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FA8CAED-364E-C84C-BDB1-7D63BC070B45}" xr6:coauthVersionLast="47" xr6:coauthVersionMax="47" xr10:uidLastSave="{00000000-0000-0000-0000-000000000000}"/>
  <bookViews>
    <workbookView xWindow="20" yWindow="500" windowWidth="33600" windowHeight="19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SOURCE!$A$1:$AG$2128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19" i="1" l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B2114" i="1"/>
  <c r="B2115" i="1" s="1"/>
  <c r="AF2115" i="1" l="1"/>
  <c r="T2115" i="1" s="1"/>
  <c r="AD2115" i="1"/>
  <c r="AF2114" i="1"/>
  <c r="T2114" i="1" s="1"/>
  <c r="V2114" i="1"/>
  <c r="V2115" i="1" s="1"/>
  <c r="V2116" i="1" s="1"/>
  <c r="V2117" i="1" s="1"/>
  <c r="V2118" i="1" s="1"/>
  <c r="V2119" i="1" s="1"/>
  <c r="AD2114" i="1"/>
  <c r="AF2118" i="1"/>
  <c r="T2118" i="1" s="1"/>
  <c r="AD2118" i="1"/>
  <c r="AD2117" i="1"/>
  <c r="AF2117" i="1"/>
  <c r="T2117" i="1" s="1"/>
  <c r="AD2119" i="1"/>
  <c r="AF2119" i="1"/>
  <c r="T2119" i="1" s="1"/>
  <c r="AF2116" i="1"/>
  <c r="T2116" i="1" s="1"/>
  <c r="AD2116" i="1"/>
  <c r="AB2115" i="1"/>
  <c r="A2115" i="1"/>
  <c r="B2116" i="1"/>
  <c r="AB2114" i="1"/>
  <c r="A2114" i="1"/>
  <c r="Z1877" i="1"/>
  <c r="AA1877" i="1" s="1"/>
  <c r="B1877" i="1"/>
  <c r="A1877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5" i="4"/>
  <c r="A2114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B1816" i="1"/>
  <c r="AB1816" i="1" s="1"/>
  <c r="AC1826" i="1"/>
  <c r="Z1826" i="1"/>
  <c r="AA1826" i="1" s="1"/>
  <c r="AF1826" i="1" s="1"/>
  <c r="T1826" i="1" s="1"/>
  <c r="AC1825" i="1"/>
  <c r="Z1825" i="1"/>
  <c r="AA1825" i="1" s="1"/>
  <c r="AC1824" i="1"/>
  <c r="Z1824" i="1"/>
  <c r="AA1824" i="1" s="1"/>
  <c r="AC1823" i="1"/>
  <c r="Z1823" i="1"/>
  <c r="AA1823" i="1" s="1"/>
  <c r="AC1822" i="1"/>
  <c r="Z1822" i="1"/>
  <c r="AA1822" i="1" s="1"/>
  <c r="AF1822" i="1" s="1"/>
  <c r="T1822" i="1" s="1"/>
  <c r="AC1821" i="1"/>
  <c r="Z1821" i="1"/>
  <c r="AA1821" i="1" s="1"/>
  <c r="AC1820" i="1"/>
  <c r="Z1820" i="1"/>
  <c r="AA1820" i="1" s="1"/>
  <c r="A3" i="4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2113" i="1"/>
  <c r="Z2113" i="1"/>
  <c r="AA2113" i="1" s="1"/>
  <c r="AC2112" i="1"/>
  <c r="Z2112" i="1"/>
  <c r="AA2112" i="1" s="1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1" i="1"/>
  <c r="Z2111" i="1"/>
  <c r="AA2111" i="1" s="1"/>
  <c r="AC1806" i="1"/>
  <c r="Z1806" i="1"/>
  <c r="AA1806" i="1" s="1"/>
  <c r="S1806" i="1"/>
  <c r="AC1797" i="1"/>
  <c r="Z1797" i="1"/>
  <c r="AA1797" i="1" s="1"/>
  <c r="S1797" i="1"/>
  <c r="AC2092" i="1"/>
  <c r="Z2092" i="1"/>
  <c r="AA2092" i="1" s="1"/>
  <c r="S2092" i="1"/>
  <c r="H146" i="12"/>
  <c r="I146" i="12" s="1"/>
  <c r="J146" i="12" s="1"/>
  <c r="H145" i="12"/>
  <c r="I145" i="12" s="1"/>
  <c r="J145" i="12" s="1"/>
  <c r="AC1964" i="1"/>
  <c r="Z1964" i="1"/>
  <c r="AA1964" i="1" s="1"/>
  <c r="S196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Z1703" i="1"/>
  <c r="AA1703" i="1" s="1"/>
  <c r="AC1728" i="1"/>
  <c r="Z1728" i="1"/>
  <c r="AA1728" i="1" s="1"/>
  <c r="S1728" i="1"/>
  <c r="AC1726" i="1"/>
  <c r="Z1726" i="1"/>
  <c r="AA1726" i="1" s="1"/>
  <c r="S1726" i="1"/>
  <c r="AC1947" i="1"/>
  <c r="Z1947" i="1"/>
  <c r="AA1947" i="1" s="1"/>
  <c r="S1947" i="1"/>
  <c r="AC1933" i="1"/>
  <c r="Z1933" i="1"/>
  <c r="AA1933" i="1" s="1"/>
  <c r="S1933" i="1"/>
  <c r="AC1935" i="1"/>
  <c r="Z1935" i="1"/>
  <c r="AA1935" i="1" s="1"/>
  <c r="S1935" i="1"/>
  <c r="AC1938" i="1"/>
  <c r="Z1938" i="1"/>
  <c r="AA1938" i="1" s="1"/>
  <c r="S1938" i="1"/>
  <c r="AC1940" i="1"/>
  <c r="Z1940" i="1"/>
  <c r="AA1940" i="1" s="1"/>
  <c r="S1940" i="1"/>
  <c r="AC1939" i="1"/>
  <c r="Z1939" i="1"/>
  <c r="AA1939" i="1" s="1"/>
  <c r="S1939" i="1"/>
  <c r="AC1931" i="1"/>
  <c r="Z1931" i="1"/>
  <c r="AA1931" i="1" s="1"/>
  <c r="S1931" i="1"/>
  <c r="AC1937" i="1"/>
  <c r="Z1937" i="1"/>
  <c r="AA1937" i="1" s="1"/>
  <c r="S1937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3" i="1"/>
  <c r="Z2093" i="1"/>
  <c r="AA2093" i="1" s="1"/>
  <c r="S2093" i="1"/>
  <c r="AC1831" i="1"/>
  <c r="Z1831" i="1"/>
  <c r="AA1831" i="1" s="1"/>
  <c r="S183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7" i="1"/>
  <c r="AB2127" i="1"/>
  <c r="Z2127" i="1"/>
  <c r="AA2127" i="1" s="1"/>
  <c r="AC2126" i="1"/>
  <c r="AB2126" i="1"/>
  <c r="Z2126" i="1"/>
  <c r="AA2126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8" i="1"/>
  <c r="Z2088" i="1"/>
  <c r="AA2088" i="1" s="1"/>
  <c r="AF2088" i="1" s="1"/>
  <c r="AG2088" i="1" s="1"/>
  <c r="AC2087" i="1"/>
  <c r="Z2087" i="1"/>
  <c r="AA2087" i="1" s="1"/>
  <c r="AF2087" i="1" s="1"/>
  <c r="AG2087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AA2078" i="1"/>
  <c r="Z2078" i="1"/>
  <c r="AC2077" i="1"/>
  <c r="AA2077" i="1"/>
  <c r="Z2077" i="1"/>
  <c r="AC2076" i="1"/>
  <c r="AA2076" i="1"/>
  <c r="Z2076" i="1"/>
  <c r="AC2075" i="1"/>
  <c r="AA2075" i="1"/>
  <c r="Z2075" i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AA1992" i="1"/>
  <c r="Z1992" i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36" i="1"/>
  <c r="Z1936" i="1"/>
  <c r="AA1936" i="1" s="1"/>
  <c r="AF1936" i="1" s="1"/>
  <c r="AG1936" i="1" s="1"/>
  <c r="AC1934" i="1"/>
  <c r="Z1934" i="1"/>
  <c r="AA1934" i="1" s="1"/>
  <c r="AF1934" i="1" s="1"/>
  <c r="AG1934" i="1" s="1"/>
  <c r="AC1932" i="1"/>
  <c r="Z1932" i="1"/>
  <c r="AA1932" i="1" s="1"/>
  <c r="AF1932" i="1" s="1"/>
  <c r="AG1932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AA1912" i="1"/>
  <c r="Z1912" i="1"/>
  <c r="AC1911" i="1"/>
  <c r="AA1911" i="1"/>
  <c r="Z1911" i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AA1867" i="1"/>
  <c r="Z1867" i="1"/>
  <c r="AC1866" i="1"/>
  <c r="AA1866" i="1"/>
  <c r="Z1866" i="1"/>
  <c r="AC1865" i="1"/>
  <c r="AA1865" i="1"/>
  <c r="Z1865" i="1"/>
  <c r="AC1864" i="1"/>
  <c r="AA1864" i="1"/>
  <c r="Z1864" i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AA1860" i="1"/>
  <c r="Z1860" i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AA1846" i="1"/>
  <c r="Z1846" i="1"/>
  <c r="AC1845" i="1"/>
  <c r="AA1845" i="1"/>
  <c r="Z1845" i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Z1827" i="1"/>
  <c r="AA1827" i="1" s="1"/>
  <c r="AF1827" i="1" s="1"/>
  <c r="AG1827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5" i="1"/>
  <c r="S1876" i="1"/>
  <c r="S1875" i="1"/>
  <c r="S1874" i="1"/>
  <c r="S1873" i="1"/>
  <c r="S187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906" i="1"/>
  <c r="S1796" i="1"/>
  <c r="S2091" i="1"/>
  <c r="S2090" i="1"/>
  <c r="S2089" i="1"/>
  <c r="S2088" i="1"/>
  <c r="S2087" i="1"/>
  <c r="S1493" i="1"/>
  <c r="S1509" i="1"/>
  <c r="S1952" i="1"/>
  <c r="S1910" i="1"/>
  <c r="S190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6" i="1"/>
  <c r="T2127" i="1"/>
  <c r="T2128" i="1"/>
  <c r="S2086" i="1"/>
  <c r="S2085" i="1"/>
  <c r="S2068" i="1"/>
  <c r="P1201" i="1"/>
  <c r="AC1201" i="1" s="1"/>
  <c r="P1236" i="1"/>
  <c r="AC1236" i="1" s="1"/>
  <c r="P1329" i="1"/>
  <c r="AC1329" i="1" s="1"/>
  <c r="P1348" i="1"/>
  <c r="AC1348" i="1" s="1"/>
  <c r="P1827" i="1"/>
  <c r="AC1827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4" i="1"/>
  <c r="AG2118" i="1" l="1"/>
  <c r="AG2116" i="1"/>
  <c r="AG2119" i="1"/>
  <c r="AG2114" i="1"/>
  <c r="AB2116" i="1"/>
  <c r="A2116" i="1"/>
  <c r="A2116" i="4" s="1"/>
  <c r="B2117" i="1"/>
  <c r="AG2117" i="1"/>
  <c r="AG2115" i="1"/>
  <c r="E1877" i="1"/>
  <c r="F1877" i="1" s="1"/>
  <c r="AF1877" i="1"/>
  <c r="T1877" i="1" s="1"/>
  <c r="AD1877" i="1"/>
  <c r="V1877" i="1"/>
  <c r="P1877" i="1"/>
  <c r="AC1877" i="1" s="1"/>
  <c r="AB1877" i="1"/>
  <c r="AF1816" i="1"/>
  <c r="T1816" i="1" s="1"/>
  <c r="AD1816" i="1"/>
  <c r="V1816" i="1"/>
  <c r="AF1817" i="1"/>
  <c r="T1817" i="1" s="1"/>
  <c r="AD1817" i="1"/>
  <c r="V1817" i="1"/>
  <c r="AF1818" i="1"/>
  <c r="T1818" i="1" s="1"/>
  <c r="AD1818" i="1"/>
  <c r="V1818" i="1"/>
  <c r="V1819" i="1" s="1"/>
  <c r="AF1819" i="1"/>
  <c r="T1819" i="1" s="1"/>
  <c r="AD1819" i="1"/>
  <c r="A1816" i="1"/>
  <c r="B1817" i="1"/>
  <c r="AF1823" i="1"/>
  <c r="T1823" i="1" s="1"/>
  <c r="AD1823" i="1"/>
  <c r="AF1825" i="1"/>
  <c r="T1825" i="1" s="1"/>
  <c r="AD1825" i="1"/>
  <c r="AF1821" i="1"/>
  <c r="T1821" i="1" s="1"/>
  <c r="AD1821" i="1"/>
  <c r="AD1822" i="1"/>
  <c r="AD1826" i="1"/>
  <c r="AG1822" i="1"/>
  <c r="AG1826" i="1"/>
  <c r="AD1820" i="1"/>
  <c r="AD1824" i="1"/>
  <c r="AF1820" i="1"/>
  <c r="T1820" i="1" s="1"/>
  <c r="AF1824" i="1"/>
  <c r="T1824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2112" i="1"/>
  <c r="T2112" i="1" s="1"/>
  <c r="AD2112" i="1"/>
  <c r="AF2113" i="1"/>
  <c r="T2113" i="1" s="1"/>
  <c r="AD2113" i="1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1" i="1"/>
  <c r="T2111" i="1" s="1"/>
  <c r="AF1806" i="1"/>
  <c r="T1806" i="1" s="1"/>
  <c r="AF1797" i="1"/>
  <c r="T1797" i="1" s="1"/>
  <c r="AF2092" i="1"/>
  <c r="T2092" i="1" s="1"/>
  <c r="AF1964" i="1"/>
  <c r="T1964" i="1" s="1"/>
  <c r="J144" i="12"/>
  <c r="I144" i="12"/>
  <c r="J137" i="12"/>
  <c r="AF1433" i="1"/>
  <c r="T1433" i="1" s="1"/>
  <c r="AF2110" i="1"/>
  <c r="T2110" i="1" s="1"/>
  <c r="AF1341" i="1"/>
  <c r="T1341" i="1" s="1"/>
  <c r="AF2106" i="1"/>
  <c r="T2106" i="1" s="1"/>
  <c r="AF2100" i="1"/>
  <c r="T2100" i="1" s="1"/>
  <c r="AF2104" i="1"/>
  <c r="T2104" i="1" s="1"/>
  <c r="AF2108" i="1"/>
  <c r="T2108" i="1" s="1"/>
  <c r="AF2103" i="1"/>
  <c r="T2103" i="1" s="1"/>
  <c r="AF2107" i="1"/>
  <c r="T2107" i="1" s="1"/>
  <c r="AF2101" i="1"/>
  <c r="T2101" i="1" s="1"/>
  <c r="AF2105" i="1"/>
  <c r="T2105" i="1" s="1"/>
  <c r="AF2109" i="1"/>
  <c r="T2109" i="1" s="1"/>
  <c r="AF2102" i="1"/>
  <c r="T2102" i="1" s="1"/>
  <c r="AF1703" i="1"/>
  <c r="T1703" i="1" s="1"/>
  <c r="AF1726" i="1"/>
  <c r="T1726" i="1" s="1"/>
  <c r="AF1728" i="1"/>
  <c r="T1728" i="1" s="1"/>
  <c r="AF1947" i="1"/>
  <c r="T1947" i="1" s="1"/>
  <c r="AF1937" i="1"/>
  <c r="T1937" i="1" s="1"/>
  <c r="AF1938" i="1"/>
  <c r="T1938" i="1" s="1"/>
  <c r="AF1931" i="1"/>
  <c r="T1931" i="1" s="1"/>
  <c r="AF1935" i="1"/>
  <c r="T1935" i="1" s="1"/>
  <c r="AF1939" i="1"/>
  <c r="T1939" i="1" s="1"/>
  <c r="AF1933" i="1"/>
  <c r="T1933" i="1" s="1"/>
  <c r="AF1940" i="1"/>
  <c r="T1940" i="1" s="1"/>
  <c r="AF2078" i="1"/>
  <c r="AG2078" i="1" s="1"/>
  <c r="AF1867" i="1"/>
  <c r="AG1867" i="1" s="1"/>
  <c r="AF1744" i="1"/>
  <c r="AG1744" i="1" s="1"/>
  <c r="AF2094" i="1"/>
  <c r="T2094" i="1" s="1"/>
  <c r="AF1995" i="1"/>
  <c r="AG1995" i="1" s="1"/>
  <c r="AF2076" i="1"/>
  <c r="AG2076" i="1" s="1"/>
  <c r="AF110" i="1"/>
  <c r="AG110" i="1" s="1"/>
  <c r="T1870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9" i="1"/>
  <c r="T2099" i="1" s="1"/>
  <c r="AF1802" i="1"/>
  <c r="T1802" i="1" s="1"/>
  <c r="AF2097" i="1"/>
  <c r="T2097" i="1" s="1"/>
  <c r="AF1699" i="1"/>
  <c r="AG1699" i="1" s="1"/>
  <c r="AF1787" i="1"/>
  <c r="AG1787" i="1" s="1"/>
  <c r="AF2095" i="1"/>
  <c r="T2095" i="1" s="1"/>
  <c r="AF1679" i="1"/>
  <c r="AG1679" i="1" s="1"/>
  <c r="AF1798" i="1"/>
  <c r="T1798" i="1" s="1"/>
  <c r="AF213" i="1"/>
  <c r="AG213" i="1" s="1"/>
  <c r="AF1680" i="1"/>
  <c r="AG1680" i="1" s="1"/>
  <c r="AF2096" i="1"/>
  <c r="T2096" i="1" s="1"/>
  <c r="AF1804" i="1"/>
  <c r="T1804" i="1" s="1"/>
  <c r="AG808" i="1"/>
  <c r="AF1799" i="1"/>
  <c r="T1799" i="1" s="1"/>
  <c r="AF1994" i="1"/>
  <c r="AG1994" i="1" s="1"/>
  <c r="AF2075" i="1"/>
  <c r="AG2075" i="1" s="1"/>
  <c r="AF1866" i="1"/>
  <c r="AG1866" i="1" s="1"/>
  <c r="AF1780" i="1"/>
  <c r="AG1780" i="1" s="1"/>
  <c r="AF1857" i="1"/>
  <c r="AG1857" i="1" s="1"/>
  <c r="AF2098" i="1"/>
  <c r="T2098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1" i="1"/>
  <c r="AG1911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2" i="1"/>
  <c r="AG1992" i="1" s="1"/>
  <c r="AF1996" i="1"/>
  <c r="AG1996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4" i="1"/>
  <c r="AG1864" i="1" s="1"/>
  <c r="AF1428" i="1"/>
  <c r="AG1428" i="1" s="1"/>
  <c r="AF1327" i="1"/>
  <c r="AG1327" i="1" s="1"/>
  <c r="AF1678" i="1"/>
  <c r="AG1678" i="1" s="1"/>
  <c r="AF1741" i="1"/>
  <c r="AG1741" i="1" s="1"/>
  <c r="AF1860" i="1"/>
  <c r="AG1860" i="1" s="1"/>
  <c r="AF1865" i="1"/>
  <c r="AG1865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8" i="1"/>
  <c r="AG1828" i="1" s="1"/>
  <c r="AF1845" i="1"/>
  <c r="AF1912" i="1"/>
  <c r="AG1912" i="1" s="1"/>
  <c r="AF1993" i="1"/>
  <c r="AG1993" i="1" s="1"/>
  <c r="AF1997" i="1"/>
  <c r="AG1997" i="1" s="1"/>
  <c r="AF2077" i="1"/>
  <c r="AG2077" i="1" s="1"/>
  <c r="AF1640" i="1"/>
  <c r="AG1640" i="1" s="1"/>
  <c r="AF1514" i="1"/>
  <c r="AG1514" i="1" s="1"/>
  <c r="AF1846" i="1"/>
  <c r="AG1846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3" i="1"/>
  <c r="T2093" i="1" s="1"/>
  <c r="AG1345" i="1"/>
  <c r="AF1831" i="1"/>
  <c r="T1831" i="1" s="1"/>
  <c r="J132" i="12"/>
  <c r="T1093" i="1"/>
  <c r="AA470" i="1"/>
  <c r="AF470" i="1" s="1"/>
  <c r="AG470" i="1" s="1"/>
  <c r="T1868" i="1"/>
  <c r="T1859" i="1"/>
  <c r="T1862" i="1"/>
  <c r="T1847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2" i="1"/>
  <c r="S1911" i="1"/>
  <c r="AB2117" i="1" l="1"/>
  <c r="A2117" i="1"/>
  <c r="A2117" i="4" s="1"/>
  <c r="B2118" i="1"/>
  <c r="S1877" i="1"/>
  <c r="A1877" i="4"/>
  <c r="AG1877" i="1"/>
  <c r="AG1818" i="1"/>
  <c r="AB1817" i="1"/>
  <c r="B1818" i="1"/>
  <c r="A1817" i="1"/>
  <c r="AG1817" i="1"/>
  <c r="AG1819" i="1"/>
  <c r="AG1816" i="1"/>
  <c r="AG1825" i="1"/>
  <c r="AG1820" i="1"/>
  <c r="AG1824" i="1"/>
  <c r="AG1821" i="1"/>
  <c r="AG1823" i="1"/>
  <c r="AG1436" i="1"/>
  <c r="A6" i="1"/>
  <c r="B7" i="1"/>
  <c r="A7" i="1" s="1"/>
  <c r="AG2112" i="1"/>
  <c r="AG1815" i="1"/>
  <c r="AG1180" i="1"/>
  <c r="AG1179" i="1"/>
  <c r="AG2113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1" i="1"/>
  <c r="AD2099" i="1"/>
  <c r="AD2096" i="1"/>
  <c r="AD1199" i="1"/>
  <c r="AD49" i="1"/>
  <c r="AD87" i="1"/>
  <c r="AD67" i="1"/>
  <c r="AD64" i="1"/>
  <c r="AD80" i="1"/>
  <c r="AD96" i="1"/>
  <c r="AD63" i="1"/>
  <c r="AD98" i="1"/>
  <c r="AD1438" i="1"/>
  <c r="AD2110" i="1"/>
  <c r="AD101" i="1"/>
  <c r="AD1441" i="1"/>
  <c r="AD1341" i="1"/>
  <c r="AD2107" i="1"/>
  <c r="AD1726" i="1"/>
  <c r="AD1935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1" i="1"/>
  <c r="AD1728" i="1"/>
  <c r="AD1939" i="1"/>
  <c r="AD2097" i="1"/>
  <c r="AD94" i="1"/>
  <c r="AD70" i="1"/>
  <c r="AD99" i="1"/>
  <c r="AD91" i="1"/>
  <c r="AD88" i="1"/>
  <c r="AD55" i="1"/>
  <c r="AD2106" i="1"/>
  <c r="AD2094" i="1"/>
  <c r="AD66" i="1"/>
  <c r="AD2105" i="1"/>
  <c r="AD1947" i="1"/>
  <c r="AD1933" i="1"/>
  <c r="AD1803" i="1"/>
  <c r="AD1804" i="1"/>
  <c r="AD69" i="1"/>
  <c r="AD77" i="1"/>
  <c r="AD1440" i="1"/>
  <c r="AD2100" i="1"/>
  <c r="AD2095" i="1"/>
  <c r="AD2098" i="1"/>
  <c r="AD74" i="1"/>
  <c r="AD68" i="1"/>
  <c r="AD73" i="1"/>
  <c r="AD2109" i="1"/>
  <c r="AD1937" i="1"/>
  <c r="AD1940" i="1"/>
  <c r="AD1800" i="1"/>
  <c r="AD1805" i="1"/>
  <c r="AD86" i="1"/>
  <c r="AD46" i="1"/>
  <c r="AD38" i="1"/>
  <c r="AD65" i="1"/>
  <c r="AD81" i="1"/>
  <c r="AD1831" i="1"/>
  <c r="AD2111" i="1"/>
  <c r="AD2104" i="1"/>
  <c r="AD78" i="1"/>
  <c r="AD104" i="1"/>
  <c r="AD72" i="1"/>
  <c r="AD103" i="1"/>
  <c r="AD2102" i="1"/>
  <c r="AD1938" i="1"/>
  <c r="AD1801" i="1"/>
  <c r="AD1799" i="1"/>
  <c r="AD41" i="1"/>
  <c r="AD83" i="1"/>
  <c r="AD42" i="1"/>
  <c r="AD56" i="1"/>
  <c r="AD89" i="1"/>
  <c r="AD85" i="1"/>
  <c r="AD2093" i="1"/>
  <c r="AD1433" i="1"/>
  <c r="AD2108" i="1"/>
  <c r="AD1798" i="1"/>
  <c r="AD76" i="1"/>
  <c r="L21" i="10"/>
  <c r="AD2103" i="1"/>
  <c r="L29" i="10"/>
  <c r="L30" i="10"/>
  <c r="L31" i="10"/>
  <c r="L55" i="10"/>
  <c r="AG2094" i="1"/>
  <c r="AG2111" i="1"/>
  <c r="AG1806" i="1"/>
  <c r="AG1797" i="1"/>
  <c r="AG2092" i="1"/>
  <c r="AG1964" i="1"/>
  <c r="AG1433" i="1"/>
  <c r="AG1341" i="1"/>
  <c r="AG2110" i="1"/>
  <c r="AG2109" i="1"/>
  <c r="AG2107" i="1"/>
  <c r="AG2104" i="1"/>
  <c r="AG2105" i="1"/>
  <c r="AG2103" i="1"/>
  <c r="AG2100" i="1"/>
  <c r="AG2102" i="1"/>
  <c r="AG2101" i="1"/>
  <c r="AG2108" i="1"/>
  <c r="AG2106" i="1"/>
  <c r="AG1703" i="1"/>
  <c r="AG1728" i="1"/>
  <c r="AG1726" i="1"/>
  <c r="AG1947" i="1"/>
  <c r="AG1933" i="1"/>
  <c r="AG1939" i="1"/>
  <c r="AG1938" i="1"/>
  <c r="AG1931" i="1"/>
  <c r="AG1940" i="1"/>
  <c r="AG1935" i="1"/>
  <c r="AG1937" i="1"/>
  <c r="AG2097" i="1"/>
  <c r="AG1801" i="1"/>
  <c r="AG2098" i="1"/>
  <c r="AG1805" i="1"/>
  <c r="AG1802" i="1"/>
  <c r="AG1804" i="1"/>
  <c r="AG1800" i="1"/>
  <c r="AG1798" i="1"/>
  <c r="AG2099" i="1"/>
  <c r="AG1803" i="1"/>
  <c r="AG2095" i="1"/>
  <c r="AG1799" i="1"/>
  <c r="AG2096" i="1"/>
  <c r="AG1199" i="1"/>
  <c r="T787" i="1"/>
  <c r="AG761" i="1"/>
  <c r="T1318" i="1"/>
  <c r="AG1845" i="1"/>
  <c r="T1845" i="1"/>
  <c r="AG1439" i="1"/>
  <c r="T708" i="1"/>
  <c r="T1846" i="1"/>
  <c r="AG1440" i="1"/>
  <c r="T1860" i="1"/>
  <c r="AG1438" i="1"/>
  <c r="AG2093" i="1"/>
  <c r="AG1831" i="1"/>
  <c r="AD2128" i="1"/>
  <c r="AD208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24" i="1"/>
  <c r="AD1912" i="1"/>
  <c r="AD1900" i="1"/>
  <c r="AD1888" i="1"/>
  <c r="AD1876" i="1"/>
  <c r="AD1864" i="1"/>
  <c r="AD1852" i="1"/>
  <c r="AD1840" i="1"/>
  <c r="AD1828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7" i="1"/>
  <c r="AD208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36" i="1"/>
  <c r="AD1923" i="1"/>
  <c r="AD1911" i="1"/>
  <c r="AD1899" i="1"/>
  <c r="AD1887" i="1"/>
  <c r="AD1875" i="1"/>
  <c r="AD1863" i="1"/>
  <c r="AD1851" i="1"/>
  <c r="AD1839" i="1"/>
  <c r="AD1827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6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22" i="1"/>
  <c r="AD1910" i="1"/>
  <c r="AD1898" i="1"/>
  <c r="AD1886" i="1"/>
  <c r="AD1874" i="1"/>
  <c r="AD1862" i="1"/>
  <c r="AD1850" i="1"/>
  <c r="AD1838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5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34" i="1"/>
  <c r="AD1921" i="1"/>
  <c r="AD1909" i="1"/>
  <c r="AD1897" i="1"/>
  <c r="AD1885" i="1"/>
  <c r="AD1873" i="1"/>
  <c r="AD1861" i="1"/>
  <c r="AD1849" i="1"/>
  <c r="AD1837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4" i="1"/>
  <c r="AD2072" i="1"/>
  <c r="AD2060" i="1"/>
  <c r="AD2048" i="1"/>
  <c r="AD2036" i="1"/>
  <c r="AD2024" i="1"/>
  <c r="AD2012" i="1"/>
  <c r="AD2000" i="1"/>
  <c r="AD1988" i="1"/>
  <c r="AD1976" i="1"/>
  <c r="AD1952" i="1"/>
  <c r="AD1932" i="1"/>
  <c r="AD1920" i="1"/>
  <c r="AD1908" i="1"/>
  <c r="AD1896" i="1"/>
  <c r="AD1884" i="1"/>
  <c r="AD1872" i="1"/>
  <c r="AD1860" i="1"/>
  <c r="AD1848" i="1"/>
  <c r="AD1836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19" i="1"/>
  <c r="AD1907" i="1"/>
  <c r="AD1895" i="1"/>
  <c r="AD1883" i="1"/>
  <c r="AD1871" i="1"/>
  <c r="AD1859" i="1"/>
  <c r="AD1847" i="1"/>
  <c r="AD1835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0" i="1"/>
  <c r="AD1918" i="1"/>
  <c r="AD1906" i="1"/>
  <c r="AD1894" i="1"/>
  <c r="AD1882" i="1"/>
  <c r="AD1870" i="1"/>
  <c r="AD1858" i="1"/>
  <c r="AD1846" i="1"/>
  <c r="AD1834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44" i="1"/>
  <c r="AD1928" i="1"/>
  <c r="AD1916" i="1"/>
  <c r="AD1904" i="1"/>
  <c r="AD1892" i="1"/>
  <c r="AD1880" i="1"/>
  <c r="AD1868" i="1"/>
  <c r="AD1856" i="1"/>
  <c r="AD1844" i="1"/>
  <c r="AD1832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2" i="1"/>
  <c r="AD1926" i="1"/>
  <c r="AD1914" i="1"/>
  <c r="AD1902" i="1"/>
  <c r="AD1890" i="1"/>
  <c r="AD1878" i="1"/>
  <c r="AD1866" i="1"/>
  <c r="AD1854" i="1"/>
  <c r="AD1842" i="1"/>
  <c r="AD1830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6" i="1"/>
  <c r="AD1941" i="1"/>
  <c r="AD1925" i="1"/>
  <c r="AD1913" i="1"/>
  <c r="AD1901" i="1"/>
  <c r="AD1889" i="1"/>
  <c r="AD1865" i="1"/>
  <c r="AD1853" i="1"/>
  <c r="AD1841" i="1"/>
  <c r="AD1829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9" i="1"/>
  <c r="T1866" i="1"/>
  <c r="T473" i="1"/>
  <c r="T475" i="1"/>
  <c r="T471" i="1"/>
  <c r="T469" i="1"/>
  <c r="T468" i="1"/>
  <c r="T476" i="1"/>
  <c r="T472" i="1"/>
  <c r="T474" i="1"/>
  <c r="T2015" i="1"/>
  <c r="T1867" i="1"/>
  <c r="T1857" i="1"/>
  <c r="T1856" i="1"/>
  <c r="T1864" i="1"/>
  <c r="T1874" i="1"/>
  <c r="T1871" i="1"/>
  <c r="T1849" i="1"/>
  <c r="T1875" i="1"/>
  <c r="T1863" i="1"/>
  <c r="T1873" i="1"/>
  <c r="T1851" i="1"/>
  <c r="T1858" i="1"/>
  <c r="T1853" i="1"/>
  <c r="T1850" i="1"/>
  <c r="T1855" i="1"/>
  <c r="T1865" i="1"/>
  <c r="T1848" i="1"/>
  <c r="T1876" i="1"/>
  <c r="T1854" i="1"/>
  <c r="T1872" i="1"/>
  <c r="T1861" i="1"/>
  <c r="T1852" i="1"/>
  <c r="T1906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5" i="1"/>
  <c r="T2086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4" i="1"/>
  <c r="T1796" i="1"/>
  <c r="T427" i="1"/>
  <c r="T122" i="1"/>
  <c r="T418" i="1"/>
  <c r="T2091" i="1"/>
  <c r="T2090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9" i="1"/>
  <c r="T2088" i="1"/>
  <c r="T2087" i="1"/>
  <c r="T2068" i="1"/>
  <c r="T2067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2" i="1"/>
  <c r="T1910" i="1"/>
  <c r="T1611" i="1"/>
  <c r="T1622" i="1"/>
  <c r="T1556" i="1"/>
  <c r="T1779" i="1"/>
  <c r="T1684" i="1"/>
  <c r="T1768" i="1"/>
  <c r="T1721" i="1"/>
  <c r="T1722" i="1"/>
  <c r="T1720" i="1"/>
  <c r="S2067" i="1"/>
  <c r="S1891" i="1"/>
  <c r="S2083" i="1"/>
  <c r="S2082" i="1"/>
  <c r="S2081" i="1"/>
  <c r="S2080" i="1"/>
  <c r="S2079" i="1"/>
  <c r="B2119" i="1" l="1"/>
  <c r="A2118" i="1"/>
  <c r="A2118" i="4" s="1"/>
  <c r="AB2118" i="1"/>
  <c r="AB1818" i="1"/>
  <c r="B1819" i="1"/>
  <c r="A1818" i="1"/>
  <c r="T2081" i="1"/>
  <c r="T2082" i="1"/>
  <c r="T2083" i="1"/>
  <c r="T1911" i="1"/>
  <c r="T1912" i="1"/>
  <c r="T1891" i="1"/>
  <c r="T2080" i="1"/>
  <c r="T2079" i="1"/>
  <c r="AB2119" i="1" l="1"/>
  <c r="A2119" i="1"/>
  <c r="A2119" i="4" s="1"/>
  <c r="AB1819" i="1"/>
  <c r="A1819" i="1"/>
  <c r="S1908" i="1"/>
  <c r="S1960" i="1"/>
  <c r="S1962" i="1"/>
  <c r="S1963" i="1"/>
  <c r="S1419" i="1"/>
  <c r="S1913" i="1"/>
  <c r="S2078" i="1"/>
  <c r="S2077" i="1"/>
  <c r="S2076" i="1"/>
  <c r="S2059" i="1"/>
  <c r="S2075" i="1"/>
  <c r="S2074" i="1"/>
  <c r="S2073" i="1"/>
  <c r="S2072" i="1"/>
  <c r="S2071" i="1"/>
  <c r="S2070" i="1"/>
  <c r="S2069" i="1"/>
  <c r="S2065" i="1"/>
  <c r="S2066" i="1"/>
  <c r="S2064" i="1"/>
  <c r="S2063" i="1"/>
  <c r="S2062" i="1"/>
  <c r="S2061" i="1"/>
  <c r="S2060" i="1"/>
  <c r="S2058" i="1"/>
  <c r="S2057" i="1"/>
  <c r="S2056" i="1"/>
  <c r="S2055" i="1"/>
  <c r="S2053" i="1"/>
  <c r="S2054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E15" i="8"/>
  <c r="E14" i="8"/>
  <c r="A16" i="8"/>
  <c r="E16" i="8" s="1"/>
  <c r="A15" i="8"/>
  <c r="S2040" i="1"/>
  <c r="S2039" i="1"/>
  <c r="S2038" i="1"/>
  <c r="S2037" i="1"/>
  <c r="D3" i="7"/>
  <c r="AC6" i="1"/>
  <c r="AA6" i="1"/>
  <c r="Y456" i="1"/>
  <c r="AA456" i="1" s="1"/>
  <c r="S1510" i="1"/>
  <c r="S1916" i="1"/>
  <c r="S7" i="1"/>
  <c r="S1998" i="1"/>
  <c r="S1997" i="1"/>
  <c r="S1996" i="1"/>
  <c r="S1995" i="1"/>
  <c r="S1994" i="1"/>
  <c r="S1993" i="1"/>
  <c r="S1967" i="1"/>
  <c r="S1991" i="1"/>
  <c r="S2036" i="1"/>
  <c r="S2035" i="1"/>
  <c r="S1966" i="1"/>
  <c r="S1990" i="1"/>
  <c r="S1989" i="1"/>
  <c r="S1988" i="1"/>
  <c r="S1987" i="1"/>
  <c r="S1986" i="1"/>
  <c r="S1886" i="1"/>
  <c r="S1885" i="1"/>
  <c r="S1951" i="1"/>
  <c r="S1902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1965" i="1"/>
  <c r="S1950" i="1"/>
  <c r="S1949" i="1"/>
  <c r="S1948" i="1"/>
  <c r="S1985" i="1"/>
  <c r="S1984" i="1"/>
  <c r="S1969" i="1"/>
  <c r="S1983" i="1"/>
  <c r="S1973" i="1"/>
  <c r="S1982" i="1"/>
  <c r="S1981" i="1"/>
  <c r="S1980" i="1"/>
  <c r="S1972" i="1"/>
  <c r="S1979" i="1"/>
  <c r="S1978" i="1"/>
  <c r="S1971" i="1"/>
  <c r="S1970" i="1"/>
  <c r="S1977" i="1"/>
  <c r="S1976" i="1"/>
  <c r="S1975" i="1"/>
  <c r="S1884" i="1"/>
  <c r="S1883" i="1"/>
  <c r="S1946" i="1"/>
  <c r="S1842" i="1"/>
  <c r="S1841" i="1"/>
  <c r="S1834" i="1"/>
  <c r="S1833" i="1"/>
  <c r="S1840" i="1"/>
  <c r="S1839" i="1"/>
  <c r="S1838" i="1"/>
  <c r="S1837" i="1"/>
  <c r="S1836" i="1"/>
  <c r="S1835" i="1"/>
  <c r="S1992" i="1"/>
  <c r="S1907" i="1"/>
  <c r="S1953" i="1"/>
  <c r="S1925" i="1"/>
  <c r="S1924" i="1"/>
  <c r="S1923" i="1"/>
  <c r="S1830" i="1"/>
  <c r="S1922" i="1"/>
  <c r="S1921" i="1"/>
  <c r="S1829" i="1"/>
  <c r="S1945" i="1"/>
  <c r="S1954" i="1"/>
  <c r="S1944" i="1"/>
  <c r="S1943" i="1"/>
  <c r="S1942" i="1"/>
  <c r="S1941" i="1"/>
  <c r="S1905" i="1"/>
  <c r="S1920" i="1"/>
  <c r="S1936" i="1"/>
  <c r="S1919" i="1"/>
  <c r="S1918" i="1"/>
  <c r="S1934" i="1"/>
  <c r="S1917" i="1"/>
  <c r="S1932" i="1"/>
  <c r="S1930" i="1"/>
  <c r="S1929" i="1"/>
  <c r="S1928" i="1"/>
  <c r="S1927" i="1"/>
  <c r="S2016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61" i="1"/>
  <c r="S1968" i="1"/>
  <c r="S1882" i="1"/>
  <c r="S1903" i="1"/>
  <c r="S1959" i="1"/>
  <c r="S1926" i="1"/>
  <c r="S1974" i="1"/>
  <c r="S1897" i="1"/>
  <c r="S1896" i="1"/>
  <c r="S1895" i="1"/>
  <c r="S1894" i="1"/>
  <c r="S1899" i="1"/>
  <c r="S1893" i="1"/>
  <c r="S1958" i="1"/>
  <c r="S1892" i="1"/>
  <c r="S1881" i="1"/>
  <c r="S1880" i="1"/>
  <c r="S1879" i="1"/>
  <c r="S1878" i="1"/>
  <c r="S1844" i="1"/>
  <c r="S1843" i="1"/>
  <c r="S1890" i="1"/>
  <c r="S1915" i="1"/>
  <c r="S1901" i="1"/>
  <c r="S1904" i="1"/>
  <c r="S1957" i="1"/>
  <c r="S1956" i="1"/>
  <c r="S1900" i="1"/>
  <c r="S1955" i="1"/>
  <c r="S1889" i="1"/>
  <c r="S1888" i="1"/>
  <c r="S1887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1" i="1"/>
  <c r="T1942" i="1"/>
  <c r="T1949" i="1"/>
  <c r="T1953" i="1"/>
  <c r="T1972" i="1"/>
  <c r="T2027" i="1"/>
  <c r="T1838" i="1"/>
  <c r="T1971" i="1"/>
  <c r="T1988" i="1"/>
  <c r="T1897" i="1"/>
  <c r="T1882" i="1"/>
  <c r="T2045" i="1"/>
  <c r="T60" i="1"/>
  <c r="T1899" i="1"/>
  <c r="T1892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0" i="1"/>
  <c r="T1973" i="1"/>
  <c r="T2023" i="1"/>
  <c r="T2033" i="1"/>
  <c r="T1839" i="1"/>
  <c r="T1985" i="1"/>
  <c r="T1987" i="1"/>
  <c r="T1896" i="1"/>
  <c r="T1932" i="1"/>
  <c r="T2046" i="1"/>
  <c r="T1484" i="1"/>
  <c r="T58" i="1"/>
  <c r="T1913" i="1"/>
  <c r="T1962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9" i="1"/>
  <c r="T1833" i="1"/>
  <c r="T2028" i="1"/>
  <c r="T1840" i="1"/>
  <c r="T1984" i="1"/>
  <c r="T1895" i="1"/>
  <c r="T2047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6" i="1"/>
  <c r="T1900" i="1"/>
  <c r="T1886" i="1"/>
  <c r="T1841" i="1"/>
  <c r="T2016" i="1"/>
  <c r="T1844" i="1"/>
  <c r="T1945" i="1"/>
  <c r="T1894" i="1"/>
  <c r="T1888" i="1"/>
  <c r="T2048" i="1"/>
  <c r="T97" i="1"/>
  <c r="T1914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7" i="1"/>
  <c r="T1917" i="1"/>
  <c r="T1901" i="1"/>
  <c r="T1885" i="1"/>
  <c r="T2029" i="1"/>
  <c r="T1842" i="1"/>
  <c r="T1880" i="1"/>
  <c r="T1923" i="1"/>
  <c r="T1893" i="1"/>
  <c r="T1918" i="1"/>
  <c r="T2049" i="1"/>
  <c r="T2052" i="1"/>
  <c r="T96" i="1"/>
  <c r="T1419" i="1"/>
  <c r="T1960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6" i="1"/>
  <c r="T1954" i="1"/>
  <c r="T1919" i="1"/>
  <c r="T1902" i="1"/>
  <c r="T2017" i="1"/>
  <c r="T2024" i="1"/>
  <c r="T1927" i="1"/>
  <c r="T1843" i="1"/>
  <c r="T1890" i="1"/>
  <c r="T2050" i="1"/>
  <c r="T2053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7" i="1"/>
  <c r="T1955" i="1"/>
  <c r="T1920" i="1"/>
  <c r="T2030" i="1"/>
  <c r="T1879" i="1"/>
  <c r="T1925" i="1"/>
  <c r="T1974" i="1"/>
  <c r="T1827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8" i="1"/>
  <c r="T1956" i="1"/>
  <c r="T1926" i="1"/>
  <c r="T2018" i="1"/>
  <c r="T2025" i="1"/>
  <c r="T1904" i="1"/>
  <c r="T1924" i="1"/>
  <c r="T1915" i="1"/>
  <c r="T1889" i="1"/>
  <c r="T1828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7" i="1"/>
  <c r="T1928" i="1"/>
  <c r="T1946" i="1"/>
  <c r="T2019" i="1"/>
  <c r="T2031" i="1"/>
  <c r="T1834" i="1"/>
  <c r="T1941" i="1"/>
  <c r="T1887" i="1"/>
  <c r="T1943" i="1"/>
  <c r="T2041" i="1"/>
  <c r="T2051" i="1"/>
  <c r="T2037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6" i="1"/>
  <c r="T1981" i="1"/>
  <c r="T1958" i="1"/>
  <c r="T1929" i="1"/>
  <c r="T1878" i="1"/>
  <c r="T2020" i="1"/>
  <c r="T1835" i="1"/>
  <c r="T1980" i="1"/>
  <c r="T1830" i="1"/>
  <c r="T1922" i="1"/>
  <c r="T2042" i="1"/>
  <c r="T2038" i="1"/>
  <c r="T1898" i="1"/>
  <c r="T1963" i="1"/>
  <c r="T1832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9" i="1"/>
  <c r="T1930" i="1"/>
  <c r="T1883" i="1"/>
  <c r="T2021" i="1"/>
  <c r="T2026" i="1"/>
  <c r="T1836" i="1"/>
  <c r="T1983" i="1"/>
  <c r="T1936" i="1"/>
  <c r="T1944" i="1"/>
  <c r="T2043" i="1"/>
  <c r="T2040" i="1"/>
  <c r="T2039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1" i="1"/>
  <c r="T1948" i="1"/>
  <c r="T1884" i="1"/>
  <c r="T2022" i="1"/>
  <c r="T2032" i="1"/>
  <c r="T1837" i="1"/>
  <c r="T1970" i="1"/>
  <c r="T1986" i="1"/>
  <c r="T1934" i="1"/>
  <c r="T2044" i="1"/>
  <c r="T1975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1" i="1"/>
  <c r="T2008" i="1"/>
  <c r="T2011" i="1"/>
  <c r="T2062" i="1"/>
  <c r="T2073" i="1"/>
  <c r="T2058" i="1"/>
  <c r="T1998" i="1"/>
  <c r="T2060" i="1"/>
  <c r="T2009" i="1"/>
  <c r="T2012" i="1"/>
  <c r="T2063" i="1"/>
  <c r="T2074" i="1"/>
  <c r="T2004" i="1"/>
  <c r="T2069" i="1"/>
  <c r="T1968" i="1"/>
  <c r="T2054" i="1"/>
  <c r="T2010" i="1"/>
  <c r="T2013" i="1"/>
  <c r="T2066" i="1"/>
  <c r="T2075" i="1"/>
  <c r="T1966" i="1"/>
  <c r="T2061" i="1"/>
  <c r="T1999" i="1"/>
  <c r="T2005" i="1"/>
  <c r="T2014" i="1"/>
  <c r="T2056" i="1"/>
  <c r="T2076" i="1"/>
  <c r="T2034" i="1"/>
  <c r="T2035" i="1"/>
  <c r="T1979" i="1"/>
  <c r="T2000" i="1"/>
  <c r="T2006" i="1"/>
  <c r="T2055" i="1"/>
  <c r="T2077" i="1"/>
  <c r="T1989" i="1"/>
  <c r="T2072" i="1"/>
  <c r="T2001" i="1"/>
  <c r="T2007" i="1"/>
  <c r="T2065" i="1"/>
  <c r="T2057" i="1"/>
  <c r="T2078" i="1"/>
  <c r="T1965" i="1"/>
  <c r="T1951" i="1"/>
  <c r="T1982" i="1"/>
  <c r="T2002" i="1"/>
  <c r="T2059" i="1"/>
  <c r="T2070" i="1"/>
  <c r="T2071" i="1"/>
  <c r="T1990" i="1"/>
  <c r="T2003" i="1"/>
  <c r="T2064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7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1" i="1"/>
  <c r="T1908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3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5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9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2" i="1"/>
  <c r="T1994" i="1"/>
  <c r="T1995" i="1"/>
  <c r="T1993" i="1"/>
  <c r="T1996" i="1"/>
  <c r="T1741" i="1"/>
  <c r="T1680" i="1"/>
  <c r="T1679" i="1"/>
  <c r="T1787" i="1"/>
  <c r="T1997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AB21" i="1"/>
  <c r="C21" i="7" l="1"/>
  <c r="A22" i="7" s="1"/>
  <c r="B21" i="7"/>
  <c r="D21" i="7" s="1"/>
  <c r="V1827" i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1820" i="1"/>
  <c r="V1821" i="1" s="1"/>
  <c r="V1822" i="1" s="1"/>
  <c r="V1823" i="1" s="1"/>
  <c r="V1824" i="1" s="1"/>
  <c r="V1825" i="1" s="1"/>
  <c r="V1826" i="1" s="1"/>
  <c r="B25" i="1"/>
  <c r="A24" i="1"/>
  <c r="AB22" i="1"/>
  <c r="B22" i="7" l="1"/>
  <c r="C22" i="7"/>
  <c r="A23" i="7" s="1"/>
  <c r="D22" i="7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B37" i="7" l="1"/>
  <c r="D37" i="7" s="1"/>
  <c r="C37" i="7"/>
  <c r="A38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B58" i="7" l="1"/>
  <c r="C58" i="7"/>
  <c r="A59" i="7" s="1"/>
  <c r="D58" i="7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B73" i="7" l="1"/>
  <c r="D73" i="7" s="1"/>
  <c r="C73" i="7"/>
  <c r="A74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B263" i="7" l="1"/>
  <c r="D263" i="7" s="1"/>
  <c r="C263" i="7"/>
  <c r="A264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B276" i="7" l="1"/>
  <c r="D276" i="7" s="1"/>
  <c r="C276" i="7"/>
  <c r="A277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B299" i="7" l="1"/>
  <c r="D299" i="7" s="1"/>
  <c r="C299" i="7"/>
  <c r="A300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B333" i="7" l="1"/>
  <c r="D333" i="7" s="1"/>
  <c r="C333" i="7"/>
  <c r="A334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B345" i="7" l="1"/>
  <c r="D345" i="7" s="1"/>
  <c r="C345" i="7"/>
  <c r="A346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B366" i="7" l="1"/>
  <c r="D366" i="7" s="1"/>
  <c r="C366" i="7"/>
  <c r="A367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B369" i="7" l="1"/>
  <c r="D369" i="7" s="1"/>
  <c r="C369" i="7"/>
  <c r="A370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B381" i="7" l="1"/>
  <c r="D381" i="7" s="1"/>
  <c r="C381" i="7"/>
  <c r="A382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B387" i="7" l="1"/>
  <c r="D387" i="7" s="1"/>
  <c r="C387" i="7"/>
  <c r="A388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B390" i="7" l="1"/>
  <c r="D390" i="7" s="1"/>
  <c r="C390" i="7"/>
  <c r="A391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B393" i="7" l="1"/>
  <c r="D393" i="7" s="1"/>
  <c r="C393" i="7"/>
  <c r="A394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B399" i="7" l="1"/>
  <c r="D399" i="7" s="1"/>
  <c r="C399" i="7"/>
  <c r="A400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B402" i="7" l="1"/>
  <c r="D402" i="7" s="1"/>
  <c r="C402" i="7"/>
  <c r="A403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408" i="7" l="1"/>
  <c r="D408" i="7" s="1"/>
  <c r="C408" i="7"/>
  <c r="A409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B420" i="7" l="1"/>
  <c r="D420" i="7" s="1"/>
  <c r="C420" i="7"/>
  <c r="A421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B429" i="7" l="1"/>
  <c r="D429" i="7" s="1"/>
  <c r="C429" i="7"/>
  <c r="A430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B435" i="7" l="1"/>
  <c r="D435" i="7" s="1"/>
  <c r="C435" i="7"/>
  <c r="A436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S442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F443" i="1"/>
  <c r="S443" i="1" s="1"/>
  <c r="A446" i="1"/>
  <c r="B447" i="1"/>
  <c r="AB444" i="1"/>
  <c r="E444" i="1"/>
  <c r="P444" i="1"/>
  <c r="AC444" i="1" s="1"/>
  <c r="N39" i="9"/>
  <c r="Y39" i="9" s="1"/>
  <c r="U40" i="9"/>
  <c r="B444" i="7" l="1"/>
  <c r="D444" i="7" s="1"/>
  <c r="C444" i="7"/>
  <c r="A445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B453" i="7" l="1"/>
  <c r="D453" i="7" s="1"/>
  <c r="C453" i="7"/>
  <c r="A454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B456" i="7" l="1"/>
  <c r="D456" i="7" s="1"/>
  <c r="C456" i="7"/>
  <c r="A457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B462" i="7" l="1"/>
  <c r="D462" i="7" s="1"/>
  <c r="C462" i="7"/>
  <c r="A463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B471" i="7" l="1"/>
  <c r="D471" i="7" s="1"/>
  <c r="C471" i="7"/>
  <c r="A472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B485" i="7" l="1"/>
  <c r="D485" i="7" s="1"/>
  <c r="C485" i="7"/>
  <c r="A486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B490" i="7" l="1"/>
  <c r="D490" i="7" s="1"/>
  <c r="C490" i="7"/>
  <c r="A491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B503" i="7" l="1"/>
  <c r="D503" i="7" s="1"/>
  <c r="C503" i="7"/>
  <c r="A504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B521" i="7" l="1"/>
  <c r="D521" i="7" s="1"/>
  <c r="C521" i="7"/>
  <c r="A522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C526" i="7" l="1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B539" i="7" l="1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C560" i="7" l="1"/>
  <c r="A561" i="7" s="1"/>
  <c r="B560" i="7"/>
  <c r="D560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C564" i="7" l="1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F569" i="1"/>
  <c r="S569" i="1" s="1"/>
  <c r="A572" i="1"/>
  <c r="B573" i="1"/>
  <c r="AB570" i="1"/>
  <c r="E570" i="1"/>
  <c r="P570" i="1"/>
  <c r="AC570" i="1" s="1"/>
  <c r="C570" i="7" l="1"/>
  <c r="A571" i="7" s="1"/>
  <c r="B570" i="7"/>
  <c r="D570" i="7" s="1"/>
  <c r="F570" i="1"/>
  <c r="S570" i="1" s="1"/>
  <c r="A573" i="1"/>
  <c r="B574" i="1"/>
  <c r="AB571" i="1"/>
  <c r="E571" i="1"/>
  <c r="P571" i="1"/>
  <c r="AC571" i="1" s="1"/>
  <c r="C571" i="7" l="1"/>
  <c r="A572" i="7" s="1"/>
  <c r="B571" i="7"/>
  <c r="D571" i="7" s="1"/>
  <c r="F571" i="1"/>
  <c r="S571" i="1" s="1"/>
  <c r="B575" i="1"/>
  <c r="A574" i="1"/>
  <c r="AB572" i="1"/>
  <c r="C572" i="7" l="1"/>
  <c r="A573" i="7" s="1"/>
  <c r="B572" i="7"/>
  <c r="D572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C578" i="7" l="1"/>
  <c r="A579" i="7" s="1"/>
  <c r="B578" i="7"/>
  <c r="D578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C581" i="7" l="1"/>
  <c r="A582" i="7" s="1"/>
  <c r="B581" i="7"/>
  <c r="D581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C584" i="7" l="1"/>
  <c r="A585" i="7" s="1"/>
  <c r="B584" i="7"/>
  <c r="D584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C587" i="7" l="1"/>
  <c r="A588" i="7" s="1"/>
  <c r="B587" i="7"/>
  <c r="D587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C590" i="7" l="1"/>
  <c r="A591" i="7" s="1"/>
  <c r="B590" i="7"/>
  <c r="D590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C596" i="7" l="1"/>
  <c r="A597" i="7" s="1"/>
  <c r="B596" i="7"/>
  <c r="D596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C599" i="7" l="1"/>
  <c r="A600" i="7" s="1"/>
  <c r="B599" i="7"/>
  <c r="D599" i="7" s="1"/>
  <c r="A602" i="1"/>
  <c r="B603" i="1"/>
  <c r="AB600" i="1"/>
  <c r="C600" i="7" l="1"/>
  <c r="A601" i="7" s="1"/>
  <c r="B600" i="7"/>
  <c r="D600" i="7" s="1"/>
  <c r="A603" i="1"/>
  <c r="B604" i="1"/>
  <c r="AB601" i="1"/>
  <c r="B601" i="7" l="1"/>
  <c r="D601" i="7" s="1"/>
  <c r="C601" i="7"/>
  <c r="A602" i="7" s="1"/>
  <c r="B605" i="1"/>
  <c r="A604" i="1"/>
  <c r="AB602" i="1"/>
  <c r="C602" i="7" l="1"/>
  <c r="A603" i="7" s="1"/>
  <c r="B602" i="7"/>
  <c r="D602" i="7" s="1"/>
  <c r="B606" i="1"/>
  <c r="A605" i="1"/>
  <c r="AB603" i="1"/>
  <c r="C603" i="7" l="1"/>
  <c r="A604" i="7" s="1"/>
  <c r="B603" i="7"/>
  <c r="D603" i="7" s="1"/>
  <c r="B607" i="1"/>
  <c r="A606" i="1"/>
  <c r="AB604" i="1"/>
  <c r="B604" i="7" l="1"/>
  <c r="D604" i="7" s="1"/>
  <c r="C604" i="7"/>
  <c r="A605" i="7" s="1"/>
  <c r="A607" i="1"/>
  <c r="B608" i="1"/>
  <c r="AB605" i="1"/>
  <c r="C605" i="7" l="1"/>
  <c r="A606" i="7" s="1"/>
  <c r="B605" i="7"/>
  <c r="D605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 s="1"/>
  <c r="C611" i="7"/>
  <c r="A612" i="7" s="1"/>
  <c r="A614" i="1"/>
  <c r="B615" i="1"/>
  <c r="AB612" i="1"/>
  <c r="B612" i="7" l="1"/>
  <c r="D612" i="7" s="1"/>
  <c r="C612" i="7"/>
  <c r="A613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C617" i="7" l="1"/>
  <c r="A618" i="7" s="1"/>
  <c r="B617" i="7"/>
  <c r="D617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C620" i="7" l="1"/>
  <c r="A621" i="7" s="1"/>
  <c r="B620" i="7"/>
  <c r="D620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C623" i="7" l="1"/>
  <c r="A624" i="7" s="1"/>
  <c r="B623" i="7"/>
  <c r="D623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C626" i="7" l="1"/>
  <c r="A627" i="7" s="1"/>
  <c r="B626" i="7"/>
  <c r="D626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C629" i="7" l="1"/>
  <c r="A630" i="7" s="1"/>
  <c r="B629" i="7"/>
  <c r="D629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P635" i="1"/>
  <c r="AC635" i="1" s="1"/>
  <c r="C635" i="7" l="1"/>
  <c r="A636" i="7" s="1"/>
  <c r="B635" i="7"/>
  <c r="D635" i="7" s="1"/>
  <c r="F635" i="1"/>
  <c r="S635" i="1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P640" i="1"/>
  <c r="AC640" i="1" s="1"/>
  <c r="C640" i="7" l="1"/>
  <c r="A641" i="7" s="1"/>
  <c r="B640" i="7"/>
  <c r="D640" i="7" s="1"/>
  <c r="F640" i="1"/>
  <c r="S640" i="1" s="1"/>
  <c r="A643" i="1"/>
  <c r="B644" i="1"/>
  <c r="AB641" i="1"/>
  <c r="C641" i="7" l="1"/>
  <c r="A642" i="7" s="1"/>
  <c r="B641" i="7"/>
  <c r="D641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P643" i="1"/>
  <c r="AC643" i="1" s="1"/>
  <c r="C643" i="7" l="1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C646" i="7" l="1"/>
  <c r="A647" i="7" s="1"/>
  <c r="B646" i="7"/>
  <c r="D646" i="7" s="1"/>
  <c r="F646" i="1"/>
  <c r="S646" i="1" s="1"/>
  <c r="A649" i="1"/>
  <c r="B650" i="1"/>
  <c r="AB647" i="1"/>
  <c r="P647" i="1"/>
  <c r="AC647" i="1" s="1"/>
  <c r="E647" i="1"/>
  <c r="C647" i="7" l="1"/>
  <c r="A648" i="7" s="1"/>
  <c r="B647" i="7"/>
  <c r="D647" i="7" s="1"/>
  <c r="F647" i="1"/>
  <c r="S647" i="1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C650" i="7" l="1"/>
  <c r="A651" i="7" s="1"/>
  <c r="B650" i="7"/>
  <c r="D650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C655" i="7" l="1"/>
  <c r="A656" i="7" s="1"/>
  <c r="B655" i="7"/>
  <c r="D655" i="7" s="1"/>
  <c r="F655" i="1"/>
  <c r="S655" i="1" s="1"/>
  <c r="A658" i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P659" i="1"/>
  <c r="AC659" i="1" s="1"/>
  <c r="C659" i="7" l="1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F662" i="1"/>
  <c r="S662" i="1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P664" i="1"/>
  <c r="AC664" i="1" s="1"/>
  <c r="C664" i="7" l="1"/>
  <c r="A665" i="7" s="1"/>
  <c r="B664" i="7"/>
  <c r="D664" i="7" s="1"/>
  <c r="F664" i="1"/>
  <c r="S664" i="1" s="1"/>
  <c r="A667" i="1"/>
  <c r="B668" i="1"/>
  <c r="AB665" i="1"/>
  <c r="C665" i="7" l="1"/>
  <c r="A666" i="7" s="1"/>
  <c r="B665" i="7"/>
  <c r="D665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C668" i="7" l="1"/>
  <c r="A669" i="7" s="1"/>
  <c r="B668" i="7"/>
  <c r="D668" i="7" s="1"/>
  <c r="B672" i="1"/>
  <c r="A671" i="1"/>
  <c r="AB669" i="1"/>
  <c r="P669" i="1"/>
  <c r="AC669" i="1" s="1"/>
  <c r="E669" i="1"/>
  <c r="C669" i="7" l="1"/>
  <c r="A670" i="7" s="1"/>
  <c r="B669" i="7"/>
  <c r="D669" i="7" s="1"/>
  <c r="F669" i="1"/>
  <c r="S669" i="1" s="1"/>
  <c r="B673" i="1"/>
  <c r="A672" i="1"/>
  <c r="AB670" i="1"/>
  <c r="C670" i="7" l="1"/>
  <c r="A671" i="7" s="1"/>
  <c r="B670" i="7"/>
  <c r="D670" i="7" s="1"/>
  <c r="A673" i="1"/>
  <c r="B674" i="1"/>
  <c r="AB671" i="1"/>
  <c r="C671" i="7" l="1"/>
  <c r="A672" i="7" s="1"/>
  <c r="B671" i="7"/>
  <c r="D671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C674" i="7" l="1"/>
  <c r="A675" i="7" s="1"/>
  <c r="B674" i="7"/>
  <c r="D674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C677" i="7" l="1"/>
  <c r="A678" i="7" s="1"/>
  <c r="B677" i="7"/>
  <c r="D677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C680" i="7" l="1"/>
  <c r="A681" i="7" s="1"/>
  <c r="B680" i="7"/>
  <c r="D680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C683" i="7" l="1"/>
  <c r="A684" i="7" s="1"/>
  <c r="B683" i="7"/>
  <c r="D683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C686" i="7" l="1"/>
  <c r="A687" i="7" s="1"/>
  <c r="B686" i="7"/>
  <c r="D686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C689" i="7" l="1"/>
  <c r="A690" i="7" s="1"/>
  <c r="B689" i="7"/>
  <c r="D689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C692" i="7" l="1"/>
  <c r="A693" i="7" s="1"/>
  <c r="B692" i="7"/>
  <c r="D692" i="7" s="1"/>
  <c r="A695" i="1"/>
  <c r="B696" i="1"/>
  <c r="AB693" i="1"/>
  <c r="B693" i="7" l="1"/>
  <c r="D693" i="7" s="1"/>
  <c r="C693" i="7"/>
  <c r="A694" i="7" s="1"/>
  <c r="B697" i="1"/>
  <c r="A696" i="1"/>
  <c r="AB694" i="1"/>
  <c r="C694" i="7" l="1"/>
  <c r="A695" i="7" s="1"/>
  <c r="B694" i="7"/>
  <c r="D694" i="7" s="1"/>
  <c r="B698" i="1"/>
  <c r="A697" i="1"/>
  <c r="AB695" i="1"/>
  <c r="C695" i="7" l="1"/>
  <c r="A696" i="7" s="1"/>
  <c r="B695" i="7"/>
  <c r="D695" i="7" s="1"/>
  <c r="B699" i="1"/>
  <c r="A698" i="1"/>
  <c r="AB696" i="1"/>
  <c r="C696" i="7" l="1"/>
  <c r="A697" i="7" s="1"/>
  <c r="B696" i="7"/>
  <c r="D696" i="7"/>
  <c r="A699" i="1"/>
  <c r="B700" i="1"/>
  <c r="AB697" i="1"/>
  <c r="C697" i="7" l="1"/>
  <c r="A698" i="7" s="1"/>
  <c r="B697" i="7"/>
  <c r="D697" i="7" s="1"/>
  <c r="B701" i="1"/>
  <c r="A700" i="1"/>
  <c r="AB698" i="1"/>
  <c r="C698" i="7" l="1"/>
  <c r="A699" i="7" s="1"/>
  <c r="B698" i="7"/>
  <c r="D698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C701" i="7" l="1"/>
  <c r="A702" i="7" s="1"/>
  <c r="B701" i="7"/>
  <c r="D701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B706" i="7" l="1"/>
  <c r="D706" i="7" s="1"/>
  <c r="C706" i="7"/>
  <c r="A707" i="7" s="1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F709" i="1"/>
  <c r="S709" i="1" s="1"/>
  <c r="B713" i="1"/>
  <c r="A712" i="1"/>
  <c r="AB710" i="1"/>
  <c r="P710" i="1"/>
  <c r="AC710" i="1" s="1"/>
  <c r="E710" i="1"/>
  <c r="C710" i="7" l="1"/>
  <c r="A711" i="7" s="1"/>
  <c r="B710" i="7"/>
  <c r="D710" i="7" s="1"/>
  <c r="F710" i="1"/>
  <c r="S710" i="1" s="1"/>
  <c r="B714" i="1"/>
  <c r="A713" i="1"/>
  <c r="AB711" i="1"/>
  <c r="E711" i="1"/>
  <c r="P711" i="1"/>
  <c r="AC711" i="1" s="1"/>
  <c r="C711" i="7" l="1"/>
  <c r="A712" i="7" s="1"/>
  <c r="B711" i="7"/>
  <c r="D711" i="7" s="1"/>
  <c r="F711" i="1"/>
  <c r="S711" i="1" s="1"/>
  <c r="B715" i="1"/>
  <c r="A714" i="1"/>
  <c r="AB712" i="1"/>
  <c r="C712" i="7" l="1"/>
  <c r="A713" i="7" s="1"/>
  <c r="B712" i="7"/>
  <c r="D712" i="7" s="1"/>
  <c r="B716" i="1"/>
  <c r="A715" i="1"/>
  <c r="AB713" i="1"/>
  <c r="C713" i="7" l="1"/>
  <c r="A714" i="7" s="1"/>
  <c r="B713" i="7"/>
  <c r="D713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C716" i="7" l="1"/>
  <c r="A717" i="7" s="1"/>
  <c r="B716" i="7"/>
  <c r="D716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C719" i="7" l="1"/>
  <c r="A720" i="7" s="1"/>
  <c r="B719" i="7"/>
  <c r="D719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C722" i="7" l="1"/>
  <c r="A723" i="7" s="1"/>
  <c r="B722" i="7"/>
  <c r="D722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C725" i="7" l="1"/>
  <c r="A726" i="7" s="1"/>
  <c r="B725" i="7"/>
  <c r="D725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C728" i="7" l="1"/>
  <c r="A729" i="7" s="1"/>
  <c r="B728" i="7"/>
  <c r="D728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C731" i="7" l="1"/>
  <c r="A732" i="7" s="1"/>
  <c r="B731" i="7"/>
  <c r="D731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C734" i="7" l="1"/>
  <c r="A735" i="7" s="1"/>
  <c r="B734" i="7"/>
  <c r="D734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C737" i="7" l="1"/>
  <c r="A738" i="7" s="1"/>
  <c r="B737" i="7"/>
  <c r="D737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C740" i="7" l="1"/>
  <c r="A741" i="7" s="1"/>
  <c r="B740" i="7"/>
  <c r="D740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C743" i="7" l="1"/>
  <c r="A744" i="7" s="1"/>
  <c r="B743" i="7"/>
  <c r="D743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C746" i="7" l="1"/>
  <c r="A747" i="7" s="1"/>
  <c r="B746" i="7"/>
  <c r="D746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C752" i="7" l="1"/>
  <c r="A753" i="7" s="1"/>
  <c r="B752" i="7"/>
  <c r="D752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C760" i="7" l="1"/>
  <c r="A761" i="7" s="1"/>
  <c r="B760" i="7"/>
  <c r="D760" i="7" s="1"/>
  <c r="F760" i="1"/>
  <c r="S760" i="1" s="1"/>
  <c r="B764" i="1"/>
  <c r="A763" i="1"/>
  <c r="AB761" i="1"/>
  <c r="E761" i="1"/>
  <c r="P761" i="1"/>
  <c r="AC761" i="1" s="1"/>
  <c r="C761" i="7" l="1"/>
  <c r="A762" i="7" s="1"/>
  <c r="B761" i="7"/>
  <c r="D761" i="7" s="1"/>
  <c r="F761" i="1"/>
  <c r="S761" i="1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/>
  <c r="B767" i="1"/>
  <c r="A766" i="1"/>
  <c r="AB764" i="1"/>
  <c r="C764" i="7" l="1"/>
  <c r="A765" i="7" s="1"/>
  <c r="B764" i="7"/>
  <c r="D764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C767" i="7" l="1"/>
  <c r="A768" i="7" s="1"/>
  <c r="B767" i="7"/>
  <c r="D767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C770" i="7" l="1"/>
  <c r="A771" i="7" s="1"/>
  <c r="B770" i="7"/>
  <c r="D770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C773" i="7" l="1"/>
  <c r="A774" i="7" s="1"/>
  <c r="B773" i="7"/>
  <c r="D773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F777" i="1"/>
  <c r="S777" i="1" s="1"/>
  <c r="B781" i="1"/>
  <c r="A780" i="1"/>
  <c r="AB778" i="1"/>
  <c r="P778" i="1"/>
  <c r="AC778" i="1" s="1"/>
  <c r="E778" i="1"/>
  <c r="C778" i="7" l="1"/>
  <c r="A779" i="7" s="1"/>
  <c r="B778" i="7"/>
  <c r="D778" i="7" s="1"/>
  <c r="F778" i="1"/>
  <c r="S778" i="1" s="1"/>
  <c r="B782" i="1"/>
  <c r="A781" i="1"/>
  <c r="AB779" i="1"/>
  <c r="E779" i="1"/>
  <c r="P779" i="1"/>
  <c r="AC779" i="1" s="1"/>
  <c r="C779" i="7" l="1"/>
  <c r="A780" i="7" s="1"/>
  <c r="B779" i="7"/>
  <c r="D779" i="7" s="1"/>
  <c r="F779" i="1"/>
  <c r="S779" i="1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C782" i="7" l="1"/>
  <c r="A783" i="7" s="1"/>
  <c r="B782" i="7"/>
  <c r="D782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C787" i="7" l="1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B790" i="1"/>
  <c r="E790" i="1"/>
  <c r="P790" i="1"/>
  <c r="AC790" i="1" s="1"/>
  <c r="C790" i="7" l="1"/>
  <c r="A791" i="7" s="1"/>
  <c r="B790" i="7"/>
  <c r="D790" i="7" s="1"/>
  <c r="F790" i="1"/>
  <c r="S790" i="1" s="1"/>
  <c r="B794" i="1"/>
  <c r="A793" i="1"/>
  <c r="AB791" i="1"/>
  <c r="P791" i="1"/>
  <c r="AC791" i="1" s="1"/>
  <c r="E791" i="1"/>
  <c r="C791" i="7" l="1"/>
  <c r="A792" i="7" s="1"/>
  <c r="B791" i="7"/>
  <c r="D791" i="7" s="1"/>
  <c r="F791" i="1"/>
  <c r="S791" i="1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C794" i="7" l="1"/>
  <c r="A795" i="7" s="1"/>
  <c r="B794" i="7"/>
  <c r="D794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C797" i="7" l="1"/>
  <c r="A798" i="7" s="1"/>
  <c r="B797" i="7"/>
  <c r="D797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C800" i="7" l="1"/>
  <c r="A801" i="7" s="1"/>
  <c r="B800" i="7"/>
  <c r="D800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C803" i="7" l="1"/>
  <c r="A804" i="7" s="1"/>
  <c r="B803" i="7"/>
  <c r="D803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C806" i="7" l="1"/>
  <c r="A807" i="7" s="1"/>
  <c r="B806" i="7"/>
  <c r="D806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C809" i="7" l="1"/>
  <c r="A810" i="7" s="1"/>
  <c r="B809" i="7"/>
  <c r="D809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C812" i="7" l="1"/>
  <c r="A813" i="7" s="1"/>
  <c r="B812" i="7"/>
  <c r="D812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C815" i="7" l="1"/>
  <c r="A816" i="7" s="1"/>
  <c r="B815" i="7"/>
  <c r="D815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C818" i="7" l="1"/>
  <c r="A819" i="7" s="1"/>
  <c r="B818" i="7"/>
  <c r="D818" i="7" s="1"/>
  <c r="B822" i="1"/>
  <c r="A821" i="1"/>
  <c r="AB819" i="1"/>
  <c r="C819" i="7" l="1"/>
  <c r="A820" i="7" s="1"/>
  <c r="B819" i="7"/>
  <c r="D819" i="7" s="1"/>
  <c r="B823" i="1"/>
  <c r="A822" i="1"/>
  <c r="AB820" i="1"/>
  <c r="C820" i="7" l="1"/>
  <c r="A821" i="7" s="1"/>
  <c r="B820" i="7"/>
  <c r="D820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C823" i="7" l="1"/>
  <c r="A824" i="7" s="1"/>
  <c r="B823" i="7"/>
  <c r="D823" i="7" s="1"/>
  <c r="B827" i="1"/>
  <c r="A826" i="1"/>
  <c r="AB824" i="1"/>
  <c r="C824" i="7" l="1"/>
  <c r="A825" i="7" s="1"/>
  <c r="B824" i="7"/>
  <c r="D824" i="7" s="1"/>
  <c r="B828" i="1"/>
  <c r="A827" i="1"/>
  <c r="AB825" i="1"/>
  <c r="C825" i="7" l="1"/>
  <c r="A826" i="7" s="1"/>
  <c r="B825" i="7"/>
  <c r="D825" i="7" s="1"/>
  <c r="B829" i="1"/>
  <c r="A828" i="1"/>
  <c r="AB826" i="1"/>
  <c r="C826" i="7" l="1"/>
  <c r="A827" i="7" s="1"/>
  <c r="B826" i="7"/>
  <c r="D826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C829" i="7" l="1"/>
  <c r="A830" i="7" s="1"/>
  <c r="B829" i="7"/>
  <c r="D829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C832" i="7" l="1"/>
  <c r="A833" i="7" s="1"/>
  <c r="B832" i="7"/>
  <c r="D832" i="7" s="1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C835" i="7" l="1"/>
  <c r="A836" i="7" s="1"/>
  <c r="B835" i="7"/>
  <c r="D835" i="7" s="1"/>
  <c r="B839" i="1"/>
  <c r="A838" i="1"/>
  <c r="AB836" i="1"/>
  <c r="C836" i="7" l="1"/>
  <c r="A837" i="7" s="1"/>
  <c r="B836" i="7"/>
  <c r="D836" i="7" s="1"/>
  <c r="B840" i="1"/>
  <c r="A839" i="1"/>
  <c r="AB837" i="1"/>
  <c r="C837" i="7" l="1"/>
  <c r="A838" i="7" s="1"/>
  <c r="B837" i="7"/>
  <c r="D837" i="7" s="1"/>
  <c r="B841" i="1"/>
  <c r="A840" i="1"/>
  <c r="AB838" i="1"/>
  <c r="C838" i="7" l="1"/>
  <c r="A839" i="7" s="1"/>
  <c r="B838" i="7"/>
  <c r="D838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C841" i="7" l="1"/>
  <c r="A842" i="7" s="1"/>
  <c r="B841" i="7"/>
  <c r="D841" i="7" s="1"/>
  <c r="A844" i="1"/>
  <c r="B845" i="1"/>
  <c r="AB842" i="1"/>
  <c r="C842" i="7" l="1"/>
  <c r="A843" i="7" s="1"/>
  <c r="B842" i="7"/>
  <c r="D842" i="7" s="1"/>
  <c r="B846" i="1"/>
  <c r="A845" i="1"/>
  <c r="AB843" i="1"/>
  <c r="C843" i="7" l="1"/>
  <c r="A844" i="7" s="1"/>
  <c r="B843" i="7"/>
  <c r="D843" i="7" s="1"/>
  <c r="B847" i="1"/>
  <c r="A846" i="1"/>
  <c r="AB844" i="1"/>
  <c r="C844" i="7" l="1"/>
  <c r="A845" i="7" s="1"/>
  <c r="B844" i="7"/>
  <c r="D844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C847" i="7" l="1"/>
  <c r="A848" i="7" s="1"/>
  <c r="B847" i="7"/>
  <c r="D847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C850" i="7" l="1"/>
  <c r="A851" i="7" s="1"/>
  <c r="B850" i="7"/>
  <c r="D850" i="7" s="1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C853" i="7" l="1"/>
  <c r="A854" i="7" s="1"/>
  <c r="B853" i="7"/>
  <c r="D853" i="7" s="1"/>
  <c r="A856" i="1"/>
  <c r="B857" i="1"/>
  <c r="AB854" i="1"/>
  <c r="C854" i="7" l="1"/>
  <c r="A855" i="7" s="1"/>
  <c r="B854" i="7"/>
  <c r="D854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C859" i="7" l="1"/>
  <c r="A860" i="7" s="1"/>
  <c r="B859" i="7"/>
  <c r="D859" i="7" s="1"/>
  <c r="B863" i="1"/>
  <c r="A862" i="1"/>
  <c r="AB860" i="1"/>
  <c r="C860" i="7" l="1"/>
  <c r="A861" i="7" s="1"/>
  <c r="B860" i="7"/>
  <c r="D860" i="7" s="1"/>
  <c r="A863" i="1"/>
  <c r="B864" i="1"/>
  <c r="AB861" i="1"/>
  <c r="C861" i="7" l="1"/>
  <c r="A862" i="7" s="1"/>
  <c r="B861" i="7"/>
  <c r="D861" i="7" s="1"/>
  <c r="B865" i="1"/>
  <c r="A864" i="1"/>
  <c r="AB862" i="1"/>
  <c r="C862" i="7" l="1"/>
  <c r="A863" i="7" s="1"/>
  <c r="B862" i="7"/>
  <c r="D862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C866" i="7" l="1"/>
  <c r="A867" i="7" s="1"/>
  <c r="B866" i="7"/>
  <c r="D866" i="7" s="1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C868" i="7" l="1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C869" i="7" l="1"/>
  <c r="A870" i="7" s="1"/>
  <c r="B869" i="7"/>
  <c r="D869" i="7" s="1"/>
  <c r="F869" i="1"/>
  <c r="S869" i="1" s="1"/>
  <c r="B873" i="1"/>
  <c r="A872" i="1"/>
  <c r="AB870" i="1"/>
  <c r="E870" i="1"/>
  <c r="P870" i="1"/>
  <c r="AC870" i="1" s="1"/>
  <c r="C870" i="7" l="1"/>
  <c r="A871" i="7" s="1"/>
  <c r="B870" i="7"/>
  <c r="D870" i="7" s="1"/>
  <c r="F870" i="1"/>
  <c r="S870" i="1" s="1"/>
  <c r="A873" i="1"/>
  <c r="B874" i="1"/>
  <c r="AB871" i="1"/>
  <c r="E871" i="1"/>
  <c r="P871" i="1"/>
  <c r="AC871" i="1" s="1"/>
  <c r="C871" i="7" l="1"/>
  <c r="A872" i="7" s="1"/>
  <c r="B871" i="7"/>
  <c r="D871" i="7" s="1"/>
  <c r="F871" i="1"/>
  <c r="S871" i="1" s="1"/>
  <c r="A874" i="1"/>
  <c r="B875" i="1"/>
  <c r="AB872" i="1"/>
  <c r="C872" i="7" l="1"/>
  <c r="A873" i="7" s="1"/>
  <c r="B872" i="7"/>
  <c r="D872" i="7" s="1"/>
  <c r="B876" i="1"/>
  <c r="A875" i="1"/>
  <c r="AB873" i="1"/>
  <c r="C873" i="7" l="1"/>
  <c r="A874" i="7" s="1"/>
  <c r="B873" i="7"/>
  <c r="D873" i="7" s="1"/>
  <c r="A876" i="1"/>
  <c r="B877" i="1"/>
  <c r="AB874" i="1"/>
  <c r="C874" i="7" l="1"/>
  <c r="A875" i="7" s="1"/>
  <c r="B874" i="7"/>
  <c r="D874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C877" i="7" l="1"/>
  <c r="A878" i="7" s="1"/>
  <c r="B877" i="7"/>
  <c r="D877" i="7" s="1"/>
  <c r="A880" i="1"/>
  <c r="B881" i="1"/>
  <c r="AB878" i="1"/>
  <c r="C878" i="7" l="1"/>
  <c r="A879" i="7" s="1"/>
  <c r="B878" i="7"/>
  <c r="D878" i="7" s="1"/>
  <c r="B882" i="1"/>
  <c r="A881" i="1"/>
  <c r="AB879" i="1"/>
  <c r="C879" i="7" l="1"/>
  <c r="A880" i="7" s="1"/>
  <c r="B879" i="7"/>
  <c r="D879" i="7" s="1"/>
  <c r="B883" i="1"/>
  <c r="A882" i="1"/>
  <c r="AB880" i="1"/>
  <c r="C880" i="7" l="1"/>
  <c r="A881" i="7" s="1"/>
  <c r="B880" i="7"/>
  <c r="D880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C883" i="7" l="1"/>
  <c r="A884" i="7" s="1"/>
  <c r="B883" i="7"/>
  <c r="D883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C886" i="7" l="1"/>
  <c r="A887" i="7" s="1"/>
  <c r="B886" i="7"/>
  <c r="D886" i="7" s="1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C889" i="7" l="1"/>
  <c r="A890" i="7" s="1"/>
  <c r="B889" i="7"/>
  <c r="D889" i="7" s="1"/>
  <c r="A892" i="1"/>
  <c r="B893" i="1"/>
  <c r="AB890" i="1"/>
  <c r="C890" i="7" l="1"/>
  <c r="A891" i="7" s="1"/>
  <c r="B890" i="7"/>
  <c r="D890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B903" i="7" l="1"/>
  <c r="D903" i="7" s="1"/>
  <c r="C903" i="7"/>
  <c r="A904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C930" i="7" l="1"/>
  <c r="A931" i="7" s="1"/>
  <c r="B930" i="7"/>
  <c r="D930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C936" i="7" l="1"/>
  <c r="A937" i="7" s="1"/>
  <c r="B936" i="7"/>
  <c r="D936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C942" i="7" l="1"/>
  <c r="A943" i="7" s="1"/>
  <c r="B942" i="7"/>
  <c r="D942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C948" i="7" l="1"/>
  <c r="A949" i="7" s="1"/>
  <c r="B948" i="7"/>
  <c r="D948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B951" i="7" l="1"/>
  <c r="D951" i="7" s="1"/>
  <c r="C951" i="7"/>
  <c r="A952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C954" i="7" l="1"/>
  <c r="A955" i="7" s="1"/>
  <c r="B954" i="7"/>
  <c r="D954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C960" i="7" l="1"/>
  <c r="A961" i="7" s="1"/>
  <c r="B960" i="7"/>
  <c r="D960" i="7" s="1"/>
  <c r="A963" i="1"/>
  <c r="B964" i="1"/>
  <c r="AB961" i="1"/>
  <c r="B961" i="7" l="1"/>
  <c r="C961" i="7"/>
  <c r="A962" i="7" s="1"/>
  <c r="D961" i="7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B964" i="7" l="1"/>
  <c r="D964" i="7" s="1"/>
  <c r="C964" i="7"/>
  <c r="A965" i="7" s="1"/>
  <c r="B968" i="1"/>
  <c r="A967" i="1"/>
  <c r="AB965" i="1"/>
  <c r="C965" i="7" l="1"/>
  <c r="A966" i="7" s="1"/>
  <c r="B965" i="7"/>
  <c r="D965" i="7" s="1"/>
  <c r="B969" i="1"/>
  <c r="A968" i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P969" i="1"/>
  <c r="AC969" i="1" s="1"/>
  <c r="C969" i="7" l="1"/>
  <c r="A970" i="7" s="1"/>
  <c r="B969" i="7"/>
  <c r="D969" i="7" s="1"/>
  <c r="F969" i="1"/>
  <c r="S969" i="1" s="1"/>
  <c r="B973" i="1"/>
  <c r="A972" i="1"/>
  <c r="AB970" i="1"/>
  <c r="B970" i="7" l="1"/>
  <c r="D970" i="7" s="1"/>
  <c r="C970" i="7"/>
  <c r="A971" i="7" s="1"/>
  <c r="B974" i="1"/>
  <c r="A973" i="1"/>
  <c r="AB971" i="1"/>
  <c r="C971" i="7" l="1"/>
  <c r="A972" i="7" s="1"/>
  <c r="B971" i="7"/>
  <c r="D971" i="7" s="1"/>
  <c r="B975" i="1"/>
  <c r="A974" i="1"/>
  <c r="AB972" i="1"/>
  <c r="C972" i="7" l="1"/>
  <c r="A973" i="7" s="1"/>
  <c r="B972" i="7"/>
  <c r="D972" i="7" s="1"/>
  <c r="A975" i="1"/>
  <c r="B976" i="1"/>
  <c r="AB973" i="1"/>
  <c r="B973" i="7" l="1"/>
  <c r="D973" i="7" s="1"/>
  <c r="C973" i="7"/>
  <c r="A974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B976" i="7" l="1"/>
  <c r="D976" i="7" s="1"/>
  <c r="C976" i="7"/>
  <c r="A977" i="7" s="1"/>
  <c r="B980" i="1"/>
  <c r="A979" i="1"/>
  <c r="AB977" i="1"/>
  <c r="C977" i="7" l="1"/>
  <c r="A978" i="7" s="1"/>
  <c r="B977" i="7"/>
  <c r="D977" i="7" s="1"/>
  <c r="B981" i="1"/>
  <c r="A980" i="1"/>
  <c r="AB978" i="1"/>
  <c r="C978" i="7" l="1"/>
  <c r="A979" i="7" s="1"/>
  <c r="B978" i="7"/>
  <c r="D978" i="7" s="1"/>
  <c r="A981" i="1"/>
  <c r="B982" i="1"/>
  <c r="AB979" i="1"/>
  <c r="B979" i="7" l="1"/>
  <c r="D979" i="7" s="1"/>
  <c r="C979" i="7"/>
  <c r="A980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B982" i="7" l="1"/>
  <c r="D982" i="7" s="1"/>
  <c r="C982" i="7"/>
  <c r="A983" i="7" s="1"/>
  <c r="A985" i="1"/>
  <c r="B986" i="1"/>
  <c r="AB983" i="1"/>
  <c r="C983" i="7" l="1"/>
  <c r="A984" i="7" s="1"/>
  <c r="B983" i="7"/>
  <c r="D983" i="7" s="1"/>
  <c r="B987" i="1"/>
  <c r="A986" i="1"/>
  <c r="AB984" i="1"/>
  <c r="C984" i="7" l="1"/>
  <c r="A985" i="7" s="1"/>
  <c r="B984" i="7"/>
  <c r="D984" i="7" s="1"/>
  <c r="A987" i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P988" i="1"/>
  <c r="AC988" i="1" s="1"/>
  <c r="B988" i="7" l="1"/>
  <c r="D988" i="7" s="1"/>
  <c r="C988" i="7"/>
  <c r="A989" i="7" s="1"/>
  <c r="F988" i="1"/>
  <c r="S988" i="1" s="1"/>
  <c r="A991" i="1"/>
  <c r="B992" i="1"/>
  <c r="AB989" i="1"/>
  <c r="C989" i="7" l="1"/>
  <c r="A990" i="7" s="1"/>
  <c r="B989" i="7"/>
  <c r="D989" i="7" s="1"/>
  <c r="A992" i="1"/>
  <c r="B993" i="1"/>
  <c r="AB990" i="1"/>
  <c r="C990" i="7" l="1"/>
  <c r="A991" i="7" s="1"/>
  <c r="B990" i="7"/>
  <c r="D990" i="7" s="1"/>
  <c r="A993" i="1"/>
  <c r="B994" i="1"/>
  <c r="AB991" i="1"/>
  <c r="B991" i="7" l="1"/>
  <c r="D991" i="7" s="1"/>
  <c r="C991" i="7"/>
  <c r="A992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B994" i="7" l="1"/>
  <c r="C994" i="7"/>
  <c r="A995" i="7" s="1"/>
  <c r="D994" i="7"/>
  <c r="B998" i="1"/>
  <c r="A997" i="1"/>
  <c r="AB995" i="1"/>
  <c r="C995" i="7" l="1"/>
  <c r="A996" i="7" s="1"/>
  <c r="B995" i="7"/>
  <c r="D995" i="7" s="1"/>
  <c r="B999" i="1"/>
  <c r="A998" i="1"/>
  <c r="AB996" i="1"/>
  <c r="C996" i="7" l="1"/>
  <c r="A997" i="7" s="1"/>
  <c r="B996" i="7"/>
  <c r="D996" i="7" s="1"/>
  <c r="A999" i="1"/>
  <c r="B1000" i="1"/>
  <c r="AB997" i="1"/>
  <c r="B997" i="7" l="1"/>
  <c r="D997" i="7" s="1"/>
  <c r="C997" i="7"/>
  <c r="A998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B1000" i="7" l="1"/>
  <c r="D1000" i="7" s="1"/>
  <c r="C1000" i="7"/>
  <c r="A1001" i="7" s="1"/>
  <c r="B1004" i="1"/>
  <c r="A1003" i="1"/>
  <c r="AB1001" i="1"/>
  <c r="C1001" i="7" l="1"/>
  <c r="A1002" i="7" s="1"/>
  <c r="B1001" i="7"/>
  <c r="D1001" i="7" s="1"/>
  <c r="B1005" i="1"/>
  <c r="A1004" i="1"/>
  <c r="AB1002" i="1"/>
  <c r="C1002" i="7" l="1"/>
  <c r="A1003" i="7" s="1"/>
  <c r="B1002" i="7"/>
  <c r="D1002" i="7" s="1"/>
  <c r="A1005" i="1"/>
  <c r="B1006" i="1"/>
  <c r="AB1003" i="1"/>
  <c r="B1003" i="7" l="1"/>
  <c r="D1003" i="7" s="1"/>
  <c r="C1003" i="7"/>
  <c r="A1004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B1006" i="7" l="1"/>
  <c r="D1006" i="7" s="1"/>
  <c r="C1006" i="7"/>
  <c r="A1007" i="7" s="1"/>
  <c r="B1010" i="1"/>
  <c r="A1009" i="1"/>
  <c r="AB1007" i="1"/>
  <c r="C1007" i="7" l="1"/>
  <c r="A1008" i="7" s="1"/>
  <c r="B1007" i="7"/>
  <c r="D1007" i="7" s="1"/>
  <c r="B1011" i="1"/>
  <c r="A1010" i="1"/>
  <c r="AB1008" i="1"/>
  <c r="C1008" i="7" l="1"/>
  <c r="A1009" i="7" s="1"/>
  <c r="B1008" i="7"/>
  <c r="D1008" i="7" s="1"/>
  <c r="A1011" i="1"/>
  <c r="B1012" i="1"/>
  <c r="AB1009" i="1"/>
  <c r="B1009" i="7" l="1"/>
  <c r="D1009" i="7"/>
  <c r="C1009" i="7"/>
  <c r="A1010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B1012" i="7" l="1"/>
  <c r="D1012" i="7" s="1"/>
  <c r="C1012" i="7"/>
  <c r="A1013" i="7" s="1"/>
  <c r="B1016" i="1"/>
  <c r="A1015" i="1"/>
  <c r="AB1013" i="1"/>
  <c r="C1013" i="7" l="1"/>
  <c r="A1014" i="7" s="1"/>
  <c r="B1013" i="7"/>
  <c r="D1013" i="7" s="1"/>
  <c r="B1017" i="1"/>
  <c r="A1016" i="1"/>
  <c r="AB1014" i="1"/>
  <c r="C1014" i="7" l="1"/>
  <c r="A1015" i="7" s="1"/>
  <c r="B1014" i="7"/>
  <c r="D1014" i="7" s="1"/>
  <c r="A1017" i="1"/>
  <c r="B1018" i="1"/>
  <c r="AB1015" i="1"/>
  <c r="B1015" i="7" l="1"/>
  <c r="D1015" i="7" s="1"/>
  <c r="C1015" i="7"/>
  <c r="A1016" i="7" s="1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B1018" i="7" l="1"/>
  <c r="D1018" i="7" s="1"/>
  <c r="C1018" i="7"/>
  <c r="A1019" i="7" s="1"/>
  <c r="A1021" i="1"/>
  <c r="B1022" i="1"/>
  <c r="AB1019" i="1"/>
  <c r="C1019" i="7" l="1"/>
  <c r="A1020" i="7" s="1"/>
  <c r="B1019" i="7"/>
  <c r="D1019" i="7" s="1"/>
  <c r="B1023" i="1"/>
  <c r="A1022" i="1"/>
  <c r="AB1020" i="1"/>
  <c r="C1020" i="7" l="1"/>
  <c r="A1021" i="7" s="1"/>
  <c r="B1020" i="7"/>
  <c r="D1020" i="7" s="1"/>
  <c r="A1023" i="1"/>
  <c r="B1024" i="1"/>
  <c r="AB1021" i="1"/>
  <c r="B1021" i="7" l="1"/>
  <c r="D1021" i="7" s="1"/>
  <c r="C1021" i="7"/>
  <c r="A1022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B1024" i="7" l="1"/>
  <c r="D1024" i="7" s="1"/>
  <c r="C1024" i="7"/>
  <c r="A1025" i="7" s="1"/>
  <c r="A1027" i="1"/>
  <c r="B1028" i="1"/>
  <c r="AB1025" i="1"/>
  <c r="C1025" i="7" l="1"/>
  <c r="A1026" i="7" s="1"/>
  <c r="B1025" i="7"/>
  <c r="D1025" i="7" s="1"/>
  <c r="A1028" i="1"/>
  <c r="B1029" i="1"/>
  <c r="AB1026" i="1"/>
  <c r="C1026" i="7" l="1"/>
  <c r="A1027" i="7" s="1"/>
  <c r="B1026" i="7"/>
  <c r="D1026" i="7" s="1"/>
  <c r="A1029" i="1"/>
  <c r="B1030" i="1"/>
  <c r="AB1027" i="1"/>
  <c r="B1027" i="7" l="1"/>
  <c r="D1027" i="7" s="1"/>
  <c r="C1027" i="7"/>
  <c r="A1028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B1030" i="7" l="1"/>
  <c r="D1030" i="7" s="1"/>
  <c r="C1030" i="7"/>
  <c r="A1031" i="7" s="1"/>
  <c r="B1034" i="1"/>
  <c r="A1033" i="1"/>
  <c r="AB1031" i="1"/>
  <c r="C1031" i="7" l="1"/>
  <c r="A1032" i="7" s="1"/>
  <c r="B1031" i="7"/>
  <c r="D1031" i="7" s="1"/>
  <c r="B1035" i="1"/>
  <c r="A1034" i="1"/>
  <c r="AB1032" i="1"/>
  <c r="C1032" i="7" l="1"/>
  <c r="A1033" i="7" s="1"/>
  <c r="B1032" i="7"/>
  <c r="D1032" i="7" s="1"/>
  <c r="A1035" i="1"/>
  <c r="B1036" i="1"/>
  <c r="AB1033" i="1"/>
  <c r="B1033" i="7" l="1"/>
  <c r="C1033" i="7"/>
  <c r="A1034" i="7" s="1"/>
  <c r="D1033" i="7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B1036" i="7" l="1"/>
  <c r="D1036" i="7" s="1"/>
  <c r="C1036" i="7"/>
  <c r="A1037" i="7" s="1"/>
  <c r="B1040" i="1"/>
  <c r="A1039" i="1"/>
  <c r="AB1037" i="1"/>
  <c r="C1037" i="7" l="1"/>
  <c r="A1038" i="7" s="1"/>
  <c r="B1037" i="7"/>
  <c r="D1037" i="7" s="1"/>
  <c r="B1041" i="1"/>
  <c r="A1040" i="1"/>
  <c r="AB1038" i="1"/>
  <c r="C1038" i="7" l="1"/>
  <c r="A1039" i="7" s="1"/>
  <c r="B1038" i="7"/>
  <c r="D1038" i="7" s="1"/>
  <c r="A1041" i="1"/>
  <c r="B1042" i="1"/>
  <c r="AB1039" i="1"/>
  <c r="B1039" i="7" l="1"/>
  <c r="D1039" i="7" s="1"/>
  <c r="C1039" i="7"/>
  <c r="A1040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B1042" i="7" l="1"/>
  <c r="D1042" i="7" s="1"/>
  <c r="C1042" i="7"/>
  <c r="A1043" i="7" s="1"/>
  <c r="B1046" i="1"/>
  <c r="A1045" i="1"/>
  <c r="AB1043" i="1"/>
  <c r="C1043" i="7" l="1"/>
  <c r="A1044" i="7" s="1"/>
  <c r="B1043" i="7"/>
  <c r="D1043" i="7" s="1"/>
  <c r="B1047" i="1"/>
  <c r="A1046" i="1"/>
  <c r="AB1044" i="1"/>
  <c r="C1044" i="7" l="1"/>
  <c r="A1045" i="7" s="1"/>
  <c r="B1044" i="7"/>
  <c r="D1044" i="7" s="1"/>
  <c r="A1047" i="1"/>
  <c r="B1048" i="1"/>
  <c r="AB1045" i="1"/>
  <c r="B1045" i="7" l="1"/>
  <c r="D1045" i="7" s="1"/>
  <c r="C1045" i="7"/>
  <c r="A1046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B1048" i="7" l="1"/>
  <c r="C1048" i="7"/>
  <c r="A1049" i="7" s="1"/>
  <c r="D1048" i="7"/>
  <c r="B1052" i="1"/>
  <c r="A1051" i="1"/>
  <c r="AB1049" i="1"/>
  <c r="C1049" i="7" l="1"/>
  <c r="A1050" i="7" s="1"/>
  <c r="B1049" i="7"/>
  <c r="D1049" i="7" s="1"/>
  <c r="A1052" i="1"/>
  <c r="B1053" i="1"/>
  <c r="AB1050" i="1"/>
  <c r="C1050" i="7" l="1"/>
  <c r="A1051" i="7" s="1"/>
  <c r="B1050" i="7"/>
  <c r="D1050" i="7" s="1"/>
  <c r="A1053" i="1"/>
  <c r="B1054" i="1"/>
  <c r="AB1051" i="1"/>
  <c r="B1051" i="7" l="1"/>
  <c r="C1051" i="7"/>
  <c r="A1052" i="7" s="1"/>
  <c r="D1051" i="7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B1054" i="7" l="1"/>
  <c r="D1054" i="7" s="1"/>
  <c r="C1054" i="7"/>
  <c r="A1055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B1057" i="7" l="1"/>
  <c r="D1057" i="7" s="1"/>
  <c r="C1057" i="7"/>
  <c r="A1058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B1060" i="7" l="1"/>
  <c r="D1060" i="7" s="1"/>
  <c r="C1060" i="7"/>
  <c r="A1061" i="7" s="1"/>
  <c r="A1063" i="1"/>
  <c r="B1064" i="1"/>
  <c r="AB1061" i="1"/>
  <c r="C1061" i="7" l="1"/>
  <c r="A1062" i="7" s="1"/>
  <c r="B1061" i="7"/>
  <c r="D1061" i="7" s="1"/>
  <c r="B1065" i="1"/>
  <c r="A1064" i="1"/>
  <c r="AB1062" i="1"/>
  <c r="C1062" i="7" l="1"/>
  <c r="A1063" i="7" s="1"/>
  <c r="B1062" i="7"/>
  <c r="D1062" i="7" s="1"/>
  <c r="A1065" i="1"/>
  <c r="B1066" i="1"/>
  <c r="AB1063" i="1"/>
  <c r="B1063" i="7" l="1"/>
  <c r="D1063" i="7" s="1"/>
  <c r="C1063" i="7"/>
  <c r="A1064" i="7" s="1"/>
  <c r="A1066" i="1"/>
  <c r="B1067" i="1"/>
  <c r="AB1064" i="1"/>
  <c r="B1064" i="7" l="1"/>
  <c r="D1064" i="7" s="1"/>
  <c r="C1064" i="7"/>
  <c r="A1065" i="7" s="1"/>
  <c r="A1067" i="1"/>
  <c r="B1068" i="1"/>
  <c r="AB1065" i="1"/>
  <c r="C1065" i="7" l="1"/>
  <c r="A1066" i="7" s="1"/>
  <c r="B1065" i="7"/>
  <c r="D1065" i="7" s="1"/>
  <c r="A1068" i="1"/>
  <c r="B1069" i="1"/>
  <c r="AB1066" i="1"/>
  <c r="B1066" i="7" l="1"/>
  <c r="D1066" i="7" s="1"/>
  <c r="C1066" i="7"/>
  <c r="A1067" i="7" s="1"/>
  <c r="A1069" i="1"/>
  <c r="B1070" i="1"/>
  <c r="AB1067" i="1"/>
  <c r="P1067" i="1"/>
  <c r="AC1067" i="1" s="1"/>
  <c r="E1067" i="1"/>
  <c r="C1067" i="7" l="1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B1072" i="1"/>
  <c r="AB1069" i="1"/>
  <c r="B1069" i="7" l="1"/>
  <c r="C1069" i="7"/>
  <c r="A1070" i="7" s="1"/>
  <c r="D1069" i="7"/>
  <c r="B1073" i="1"/>
  <c r="A1072" i="1"/>
  <c r="AB1070" i="1"/>
  <c r="E1070" i="1"/>
  <c r="P1070" i="1"/>
  <c r="AC1070" i="1" s="1"/>
  <c r="C1070" i="7" l="1"/>
  <c r="A1071" i="7" s="1"/>
  <c r="B1070" i="7"/>
  <c r="D1070" i="7" s="1"/>
  <c r="F1070" i="1"/>
  <c r="S1070" i="1" s="1"/>
  <c r="B1074" i="1"/>
  <c r="A1073" i="1"/>
  <c r="AB1071" i="1"/>
  <c r="C1071" i="7" l="1"/>
  <c r="A1072" i="7" s="1"/>
  <c r="B1071" i="7"/>
  <c r="D1071" i="7" s="1"/>
  <c r="B1075" i="1"/>
  <c r="A1074" i="1"/>
  <c r="AB1072" i="1"/>
  <c r="B1072" i="7" l="1"/>
  <c r="D1072" i="7" s="1"/>
  <c r="C1072" i="7"/>
  <c r="A1073" i="7" s="1"/>
  <c r="B1076" i="1"/>
  <c r="A1075" i="1"/>
  <c r="AB1073" i="1"/>
  <c r="B1073" i="7" l="1"/>
  <c r="D1073" i="7" s="1"/>
  <c r="C1073" i="7"/>
  <c r="A1074" i="7" s="1"/>
  <c r="A1076" i="1"/>
  <c r="B1077" i="1"/>
  <c r="AB1074" i="1"/>
  <c r="C1074" i="7" l="1"/>
  <c r="A1075" i="7" s="1"/>
  <c r="B1074" i="7"/>
  <c r="D1074" i="7" s="1"/>
  <c r="A1077" i="1"/>
  <c r="B1078" i="1"/>
  <c r="AB1075" i="1"/>
  <c r="B1075" i="7" l="1"/>
  <c r="D1075" i="7" s="1"/>
  <c r="C1075" i="7"/>
  <c r="A1076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B1078" i="7" l="1"/>
  <c r="D1078" i="7" s="1"/>
  <c r="C1078" i="7"/>
  <c r="A1079" i="7" s="1"/>
  <c r="B1082" i="1"/>
  <c r="A1081" i="1"/>
  <c r="AB1079" i="1"/>
  <c r="B1079" i="7" l="1"/>
  <c r="D1079" i="7" s="1"/>
  <c r="C1079" i="7"/>
  <c r="A1080" i="7" s="1"/>
  <c r="A1082" i="1"/>
  <c r="B1083" i="1"/>
  <c r="AB1080" i="1"/>
  <c r="C1080" i="7" l="1"/>
  <c r="A1081" i="7" s="1"/>
  <c r="B1080" i="7"/>
  <c r="D1080" i="7" s="1"/>
  <c r="A1083" i="1"/>
  <c r="B1084" i="1"/>
  <c r="AB1081" i="1"/>
  <c r="B1081" i="7" l="1"/>
  <c r="D1081" i="7" s="1"/>
  <c r="C1081" i="7"/>
  <c r="A1082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B1084" i="7" l="1"/>
  <c r="C1084" i="7"/>
  <c r="A1085" i="7" s="1"/>
  <c r="D1084" i="7"/>
  <c r="B1088" i="1"/>
  <c r="A1087" i="1"/>
  <c r="AB1085" i="1"/>
  <c r="C1085" i="7" l="1"/>
  <c r="A1086" i="7" s="1"/>
  <c r="B1085" i="7"/>
  <c r="D1085" i="7" s="1"/>
  <c r="B1089" i="1"/>
  <c r="A1088" i="1"/>
  <c r="AB1086" i="1"/>
  <c r="C1086" i="7" l="1"/>
  <c r="A1087" i="7" s="1"/>
  <c r="B1086" i="7"/>
  <c r="D1086" i="7" s="1"/>
  <c r="A1089" i="1"/>
  <c r="B1090" i="1"/>
  <c r="AB1087" i="1"/>
  <c r="B1087" i="7" l="1"/>
  <c r="D1087" i="7" s="1"/>
  <c r="C1087" i="7"/>
  <c r="A1088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B1090" i="7" l="1"/>
  <c r="C1090" i="7"/>
  <c r="A1091" i="7" s="1"/>
  <c r="D1090" i="7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C1092" i="7" l="1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C1095" i="7" l="1"/>
  <c r="A1096" i="7" s="1"/>
  <c r="B1095" i="7"/>
  <c r="D1095" i="7" s="1"/>
  <c r="F1095" i="1"/>
  <c r="S1095" i="1" s="1"/>
  <c r="B1099" i="1"/>
  <c r="A1098" i="1"/>
  <c r="AB1096" i="1"/>
  <c r="P1096" i="1"/>
  <c r="AC1096" i="1" s="1"/>
  <c r="E1096" i="1"/>
  <c r="B1096" i="7" l="1"/>
  <c r="D1096" i="7" s="1"/>
  <c r="C1096" i="7"/>
  <c r="A1097" i="7" s="1"/>
  <c r="F1096" i="1"/>
  <c r="S1096" i="1" s="1"/>
  <c r="B1100" i="1"/>
  <c r="A1099" i="1"/>
  <c r="AB1097" i="1"/>
  <c r="C1097" i="7" l="1"/>
  <c r="A1098" i="7" s="1"/>
  <c r="B1097" i="7"/>
  <c r="D1097" i="7" s="1"/>
  <c r="B1101" i="1"/>
  <c r="A1100" i="1"/>
  <c r="AB1098" i="1"/>
  <c r="C1098" i="7" l="1"/>
  <c r="A1099" i="7" s="1"/>
  <c r="B1098" i="7"/>
  <c r="D1098" i="7" s="1"/>
  <c r="A1101" i="1"/>
  <c r="B1102" i="1"/>
  <c r="AB1099" i="1"/>
  <c r="B1099" i="7" l="1"/>
  <c r="D1099" i="7" s="1"/>
  <c r="C1099" i="7"/>
  <c r="A1100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/>
  <c r="A1104" i="1"/>
  <c r="B1105" i="1"/>
  <c r="AB1102" i="1"/>
  <c r="B1102" i="7" l="1"/>
  <c r="D1102" i="7" s="1"/>
  <c r="C1102" i="7"/>
  <c r="A1103" i="7" s="1"/>
  <c r="A1105" i="1"/>
  <c r="B1106" i="1"/>
  <c r="AB1103" i="1"/>
  <c r="C1103" i="7" l="1"/>
  <c r="A1104" i="7" s="1"/>
  <c r="B1103" i="7"/>
  <c r="D1103" i="7" s="1"/>
  <c r="B1107" i="1"/>
  <c r="A1106" i="1"/>
  <c r="AB1104" i="1"/>
  <c r="C1104" i="7" l="1"/>
  <c r="A1105" i="7" s="1"/>
  <c r="B1104" i="7"/>
  <c r="D1104" i="7" s="1"/>
  <c r="A1107" i="1"/>
  <c r="B1108" i="1"/>
  <c r="AB1105" i="1"/>
  <c r="B1105" i="7" l="1"/>
  <c r="D1105" i="7" s="1"/>
  <c r="C1105" i="7"/>
  <c r="A1106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B1109" i="7" l="1"/>
  <c r="D1109" i="7" s="1"/>
  <c r="C1109" i="7"/>
  <c r="A1110" i="7" s="1"/>
  <c r="B1113" i="1"/>
  <c r="A1112" i="1"/>
  <c r="AB1110" i="1"/>
  <c r="C1110" i="7" l="1"/>
  <c r="A1111" i="7" s="1"/>
  <c r="B1110" i="7"/>
  <c r="D1110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B1114" i="7" l="1"/>
  <c r="D1114" i="7" s="1"/>
  <c r="C1114" i="7"/>
  <c r="A1115" i="7" s="1"/>
  <c r="A1117" i="1"/>
  <c r="B1118" i="1"/>
  <c r="AB1115" i="1"/>
  <c r="B1115" i="7" l="1"/>
  <c r="D1115" i="7" s="1"/>
  <c r="C1115" i="7"/>
  <c r="A1116" i="7" s="1"/>
  <c r="B1119" i="1"/>
  <c r="A1118" i="1"/>
  <c r="AB1116" i="1"/>
  <c r="C1116" i="7" l="1"/>
  <c r="A1117" i="7" s="1"/>
  <c r="B1116" i="7"/>
  <c r="D1116" i="7" s="1"/>
  <c r="A1119" i="1"/>
  <c r="B1120" i="1"/>
  <c r="AB1117" i="1"/>
  <c r="C1117" i="7" l="1"/>
  <c r="A1118" i="7" s="1"/>
  <c r="B1117" i="7"/>
  <c r="D1117" i="7" s="1"/>
  <c r="B1121" i="1"/>
  <c r="A1120" i="1"/>
  <c r="AB1118" i="1"/>
  <c r="B1118" i="7" l="1"/>
  <c r="D1118" i="7" s="1"/>
  <c r="C1118" i="7"/>
  <c r="A1119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C1122" i="7" l="1"/>
  <c r="A1123" i="7" s="1"/>
  <c r="B1122" i="7"/>
  <c r="D1122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B1127" i="7" l="1"/>
  <c r="D1127" i="7" s="1"/>
  <c r="C1127" i="7"/>
  <c r="A1128" i="7" s="1"/>
  <c r="B1131" i="1"/>
  <c r="A1130" i="1"/>
  <c r="AB1128" i="1"/>
  <c r="C1128" i="7" l="1"/>
  <c r="A1129" i="7" s="1"/>
  <c r="B1128" i="7"/>
  <c r="D1128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C1131" i="7" l="1"/>
  <c r="A1132" i="7" s="1"/>
  <c r="B1131" i="7"/>
  <c r="D1131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C1134" i="7" l="1"/>
  <c r="A1135" i="7" s="1"/>
  <c r="B1134" i="7"/>
  <c r="D1134" i="7" s="1"/>
  <c r="A1137" i="1"/>
  <c r="B1138" i="1"/>
  <c r="AB1135" i="1"/>
  <c r="C1135" i="7" l="1"/>
  <c r="A1136" i="7" s="1"/>
  <c r="B1135" i="7"/>
  <c r="D1135" i="7" s="1"/>
  <c r="A1138" i="1"/>
  <c r="B1139" i="1"/>
  <c r="AB1136" i="1"/>
  <c r="C1136" i="7" l="1"/>
  <c r="A1137" i="7" s="1"/>
  <c r="B1136" i="7"/>
  <c r="D1136" i="7" s="1"/>
  <c r="B1140" i="1"/>
  <c r="A1139" i="1"/>
  <c r="AB1137" i="1"/>
  <c r="C1137" i="7" l="1"/>
  <c r="A1138" i="7" s="1"/>
  <c r="B1137" i="7"/>
  <c r="D1137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C1140" i="7" l="1"/>
  <c r="A1141" i="7" s="1"/>
  <c r="B1140" i="7"/>
  <c r="D1140" i="7" s="1"/>
  <c r="A1143" i="1"/>
  <c r="B1144" i="1"/>
  <c r="AB1141" i="1"/>
  <c r="B1141" i="7" l="1"/>
  <c r="C1141" i="7"/>
  <c r="A1142" i="7" s="1"/>
  <c r="D1141" i="7"/>
  <c r="A1144" i="1"/>
  <c r="B1145" i="1"/>
  <c r="AB1142" i="1"/>
  <c r="C1142" i="7" l="1"/>
  <c r="A1143" i="7" s="1"/>
  <c r="B1142" i="7"/>
  <c r="D1142" i="7" s="1"/>
  <c r="A1145" i="1"/>
  <c r="B1146" i="1"/>
  <c r="AB1143" i="1"/>
  <c r="C1143" i="7" l="1"/>
  <c r="A1144" i="7" s="1"/>
  <c r="B1143" i="7"/>
  <c r="D1143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C1146" i="7" l="1"/>
  <c r="A1147" i="7" s="1"/>
  <c r="B1146" i="7"/>
  <c r="D1146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C1149" i="7" l="1"/>
  <c r="A1150" i="7" s="1"/>
  <c r="B1149" i="7"/>
  <c r="D1149" i="7" s="1"/>
  <c r="A1152" i="1"/>
  <c r="B1153" i="1"/>
  <c r="AB1150" i="1"/>
  <c r="S1227" i="1"/>
  <c r="B1150" i="7" l="1"/>
  <c r="D1150" i="7" s="1"/>
  <c r="C1150" i="7"/>
  <c r="A1151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C1152" i="7" l="1"/>
  <c r="A1153" i="7" s="1"/>
  <c r="B1152" i="7"/>
  <c r="D1152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B1154" i="7" l="1"/>
  <c r="D1154" i="7" s="1"/>
  <c r="C1154" i="7"/>
  <c r="A1155" i="7" s="1"/>
  <c r="A1157" i="1"/>
  <c r="B1158" i="1"/>
  <c r="AB1155" i="1"/>
  <c r="C1155" i="7" l="1"/>
  <c r="A1156" i="7" s="1"/>
  <c r="B1155" i="7"/>
  <c r="D1155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 s="1"/>
  <c r="A1160" i="1"/>
  <c r="B1161" i="1"/>
  <c r="AB1158" i="1"/>
  <c r="C1158" i="7" l="1"/>
  <c r="A1159" i="7" s="1"/>
  <c r="B1158" i="7"/>
  <c r="D1158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C1161" i="7" l="1"/>
  <c r="A1162" i="7" s="1"/>
  <c r="B1161" i="7"/>
  <c r="D1161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C1164" i="7" l="1"/>
  <c r="A1165" i="7" s="1"/>
  <c r="B1164" i="7"/>
  <c r="D1164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C1167" i="7" l="1"/>
  <c r="A1168" i="7" s="1"/>
  <c r="B1167" i="7"/>
  <c r="D1167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B1169" i="7" l="1"/>
  <c r="D1169" i="7" s="1"/>
  <c r="C1169" i="7"/>
  <c r="A1170" i="7" s="1"/>
  <c r="A1172" i="1"/>
  <c r="B1173" i="1"/>
  <c r="AB1170" i="1"/>
  <c r="C1170" i="7" l="1"/>
  <c r="A1171" i="7" s="1"/>
  <c r="B1170" i="7"/>
  <c r="D1170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B1172" i="7" l="1"/>
  <c r="D1172" i="7" s="1"/>
  <c r="C1172" i="7"/>
  <c r="A1173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B1175" i="7" l="1"/>
  <c r="D1175" i="7" s="1"/>
  <c r="C1175" i="7"/>
  <c r="A1176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C1181" i="7" l="1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C1182" i="7" l="1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C1184" i="7" l="1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C1188" i="7" l="1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C1194" i="7" l="1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F1196" i="1"/>
  <c r="S1196" i="1" s="1"/>
  <c r="A1199" i="1"/>
  <c r="B1200" i="1"/>
  <c r="AB1197" i="1"/>
  <c r="P1197" i="1"/>
  <c r="AC1197" i="1" s="1"/>
  <c r="E1197" i="1"/>
  <c r="C1197" i="7" l="1"/>
  <c r="A1198" i="7" s="1"/>
  <c r="B1197" i="7"/>
  <c r="D1197" i="7" s="1"/>
  <c r="F1197" i="1"/>
  <c r="S1197" i="1" s="1"/>
  <c r="A1200" i="1"/>
  <c r="B1201" i="1"/>
  <c r="AB1199" i="1"/>
  <c r="AB1198" i="1"/>
  <c r="P1198" i="1"/>
  <c r="AC1198" i="1" s="1"/>
  <c r="E1198" i="1"/>
  <c r="C1198" i="7" l="1"/>
  <c r="A1199" i="7" s="1"/>
  <c r="B1198" i="7"/>
  <c r="D1198" i="7" s="1"/>
  <c r="F1198" i="1"/>
  <c r="S1198" i="1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B1204" i="7" l="1"/>
  <c r="D1204" i="7" s="1"/>
  <c r="C1204" i="7"/>
  <c r="A1205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B1213" i="7" l="1"/>
  <c r="D1213" i="7" s="1"/>
  <c r="C1213" i="7"/>
  <c r="A1214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/>
  <c r="B1225" i="1"/>
  <c r="A1224" i="1"/>
  <c r="AB1222" i="1"/>
  <c r="B1222" i="7" l="1"/>
  <c r="D1222" i="7" s="1"/>
  <c r="C1222" i="7"/>
  <c r="A1223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/>
  <c r="A1233" i="1"/>
  <c r="B1234" i="1"/>
  <c r="AB1231" i="1"/>
  <c r="B1231" i="7" l="1"/>
  <c r="D1231" i="7" s="1"/>
  <c r="C1231" i="7"/>
  <c r="A1232" i="7" s="1"/>
  <c r="B1235" i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B1236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B1237" i="1"/>
  <c r="AB1234" i="1"/>
  <c r="C1234" i="7" l="1"/>
  <c r="A1235" i="7" s="1"/>
  <c r="B1234" i="7"/>
  <c r="D1234" i="7" s="1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B1240" i="7" l="1"/>
  <c r="D1240" i="7" s="1"/>
  <c r="C1240" i="7"/>
  <c r="A1241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 s="1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B1249" i="7" l="1"/>
  <c r="D1249" i="7" s="1"/>
  <c r="C1249" i="7"/>
  <c r="A1250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B1258" i="7" l="1"/>
  <c r="D1258" i="7" s="1"/>
  <c r="C1258" i="7"/>
  <c r="A1259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B1267" i="7" l="1"/>
  <c r="D1267" i="7" s="1"/>
  <c r="C1267" i="7"/>
  <c r="A1268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B1276" i="7" l="1"/>
  <c r="D1276" i="7" s="1"/>
  <c r="C1276" i="7"/>
  <c r="A1277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B1285" i="7" l="1"/>
  <c r="D1285" i="7" s="1"/>
  <c r="C1285" i="7"/>
  <c r="A1286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B1294" i="7" l="1"/>
  <c r="D1294" i="7" s="1"/>
  <c r="C1294" i="7"/>
  <c r="A1295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B1303" i="7" l="1"/>
  <c r="D1303" i="7" s="1"/>
  <c r="C1303" i="7"/>
  <c r="A1304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B1312" i="7" l="1"/>
  <c r="D1312" i="7" s="1"/>
  <c r="C1312" i="7"/>
  <c r="A1313" i="7" s="1"/>
  <c r="F1312" i="1"/>
  <c r="S1312" i="1" s="1"/>
  <c r="B1316" i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C1317" i="7" l="1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B1324" i="7" l="1"/>
  <c r="D1324" i="7" s="1"/>
  <c r="C1324" i="7"/>
  <c r="A1325" i="7" s="1"/>
  <c r="F1324" i="1"/>
  <c r="S1324" i="1" s="1"/>
  <c r="B1328" i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B1329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B1330" i="1"/>
  <c r="AB1327" i="1"/>
  <c r="B1327" i="7" l="1"/>
  <c r="D1327" i="7" s="1"/>
  <c r="C1327" i="7"/>
  <c r="A1328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B1333" i="7" l="1"/>
  <c r="D1333" i="7" s="1"/>
  <c r="C1333" i="7"/>
  <c r="A1334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/>
  <c r="B1339" i="1"/>
  <c r="A1338" i="1"/>
  <c r="AB1336" i="1"/>
  <c r="B1336" i="7" l="1"/>
  <c r="D1336" i="7" s="1"/>
  <c r="C1336" i="7"/>
  <c r="A1337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B1346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B1347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B1348" i="1"/>
  <c r="AB1345" i="1"/>
  <c r="P1345" i="1"/>
  <c r="AC1345" i="1" s="1"/>
  <c r="E1345" i="1"/>
  <c r="B1345" i="7" l="1"/>
  <c r="D1345" i="7" s="1"/>
  <c r="C1345" i="7"/>
  <c r="A1346" i="7" s="1"/>
  <c r="F1345" i="1"/>
  <c r="S1345" i="1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B1348" i="7" l="1"/>
  <c r="D1348" i="7" s="1"/>
  <c r="C1348" i="7"/>
  <c r="A1349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B1351" i="7" l="1"/>
  <c r="D1351" i="7" s="1"/>
  <c r="C1351" i="7"/>
  <c r="A1352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 s="1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 s="1"/>
  <c r="A1359" i="1"/>
  <c r="B1360" i="1"/>
  <c r="B1357" i="7" l="1"/>
  <c r="D1357" i="7" s="1"/>
  <c r="C1357" i="7"/>
  <c r="A1358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B1360" i="7" l="1"/>
  <c r="D1360" i="7" s="1"/>
  <c r="C1360" i="7"/>
  <c r="A1361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B1363" i="7" l="1"/>
  <c r="D1363" i="7" s="1"/>
  <c r="C1363" i="7"/>
  <c r="A1364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/>
  <c r="A1371" i="1"/>
  <c r="B1372" i="1"/>
  <c r="AB1367" i="1"/>
  <c r="B1369" i="7" l="1"/>
  <c r="D1369" i="7" s="1"/>
  <c r="C1369" i="7"/>
  <c r="A1370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B1372" i="7" l="1"/>
  <c r="D1372" i="7" s="1"/>
  <c r="C1372" i="7"/>
  <c r="A1373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B1375" i="7" l="1"/>
  <c r="D1375" i="7" s="1"/>
  <c r="C1375" i="7"/>
  <c r="A1376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B1381" i="7" l="1"/>
  <c r="D1381" i="7" s="1"/>
  <c r="C1381" i="7"/>
  <c r="A1382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B1384" i="7" l="1"/>
  <c r="D1384" i="7" s="1"/>
  <c r="C1384" i="7"/>
  <c r="A1385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B1390" i="7" l="1"/>
  <c r="D1390" i="7" s="1"/>
  <c r="C1390" i="7"/>
  <c r="A1391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B1396" i="7" l="1"/>
  <c r="D1396" i="7" s="1"/>
  <c r="C1396" i="7"/>
  <c r="A1397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B1402" i="7" l="1"/>
  <c r="D1402" i="7" s="1"/>
  <c r="C1402" i="7"/>
  <c r="A1403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B1408" i="7" l="1"/>
  <c r="D1408" i="7" s="1"/>
  <c r="C1408" i="7"/>
  <c r="A1409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B1414" i="7" l="1"/>
  <c r="D1414" i="7" s="1"/>
  <c r="C1414" i="7"/>
  <c r="A1415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C1417" i="7" l="1"/>
  <c r="A1418" i="7" s="1"/>
  <c r="B1417" i="7"/>
  <c r="D1417" i="7" s="1"/>
  <c r="B1421" i="1"/>
  <c r="A1420" i="1"/>
  <c r="AB1416" i="1"/>
  <c r="C1418" i="7" l="1"/>
  <c r="A1419" i="7" s="1"/>
  <c r="B1418" i="7"/>
  <c r="D1418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C1421" i="7" l="1"/>
  <c r="A1422" i="7" s="1"/>
  <c r="B1421" i="7"/>
  <c r="D1421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C1424" i="7" l="1"/>
  <c r="A1425" i="7" s="1"/>
  <c r="B1424" i="7"/>
  <c r="D1424" i="7" s="1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C1427" i="7" l="1"/>
  <c r="A1428" i="7" s="1"/>
  <c r="B1427" i="7"/>
  <c r="D1427" i="7" s="1"/>
  <c r="B1431" i="1"/>
  <c r="A1430" i="1"/>
  <c r="AB1426" i="1"/>
  <c r="C1428" i="7" l="1"/>
  <c r="A1429" i="7" s="1"/>
  <c r="B1428" i="7"/>
  <c r="D1428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C1430" i="7" l="1"/>
  <c r="A1431" i="7" s="1"/>
  <c r="B1430" i="7"/>
  <c r="D1430" i="7" s="1"/>
  <c r="B1434" i="1"/>
  <c r="A1433" i="1"/>
  <c r="AB1433" i="1"/>
  <c r="AB1429" i="1"/>
  <c r="S1432" i="1"/>
  <c r="C1431" i="7" l="1"/>
  <c r="A1432" i="7" s="1"/>
  <c r="B1431" i="7"/>
  <c r="D1431" i="7" s="1"/>
  <c r="B1435" i="1"/>
  <c r="B1436" i="1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C1438" i="7" l="1"/>
  <c r="A1439" i="7" s="1"/>
  <c r="B1438" i="7"/>
  <c r="D1438" i="7" s="1"/>
  <c r="B1442" i="1"/>
  <c r="A1441" i="1"/>
  <c r="AB1437" i="1"/>
  <c r="P1437" i="1"/>
  <c r="E1437" i="1"/>
  <c r="C1439" i="7" l="1"/>
  <c r="A1440" i="7" s="1"/>
  <c r="B1439" i="7"/>
  <c r="D1439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C1445" i="7" l="1"/>
  <c r="A1446" i="7" s="1"/>
  <c r="B1445" i="7"/>
  <c r="D1445" i="7" s="1"/>
  <c r="B1449" i="1"/>
  <c r="A1448" i="1"/>
  <c r="AB1443" i="1"/>
  <c r="C1446" i="7" l="1"/>
  <c r="A1447" i="7" s="1"/>
  <c r="B1446" i="7"/>
  <c r="D1446" i="7" s="1"/>
  <c r="A1449" i="1"/>
  <c r="B1450" i="1"/>
  <c r="AB1444" i="1"/>
  <c r="B1447" i="7" l="1"/>
  <c r="D1447" i="7" s="1"/>
  <c r="C1447" i="7"/>
  <c r="A1448" i="7" s="1"/>
  <c r="A1450" i="1"/>
  <c r="B1451" i="1"/>
  <c r="AB1445" i="1"/>
  <c r="C1448" i="7" l="1"/>
  <c r="A1449" i="7" s="1"/>
  <c r="B1448" i="7"/>
  <c r="D1448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C1451" i="7" l="1"/>
  <c r="A1452" i="7" s="1"/>
  <c r="B1451" i="7"/>
  <c r="D1451" i="7" s="1"/>
  <c r="B1455" i="1"/>
  <c r="A1454" i="1"/>
  <c r="AB1449" i="1"/>
  <c r="C1452" i="7" l="1"/>
  <c r="A1453" i="7" s="1"/>
  <c r="B1452" i="7"/>
  <c r="D1452" i="7" s="1"/>
  <c r="A1455" i="1"/>
  <c r="B1456" i="1"/>
  <c r="AB1450" i="1"/>
  <c r="C1453" i="7" l="1"/>
  <c r="A1454" i="7" s="1"/>
  <c r="B1453" i="7"/>
  <c r="D1453" i="7" s="1"/>
  <c r="B1457" i="1"/>
  <c r="A1456" i="1"/>
  <c r="AB1451" i="1"/>
  <c r="C1454" i="7" l="1"/>
  <c r="A1455" i="7" s="1"/>
  <c r="B1454" i="7"/>
  <c r="D1454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C1460" i="7" l="1"/>
  <c r="A1461" i="7" s="1"/>
  <c r="B1460" i="7"/>
  <c r="D1460" i="7" s="1"/>
  <c r="A1463" i="1"/>
  <c r="B1464" i="1"/>
  <c r="AB1458" i="1"/>
  <c r="B1461" i="7" l="1"/>
  <c r="D1461" i="7" s="1"/>
  <c r="C1461" i="7"/>
  <c r="A1462" i="7" s="1"/>
  <c r="A1464" i="1"/>
  <c r="B1465" i="1"/>
  <c r="AB1459" i="1"/>
  <c r="C1462" i="7" l="1"/>
  <c r="A1463" i="7" s="1"/>
  <c r="B1462" i="7"/>
  <c r="D1462" i="7" s="1"/>
  <c r="B1466" i="1"/>
  <c r="A1465" i="1"/>
  <c r="AB1460" i="1"/>
  <c r="C1463" i="7" l="1"/>
  <c r="A1464" i="7" s="1"/>
  <c r="B1463" i="7"/>
  <c r="D1463" i="7" s="1"/>
  <c r="B1467" i="1"/>
  <c r="A1466" i="1"/>
  <c r="AB1461" i="1"/>
  <c r="C1464" i="7" l="1"/>
  <c r="A1465" i="7" s="1"/>
  <c r="B1464" i="7"/>
  <c r="D1464" i="7" s="1"/>
  <c r="A1467" i="1"/>
  <c r="B1468" i="1"/>
  <c r="AB1462" i="1"/>
  <c r="B1465" i="7" l="1"/>
  <c r="D1465" i="7" s="1"/>
  <c r="C1465" i="7"/>
  <c r="A1466" i="7" s="1"/>
  <c r="B1469" i="1"/>
  <c r="A1468" i="1"/>
  <c r="AB1463" i="1"/>
  <c r="C1466" i="7" l="1"/>
  <c r="A1467" i="7" s="1"/>
  <c r="B1466" i="7"/>
  <c r="D1466" i="7" s="1"/>
  <c r="B1470" i="1"/>
  <c r="A1469" i="1"/>
  <c r="AB1464" i="1"/>
  <c r="B1467" i="7" l="1"/>
  <c r="D1467" i="7" s="1"/>
  <c r="C1467" i="7"/>
  <c r="A1468" i="7" s="1"/>
  <c r="A1470" i="1"/>
  <c r="B1471" i="1"/>
  <c r="AB1465" i="1"/>
  <c r="B1468" i="7" l="1"/>
  <c r="D1468" i="7" s="1"/>
  <c r="C1468" i="7"/>
  <c r="A1469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B1471" i="7" l="1"/>
  <c r="D1471" i="7" s="1"/>
  <c r="C1471" i="7"/>
  <c r="A1472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B1474" i="7" l="1"/>
  <c r="D1474" i="7" s="1"/>
  <c r="C1474" i="7"/>
  <c r="A1475" i="7" s="1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B1477" i="7" l="1"/>
  <c r="D1477" i="7" s="1"/>
  <c r="C1477" i="7"/>
  <c r="A1478" i="7" s="1"/>
  <c r="B1481" i="1"/>
  <c r="A1480" i="1"/>
  <c r="AB1475" i="1"/>
  <c r="B1478" i="7" l="1"/>
  <c r="C1478" i="7"/>
  <c r="A1479" i="7" s="1"/>
  <c r="D1478" i="7"/>
  <c r="B1482" i="1"/>
  <c r="A1481" i="1"/>
  <c r="AB1476" i="1"/>
  <c r="B1479" i="7" l="1"/>
  <c r="D1479" i="7" s="1"/>
  <c r="C1479" i="7"/>
  <c r="A1480" i="7" s="1"/>
  <c r="B1483" i="1"/>
  <c r="A1482" i="1"/>
  <c r="AB1477" i="1"/>
  <c r="B1480" i="7" l="1"/>
  <c r="D1480" i="7" s="1"/>
  <c r="C1480" i="7"/>
  <c r="A1481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B1483" i="7" l="1"/>
  <c r="D1483" i="7" s="1"/>
  <c r="C1483" i="7"/>
  <c r="A1484" i="7" s="1"/>
  <c r="B1487" i="1"/>
  <c r="A1486" i="1"/>
  <c r="AB1481" i="1"/>
  <c r="C1484" i="7" l="1"/>
  <c r="A1485" i="7" s="1"/>
  <c r="B1484" i="7"/>
  <c r="D1484" i="7" s="1"/>
  <c r="B1488" i="1"/>
  <c r="A1487" i="1"/>
  <c r="AB1482" i="1"/>
  <c r="B1485" i="7" l="1"/>
  <c r="D1485" i="7" s="1"/>
  <c r="C1485" i="7"/>
  <c r="A1486" i="7" s="1"/>
  <c r="B1489" i="1"/>
  <c r="A1488" i="1"/>
  <c r="AB1483" i="1"/>
  <c r="B1486" i="7" l="1"/>
  <c r="D1486" i="7" s="1"/>
  <c r="C1486" i="7"/>
  <c r="A1487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B1489" i="7" l="1"/>
  <c r="D1489" i="7" s="1"/>
  <c r="C1489" i="7"/>
  <c r="A1490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B1492" i="7" l="1"/>
  <c r="D1492" i="7" s="1"/>
  <c r="C1492" i="7"/>
  <c r="A1493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B1495" i="7" l="1"/>
  <c r="D1495" i="7" s="1"/>
  <c r="C1495" i="7"/>
  <c r="A1496" i="7" s="1"/>
  <c r="B1499" i="1"/>
  <c r="A1498" i="1"/>
  <c r="AB1493" i="1"/>
  <c r="B1496" i="7" l="1"/>
  <c r="D1496" i="7" s="1"/>
  <c r="C1496" i="7"/>
  <c r="A1497" i="7" s="1"/>
  <c r="B1500" i="1"/>
  <c r="A1499" i="1"/>
  <c r="AB1494" i="1"/>
  <c r="C1497" i="7" l="1"/>
  <c r="A1498" i="7" s="1"/>
  <c r="B1497" i="7"/>
  <c r="D1497" i="7" s="1"/>
  <c r="B1501" i="1"/>
  <c r="A1500" i="1"/>
  <c r="AB1495" i="1"/>
  <c r="B1498" i="7" l="1"/>
  <c r="D1498" i="7" s="1"/>
  <c r="C1498" i="7"/>
  <c r="A1499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B1501" i="7" l="1"/>
  <c r="D1501" i="7" s="1"/>
  <c r="C1501" i="7"/>
  <c r="A1502" i="7" s="1"/>
  <c r="B1505" i="1"/>
  <c r="A1504" i="1"/>
  <c r="AB1499" i="1"/>
  <c r="C1502" i="7" l="1"/>
  <c r="A1503" i="7" s="1"/>
  <c r="B1502" i="7"/>
  <c r="D1502" i="7" s="1"/>
  <c r="B1506" i="1"/>
  <c r="A1505" i="1"/>
  <c r="AB1500" i="1"/>
  <c r="B1503" i="7" l="1"/>
  <c r="D1503" i="7" s="1"/>
  <c r="C1503" i="7"/>
  <c r="A1504" i="7" s="1"/>
  <c r="B1507" i="1"/>
  <c r="A1506" i="1"/>
  <c r="AB1501" i="1"/>
  <c r="B1504" i="7" l="1"/>
  <c r="D1504" i="7" s="1"/>
  <c r="C1504" i="7"/>
  <c r="A1505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B1507" i="7" l="1"/>
  <c r="D1507" i="7" s="1"/>
  <c r="C1507" i="7"/>
  <c r="A1508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B1510" i="7" l="1"/>
  <c r="D1510" i="7" s="1"/>
  <c r="C1510" i="7"/>
  <c r="A1511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B1513" i="7" l="1"/>
  <c r="D1513" i="7" s="1"/>
  <c r="C1513" i="7"/>
  <c r="A1514" i="7" s="1"/>
  <c r="A1516" i="1"/>
  <c r="B1517" i="1"/>
  <c r="AB1511" i="1"/>
  <c r="B1514" i="7" l="1"/>
  <c r="D1514" i="7" s="1"/>
  <c r="C1514" i="7"/>
  <c r="A1515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B1518" i="7" l="1"/>
  <c r="D1518" i="7" s="1"/>
  <c r="C1518" i="7"/>
  <c r="A1519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B1523" i="7" l="1"/>
  <c r="D1523" i="7" s="1"/>
  <c r="C1523" i="7"/>
  <c r="A1524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B1527" i="7" l="1"/>
  <c r="D1527" i="7" s="1"/>
  <c r="C1527" i="7"/>
  <c r="A1528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B1532" i="7" l="1"/>
  <c r="D1532" i="7" s="1"/>
  <c r="C1532" i="7"/>
  <c r="A1533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B1568" i="7" l="1"/>
  <c r="D1568" i="7" s="1"/>
  <c r="C1568" i="7"/>
  <c r="A1569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B1577" i="7" l="1"/>
  <c r="D1577" i="7" s="1"/>
  <c r="C1577" i="7"/>
  <c r="A1578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B1586" i="7" l="1"/>
  <c r="D1586" i="7" s="1"/>
  <c r="C1586" i="7"/>
  <c r="A1587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B1592" i="7" l="1"/>
  <c r="D1592" i="7" s="1"/>
  <c r="C1592" i="7"/>
  <c r="A1593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B1605" i="7" l="1"/>
  <c r="D1605" i="7" s="1"/>
  <c r="C1605" i="7"/>
  <c r="A1606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B1607" i="7" l="1"/>
  <c r="D1607" i="7" s="1"/>
  <c r="C1607" i="7"/>
  <c r="A1608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B1620" i="7" l="1"/>
  <c r="D1620" i="7" s="1"/>
  <c r="C1620" i="7"/>
  <c r="A1621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B1625" i="7" l="1"/>
  <c r="C1625" i="7"/>
  <c r="A1626" i="7" s="1"/>
  <c r="D1625" i="7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B1632" i="7" l="1"/>
  <c r="D1632" i="7" s="1"/>
  <c r="C1632" i="7"/>
  <c r="A1633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C1636" i="7" l="1"/>
  <c r="A1637" i="7" s="1"/>
  <c r="B1636" i="7"/>
  <c r="D1636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Q444" i="9"/>
  <c r="K444" i="9" s="1"/>
  <c r="M444" i="9"/>
  <c r="I445" i="9"/>
  <c r="AB1645" i="1"/>
  <c r="C1648" i="7" l="1"/>
  <c r="A1649" i="7" s="1"/>
  <c r="B1648" i="7"/>
  <c r="D1648" i="7" s="1"/>
  <c r="A1651" i="1"/>
  <c r="B1652" i="1"/>
  <c r="M445" i="9"/>
  <c r="Q445" i="9"/>
  <c r="K445" i="9" s="1"/>
  <c r="I446" i="9"/>
  <c r="AB1646" i="1"/>
  <c r="B1649" i="7" l="1"/>
  <c r="D1649" i="7" s="1"/>
  <c r="C1649" i="7"/>
  <c r="A1650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C1654" i="7" l="1"/>
  <c r="A1655" i="7" s="1"/>
  <c r="B1654" i="7"/>
  <c r="D1654" i="7" s="1"/>
  <c r="B1658" i="1"/>
  <c r="A1657" i="1"/>
  <c r="Q451" i="9"/>
  <c r="K451" i="9" s="1"/>
  <c r="M451" i="9"/>
  <c r="I452" i="9"/>
  <c r="AB1652" i="1"/>
  <c r="B1655" i="7" l="1"/>
  <c r="D1655" i="7" s="1"/>
  <c r="C1655" i="7"/>
  <c r="A1656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C1657" i="7" l="1"/>
  <c r="A1658" i="7" s="1"/>
  <c r="B1657" i="7"/>
  <c r="D1657" i="7" s="1"/>
  <c r="A1660" i="1"/>
  <c r="B1661" i="1"/>
  <c r="Q454" i="9"/>
  <c r="K454" i="9" s="1"/>
  <c r="M454" i="9"/>
  <c r="I455" i="9"/>
  <c r="AB1655" i="1"/>
  <c r="B1658" i="7" l="1"/>
  <c r="D1658" i="7" s="1"/>
  <c r="C1658" i="7"/>
  <c r="A1659" i="7" s="1"/>
  <c r="B1662" i="1"/>
  <c r="A1661" i="1"/>
  <c r="Q455" i="9"/>
  <c r="K455" i="9" s="1"/>
  <c r="M455" i="9"/>
  <c r="I456" i="9"/>
  <c r="AB1656" i="1"/>
  <c r="B1659" i="7" l="1"/>
  <c r="C1659" i="7"/>
  <c r="A1660" i="7" s="1"/>
  <c r="D1659" i="7"/>
  <c r="B1663" i="1"/>
  <c r="A1662" i="1"/>
  <c r="Q456" i="9"/>
  <c r="K456" i="9" s="1"/>
  <c r="M456" i="9"/>
  <c r="I457" i="9"/>
  <c r="AB1657" i="1"/>
  <c r="C1660" i="7" l="1"/>
  <c r="A1661" i="7" s="1"/>
  <c r="B1660" i="7"/>
  <c r="D1660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B1668" i="7" l="1"/>
  <c r="D1668" i="7" s="1"/>
  <c r="C1668" i="7"/>
  <c r="A1669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M467" i="9"/>
  <c r="Q467" i="9"/>
  <c r="K467" i="9" s="1"/>
  <c r="I468" i="9"/>
  <c r="AB1668" i="1"/>
  <c r="C1671" i="7" l="1"/>
  <c r="A1672" i="7" s="1"/>
  <c r="B1671" i="7"/>
  <c r="D1671" i="7" s="1"/>
  <c r="A1674" i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B1685" i="7" l="1"/>
  <c r="C1685" i="7"/>
  <c r="A1686" i="7" s="1"/>
  <c r="D1685" i="7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C1689" i="7" l="1"/>
  <c r="A1690" i="7" s="1"/>
  <c r="B1689" i="7"/>
  <c r="D1689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C1701" i="7" l="1"/>
  <c r="A1702" i="7" s="1"/>
  <c r="B1701" i="7"/>
  <c r="D1701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B1709" i="1"/>
  <c r="M495" i="9"/>
  <c r="C1706" i="7" l="1"/>
  <c r="A1707" i="7" s="1"/>
  <c r="B1706" i="7"/>
  <c r="D1706" i="7" s="1"/>
  <c r="B1710" i="1"/>
  <c r="A1709" i="1"/>
  <c r="AB1704" i="1"/>
  <c r="C1707" i="7" l="1"/>
  <c r="A1708" i="7" s="1"/>
  <c r="B1707" i="7"/>
  <c r="D1707" i="7" s="1"/>
  <c r="B1711" i="1"/>
  <c r="A1710" i="1"/>
  <c r="I496" i="9"/>
  <c r="AB1705" i="1"/>
  <c r="B1708" i="7" l="1"/>
  <c r="D1708" i="7" s="1"/>
  <c r="C1708" i="7"/>
  <c r="A1709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C1720" i="7" l="1"/>
  <c r="A1721" i="7" s="1"/>
  <c r="B1720" i="7"/>
  <c r="D1720" i="7" s="1"/>
  <c r="B1724" i="1"/>
  <c r="A1723" i="1"/>
  <c r="Q508" i="9"/>
  <c r="K508" i="9" s="1"/>
  <c r="M508" i="9"/>
  <c r="I509" i="9"/>
  <c r="AB1718" i="1"/>
  <c r="B1721" i="7" l="1"/>
  <c r="D1721" i="7" s="1"/>
  <c r="C1721" i="7"/>
  <c r="A1722" i="7" s="1"/>
  <c r="A1724" i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B1726" i="1"/>
  <c r="Q510" i="9"/>
  <c r="K510" i="9" s="1"/>
  <c r="M510" i="9"/>
  <c r="I511" i="9"/>
  <c r="AB1720" i="1"/>
  <c r="S1720" i="1"/>
  <c r="C1723" i="7" l="1"/>
  <c r="A1724" i="7" s="1"/>
  <c r="B1723" i="7"/>
  <c r="D1723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32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B1731" i="7" l="1"/>
  <c r="D1731" i="7" s="1"/>
  <c r="C1731" i="7"/>
  <c r="A1732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B1744" i="7" l="1"/>
  <c r="D1744" i="7" s="1"/>
  <c r="C1744" i="7"/>
  <c r="A1745" i="7" s="1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B1754" i="7" l="1"/>
  <c r="D1754" i="7" s="1"/>
  <c r="C1754" i="7"/>
  <c r="A1755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B1757" i="7" l="1"/>
  <c r="D1757" i="7" s="1"/>
  <c r="C1757" i="7"/>
  <c r="A1758" i="7" s="1"/>
  <c r="A1760" i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C1767" i="7" l="1"/>
  <c r="A1768" i="7" s="1"/>
  <c r="B1767" i="7"/>
  <c r="D1767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C1776" i="7" l="1"/>
  <c r="A1777" i="7" s="1"/>
  <c r="B1776" i="7"/>
  <c r="D1776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 s="1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C1794" i="7" l="1"/>
  <c r="A1795" i="7" s="1"/>
  <c r="B1794" i="7"/>
  <c r="D1794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C1803" i="7" l="1"/>
  <c r="A1804" i="7" s="1"/>
  <c r="B1803" i="7"/>
  <c r="D1803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1812" i="1" s="1"/>
  <c r="AB1811" i="1"/>
  <c r="C1809" i="7" l="1"/>
  <c r="A1810" i="7" s="1"/>
  <c r="B1809" i="7"/>
  <c r="D1809" i="7" s="1"/>
  <c r="B1813" i="1"/>
  <c r="A1813" i="1" s="1"/>
  <c r="AB1812" i="1"/>
  <c r="C1810" i="7" l="1"/>
  <c r="A1811" i="7" s="1"/>
  <c r="B1810" i="7"/>
  <c r="D1810" i="7" s="1"/>
  <c r="B1814" i="1"/>
  <c r="A1814" i="1" s="1"/>
  <c r="AB1813" i="1"/>
  <c r="C1811" i="7" l="1"/>
  <c r="A1812" i="7" s="1"/>
  <c r="B1811" i="7"/>
  <c r="D1811" i="7" s="1"/>
  <c r="B1815" i="1"/>
  <c r="AB1814" i="1"/>
  <c r="C1812" i="7" l="1"/>
  <c r="A1813" i="7" s="1"/>
  <c r="B1812" i="7"/>
  <c r="D1812" i="7" s="1"/>
  <c r="A1815" i="1"/>
  <c r="AB1815" i="1"/>
  <c r="B1813" i="7" l="1"/>
  <c r="D1813" i="7" s="1"/>
  <c r="C1813" i="7"/>
  <c r="A1814" i="7" s="1"/>
  <c r="B1820" i="1"/>
  <c r="A1820" i="1" s="1"/>
  <c r="C1814" i="7" l="1"/>
  <c r="A1815" i="7" s="1"/>
  <c r="B1814" i="7"/>
  <c r="D1814" i="7" s="1"/>
  <c r="AB1820" i="1"/>
  <c r="B1821" i="1"/>
  <c r="A1821" i="1" s="1"/>
  <c r="C1815" i="7" l="1"/>
  <c r="A1816" i="7" s="1"/>
  <c r="B1815" i="7"/>
  <c r="D1815" i="7" s="1"/>
  <c r="B1822" i="1"/>
  <c r="A1822" i="1" s="1"/>
  <c r="AB1821" i="1"/>
  <c r="C1816" i="7" l="1"/>
  <c r="A1817" i="7" s="1"/>
  <c r="B1816" i="7"/>
  <c r="D1816" i="7" s="1"/>
  <c r="AB1822" i="1"/>
  <c r="B1823" i="1"/>
  <c r="A1823" i="1" s="1"/>
  <c r="C1817" i="7" l="1"/>
  <c r="A1818" i="7" s="1"/>
  <c r="B1817" i="7"/>
  <c r="D1817" i="7" s="1"/>
  <c r="AB1823" i="1"/>
  <c r="B1824" i="1"/>
  <c r="A1824" i="1" s="1"/>
  <c r="C1818" i="7" l="1"/>
  <c r="A1819" i="7" s="1"/>
  <c r="B1818" i="7"/>
  <c r="D1818" i="7" s="1"/>
  <c r="AB1824" i="1"/>
  <c r="B1825" i="1"/>
  <c r="A1825" i="1" s="1"/>
  <c r="C1819" i="7" l="1"/>
  <c r="A1820" i="7" s="1"/>
  <c r="B1819" i="7"/>
  <c r="D1819" i="7" s="1"/>
  <c r="B1826" i="1"/>
  <c r="A1826" i="1" s="1"/>
  <c r="AB1825" i="1"/>
  <c r="C1820" i="7" l="1"/>
  <c r="A1821" i="7" s="1"/>
  <c r="B1820" i="7"/>
  <c r="D1820" i="7" s="1"/>
  <c r="AB1826" i="1"/>
  <c r="B1827" i="1"/>
  <c r="A1827" i="1" s="1"/>
  <c r="C1821" i="7" l="1"/>
  <c r="A1822" i="7" s="1"/>
  <c r="B1821" i="7"/>
  <c r="D1821" i="7" s="1"/>
  <c r="B1828" i="1"/>
  <c r="A1828" i="1" s="1"/>
  <c r="AB1827" i="1"/>
  <c r="C1822" i="7" l="1"/>
  <c r="A1823" i="7" s="1"/>
  <c r="B1822" i="7"/>
  <c r="D1822" i="7" s="1"/>
  <c r="B1829" i="1"/>
  <c r="A1829" i="1" s="1"/>
  <c r="AB1828" i="1"/>
  <c r="C1823" i="7" l="1"/>
  <c r="A1824" i="7" s="1"/>
  <c r="B1823" i="7"/>
  <c r="D1823" i="7" s="1"/>
  <c r="B1830" i="1"/>
  <c r="A1830" i="1" s="1"/>
  <c r="AB1829" i="1"/>
  <c r="C1824" i="7" l="1"/>
  <c r="A1825" i="7" s="1"/>
  <c r="B1824" i="7"/>
  <c r="D1824" i="7" s="1"/>
  <c r="B1831" i="1"/>
  <c r="A1831" i="1" s="1"/>
  <c r="AB1830" i="1"/>
  <c r="C1825" i="7" l="1"/>
  <c r="A1826" i="7" s="1"/>
  <c r="B1825" i="7"/>
  <c r="D1825" i="7" s="1"/>
  <c r="B1832" i="1"/>
  <c r="A1832" i="1" s="1"/>
  <c r="AB1831" i="1"/>
  <c r="C1826" i="7" l="1"/>
  <c r="A1827" i="7" s="1"/>
  <c r="B1826" i="7"/>
  <c r="D1826" i="7" s="1"/>
  <c r="B1833" i="1"/>
  <c r="A1833" i="1" s="1"/>
  <c r="AB1832" i="1"/>
  <c r="B1827" i="7" l="1"/>
  <c r="D1827" i="7" s="1"/>
  <c r="C1827" i="7"/>
  <c r="A1828" i="7" s="1"/>
  <c r="B1834" i="1"/>
  <c r="A1834" i="1" s="1"/>
  <c r="AB1833" i="1"/>
  <c r="C1828" i="7" l="1"/>
  <c r="A1829" i="7" s="1"/>
  <c r="B1828" i="7"/>
  <c r="D1828" i="7" s="1"/>
  <c r="B1835" i="1"/>
  <c r="A1835" i="1" s="1"/>
  <c r="AB1834" i="1"/>
  <c r="C1829" i="7" l="1"/>
  <c r="A1830" i="7" s="1"/>
  <c r="B1829" i="7"/>
  <c r="D1829" i="7" s="1"/>
  <c r="B1836" i="1"/>
  <c r="A1836" i="1" s="1"/>
  <c r="AB1835" i="1"/>
  <c r="C1830" i="7" l="1"/>
  <c r="A1831" i="7" s="1"/>
  <c r="B1830" i="7"/>
  <c r="D1830" i="7" s="1"/>
  <c r="B1837" i="1"/>
  <c r="A1837" i="1" s="1"/>
  <c r="AB1836" i="1"/>
  <c r="C1831" i="7" l="1"/>
  <c r="A1832" i="7" s="1"/>
  <c r="B1831" i="7"/>
  <c r="D1831" i="7" s="1"/>
  <c r="B1838" i="1"/>
  <c r="A1838" i="1" s="1"/>
  <c r="AB1837" i="1"/>
  <c r="C1832" i="7" l="1"/>
  <c r="A1833" i="7" s="1"/>
  <c r="B1832" i="7"/>
  <c r="D1832" i="7" s="1"/>
  <c r="B1839" i="1"/>
  <c r="A1839" i="1" s="1"/>
  <c r="AB1838" i="1"/>
  <c r="C1833" i="7" l="1"/>
  <c r="A1834" i="7" s="1"/>
  <c r="B1833" i="7"/>
  <c r="D1833" i="7" s="1"/>
  <c r="B1840" i="1"/>
  <c r="A1840" i="1" s="1"/>
  <c r="AB1839" i="1"/>
  <c r="C1834" i="7" l="1"/>
  <c r="A1835" i="7" s="1"/>
  <c r="B1834" i="7"/>
  <c r="D1834" i="7" s="1"/>
  <c r="B1841" i="1"/>
  <c r="A1841" i="1" s="1"/>
  <c r="AB1840" i="1"/>
  <c r="C1835" i="7" l="1"/>
  <c r="A1836" i="7" s="1"/>
  <c r="B1835" i="7"/>
  <c r="D1835" i="7" s="1"/>
  <c r="B1842" i="1"/>
  <c r="A1842" i="1" s="1"/>
  <c r="AB1841" i="1"/>
  <c r="C1836" i="7" l="1"/>
  <c r="A1837" i="7" s="1"/>
  <c r="B1836" i="7"/>
  <c r="D1836" i="7" s="1"/>
  <c r="B1843" i="1"/>
  <c r="A1843" i="1" s="1"/>
  <c r="AB1842" i="1"/>
  <c r="I557" i="9"/>
  <c r="C1837" i="7" l="1"/>
  <c r="A1838" i="7" s="1"/>
  <c r="B1837" i="7"/>
  <c r="D1837" i="7" s="1"/>
  <c r="B1844" i="1"/>
  <c r="A1844" i="1" s="1"/>
  <c r="AB1843" i="1"/>
  <c r="M557" i="9"/>
  <c r="Q557" i="9"/>
  <c r="K557" i="9" s="1"/>
  <c r="I558" i="9"/>
  <c r="C1838" i="7" l="1"/>
  <c r="A1839" i="7" s="1"/>
  <c r="B1838" i="7"/>
  <c r="D1838" i="7" s="1"/>
  <c r="B1845" i="1"/>
  <c r="A1845" i="1" s="1"/>
  <c r="AB1844" i="1"/>
  <c r="Q558" i="9"/>
  <c r="K558" i="9" s="1"/>
  <c r="M558" i="9"/>
  <c r="C1839" i="7" l="1"/>
  <c r="A1840" i="7" s="1"/>
  <c r="B1839" i="7"/>
  <c r="D1839" i="7" s="1"/>
  <c r="B1846" i="1"/>
  <c r="A1846" i="1" s="1"/>
  <c r="AB1845" i="1"/>
  <c r="B1840" i="7" l="1"/>
  <c r="D1840" i="7" s="1"/>
  <c r="C1840" i="7"/>
  <c r="A1841" i="7" s="1"/>
  <c r="B1847" i="1"/>
  <c r="A1847" i="1" s="1"/>
  <c r="AB1846" i="1"/>
  <c r="I561" i="9"/>
  <c r="C1841" i="7" l="1"/>
  <c r="A1842" i="7" s="1"/>
  <c r="B1841" i="7"/>
  <c r="D1841" i="7" s="1"/>
  <c r="B1848" i="1"/>
  <c r="A1848" i="1" s="1"/>
  <c r="AB1847" i="1"/>
  <c r="I559" i="9" s="1"/>
  <c r="M561" i="9"/>
  <c r="Q561" i="9"/>
  <c r="K561" i="9" s="1"/>
  <c r="I562" i="9"/>
  <c r="C1842" i="7" l="1"/>
  <c r="A1843" i="7" s="1"/>
  <c r="B1842" i="7"/>
  <c r="D1842" i="7" s="1"/>
  <c r="Q559" i="9"/>
  <c r="K559" i="9" s="1"/>
  <c r="M559" i="9"/>
  <c r="B1849" i="1"/>
  <c r="A1849" i="1" s="1"/>
  <c r="AB1848" i="1"/>
  <c r="I560" i="9" s="1"/>
  <c r="M562" i="9"/>
  <c r="Q562" i="9"/>
  <c r="K562" i="9" s="1"/>
  <c r="I563" i="9"/>
  <c r="C1843" i="7" l="1"/>
  <c r="A1844" i="7" s="1"/>
  <c r="B1843" i="7"/>
  <c r="D1843" i="7" s="1"/>
  <c r="Q560" i="9"/>
  <c r="K560" i="9" s="1"/>
  <c r="M560" i="9"/>
  <c r="B1850" i="1"/>
  <c r="A1850" i="1" s="1"/>
  <c r="AB1849" i="1"/>
  <c r="M563" i="9"/>
  <c r="Q563" i="9"/>
  <c r="K563" i="9" s="1"/>
  <c r="I564" i="9"/>
  <c r="C1844" i="7" l="1"/>
  <c r="A1845" i="7" s="1"/>
  <c r="B1844" i="7"/>
  <c r="D1844" i="7" s="1"/>
  <c r="B1851" i="1"/>
  <c r="A1851" i="1" s="1"/>
  <c r="AB1850" i="1"/>
  <c r="Q564" i="9"/>
  <c r="K564" i="9" s="1"/>
  <c r="M564" i="9"/>
  <c r="I565" i="9"/>
  <c r="C1845" i="7" l="1"/>
  <c r="A1846" i="7" s="1"/>
  <c r="B1845" i="7"/>
  <c r="D1845" i="7" s="1"/>
  <c r="B1852" i="1"/>
  <c r="A1852" i="1" s="1"/>
  <c r="AB1851" i="1"/>
  <c r="M565" i="9"/>
  <c r="Q565" i="9"/>
  <c r="K565" i="9" s="1"/>
  <c r="I566" i="9"/>
  <c r="C1846" i="7" l="1"/>
  <c r="A1847" i="7" s="1"/>
  <c r="B1846" i="7"/>
  <c r="D1846" i="7" s="1"/>
  <c r="B1853" i="1"/>
  <c r="A1853" i="1" s="1"/>
  <c r="AB1852" i="1"/>
  <c r="Q566" i="9"/>
  <c r="K566" i="9" s="1"/>
  <c r="M566" i="9"/>
  <c r="I567" i="9"/>
  <c r="C1847" i="7" l="1"/>
  <c r="A1848" i="7" s="1"/>
  <c r="B1847" i="7"/>
  <c r="D1847" i="7" s="1"/>
  <c r="B1854" i="1"/>
  <c r="A1854" i="1" s="1"/>
  <c r="AB1853" i="1"/>
  <c r="M567" i="9"/>
  <c r="Q567" i="9"/>
  <c r="K567" i="9" s="1"/>
  <c r="I568" i="9"/>
  <c r="C1848" i="7" l="1"/>
  <c r="A1849" i="7" s="1"/>
  <c r="B1848" i="7"/>
  <c r="D1848" i="7" s="1"/>
  <c r="B1855" i="1"/>
  <c r="A1855" i="1" s="1"/>
  <c r="AB1854" i="1"/>
  <c r="Q568" i="9"/>
  <c r="K568" i="9" s="1"/>
  <c r="M568" i="9"/>
  <c r="I569" i="9"/>
  <c r="C1849" i="7" l="1"/>
  <c r="A1850" i="7" s="1"/>
  <c r="B1849" i="7"/>
  <c r="D1849" i="7" s="1"/>
  <c r="B1856" i="1"/>
  <c r="A1856" i="1" s="1"/>
  <c r="AB1855" i="1"/>
  <c r="Q569" i="9"/>
  <c r="K569" i="9" s="1"/>
  <c r="M569" i="9"/>
  <c r="I570" i="9"/>
  <c r="C1850" i="7" l="1"/>
  <c r="A1851" i="7" s="1"/>
  <c r="B1850" i="7"/>
  <c r="D1850" i="7" s="1"/>
  <c r="B1857" i="1"/>
  <c r="A1857" i="1" s="1"/>
  <c r="AB1856" i="1"/>
  <c r="Q570" i="9"/>
  <c r="K570" i="9" s="1"/>
  <c r="M570" i="9"/>
  <c r="I571" i="9"/>
  <c r="B1851" i="7" l="1"/>
  <c r="D1851" i="7" s="1"/>
  <c r="C1851" i="7"/>
  <c r="A1852" i="7" s="1"/>
  <c r="B1858" i="1"/>
  <c r="A1858" i="1" s="1"/>
  <c r="AB1857" i="1"/>
  <c r="Q571" i="9"/>
  <c r="K571" i="9" s="1"/>
  <c r="M571" i="9"/>
  <c r="I572" i="9"/>
  <c r="C1852" i="7" l="1"/>
  <c r="A1853" i="7" s="1"/>
  <c r="B1852" i="7"/>
  <c r="D1852" i="7" s="1"/>
  <c r="B1859" i="1"/>
  <c r="A1859" i="1" s="1"/>
  <c r="AB1858" i="1"/>
  <c r="Q572" i="9"/>
  <c r="K572" i="9" s="1"/>
  <c r="M572" i="9"/>
  <c r="I573" i="9"/>
  <c r="B1853" i="7" l="1"/>
  <c r="D1853" i="7" s="1"/>
  <c r="C1853" i="7"/>
  <c r="A1854" i="7" s="1"/>
  <c r="B1860" i="1"/>
  <c r="A1860" i="1" s="1"/>
  <c r="AB1859" i="1"/>
  <c r="M573" i="9"/>
  <c r="Q573" i="9"/>
  <c r="K573" i="9" s="1"/>
  <c r="I574" i="9"/>
  <c r="C1854" i="7" l="1"/>
  <c r="A1855" i="7" s="1"/>
  <c r="B1854" i="7"/>
  <c r="D1854" i="7" s="1"/>
  <c r="B1861" i="1"/>
  <c r="A1861" i="1" s="1"/>
  <c r="AB1860" i="1"/>
  <c r="Q574" i="9"/>
  <c r="K574" i="9" s="1"/>
  <c r="M574" i="9"/>
  <c r="I575" i="9"/>
  <c r="C1855" i="7" l="1"/>
  <c r="A1856" i="7" s="1"/>
  <c r="B1855" i="7"/>
  <c r="D1855" i="7" s="1"/>
  <c r="B1862" i="1"/>
  <c r="A1862" i="1" s="1"/>
  <c r="AB1861" i="1"/>
  <c r="Q575" i="9"/>
  <c r="K575" i="9" s="1"/>
  <c r="M575" i="9"/>
  <c r="I576" i="9"/>
  <c r="B1856" i="7" l="1"/>
  <c r="D1856" i="7" s="1"/>
  <c r="C1856" i="7"/>
  <c r="A1857" i="7" s="1"/>
  <c r="B1863" i="1"/>
  <c r="A1863" i="1" s="1"/>
  <c r="AB1862" i="1"/>
  <c r="Q576" i="9"/>
  <c r="K576" i="9" s="1"/>
  <c r="M576" i="9"/>
  <c r="I577" i="9"/>
  <c r="B1857" i="7" l="1"/>
  <c r="D1857" i="7" s="1"/>
  <c r="C1857" i="7"/>
  <c r="A1858" i="7" s="1"/>
  <c r="B1864" i="1"/>
  <c r="A1864" i="1" s="1"/>
  <c r="AB1863" i="1"/>
  <c r="Q577" i="9"/>
  <c r="K577" i="9" s="1"/>
  <c r="M577" i="9"/>
  <c r="I578" i="9"/>
  <c r="B1858" i="7" l="1"/>
  <c r="D1858" i="7" s="1"/>
  <c r="C1858" i="7"/>
  <c r="A1859" i="7" s="1"/>
  <c r="B1865" i="1"/>
  <c r="A1865" i="1" s="1"/>
  <c r="AB1864" i="1"/>
  <c r="Q578" i="9"/>
  <c r="K578" i="9" s="1"/>
  <c r="M578" i="9"/>
  <c r="I579" i="9"/>
  <c r="B1859" i="7" l="1"/>
  <c r="D1859" i="7" s="1"/>
  <c r="C1859" i="7"/>
  <c r="A1860" i="7" s="1"/>
  <c r="B1866" i="1"/>
  <c r="A1866" i="1" s="1"/>
  <c r="AB1865" i="1"/>
  <c r="Q579" i="9"/>
  <c r="K579" i="9" s="1"/>
  <c r="M579" i="9"/>
  <c r="C1860" i="7" l="1"/>
  <c r="A1861" i="7" s="1"/>
  <c r="B1860" i="7"/>
  <c r="D1860" i="7" s="1"/>
  <c r="B1867" i="1"/>
  <c r="A1867" i="1" s="1"/>
  <c r="AB1866" i="1"/>
  <c r="C1861" i="7" l="1"/>
  <c r="A1862" i="7" s="1"/>
  <c r="B1861" i="7"/>
  <c r="D1861" i="7" s="1"/>
  <c r="B1868" i="1"/>
  <c r="A1868" i="1" s="1"/>
  <c r="AB1867" i="1"/>
  <c r="B1862" i="7" l="1"/>
  <c r="D1862" i="7" s="1"/>
  <c r="C1862" i="7"/>
  <c r="A1863" i="7" s="1"/>
  <c r="B1869" i="1"/>
  <c r="A1869" i="1" s="1"/>
  <c r="AB1868" i="1"/>
  <c r="C1863" i="7" l="1"/>
  <c r="A1864" i="7" s="1"/>
  <c r="B1863" i="7"/>
  <c r="D1863" i="7" s="1"/>
  <c r="B1870" i="1"/>
  <c r="A1870" i="1" s="1"/>
  <c r="AB1869" i="1"/>
  <c r="I580" i="9"/>
  <c r="B1864" i="7" l="1"/>
  <c r="D1864" i="7" s="1"/>
  <c r="C1864" i="7"/>
  <c r="A1865" i="7" s="1"/>
  <c r="B1871" i="1"/>
  <c r="A1871" i="1" s="1"/>
  <c r="AB1870" i="1"/>
  <c r="Q580" i="9"/>
  <c r="K580" i="9" s="1"/>
  <c r="M580" i="9"/>
  <c r="I581" i="9"/>
  <c r="B1865" i="7" l="1"/>
  <c r="D1865" i="7" s="1"/>
  <c r="C1865" i="7"/>
  <c r="A1866" i="7" s="1"/>
  <c r="B1872" i="1"/>
  <c r="A1872" i="1" s="1"/>
  <c r="AB1871" i="1"/>
  <c r="M581" i="9"/>
  <c r="Q581" i="9"/>
  <c r="K581" i="9" s="1"/>
  <c r="I582" i="9"/>
  <c r="C1866" i="7" l="1"/>
  <c r="A1867" i="7" s="1"/>
  <c r="B1866" i="7"/>
  <c r="D1866" i="7" s="1"/>
  <c r="B1873" i="1"/>
  <c r="A1873" i="1" s="1"/>
  <c r="AB1872" i="1"/>
  <c r="M582" i="9"/>
  <c r="Q582" i="9"/>
  <c r="K582" i="9" s="1"/>
  <c r="I583" i="9"/>
  <c r="C1867" i="7" l="1"/>
  <c r="A1868" i="7" s="1"/>
  <c r="B1867" i="7"/>
  <c r="D1867" i="7" s="1"/>
  <c r="B1874" i="1"/>
  <c r="A1874" i="1" s="1"/>
  <c r="AB1873" i="1"/>
  <c r="M583" i="9"/>
  <c r="Q583" i="9"/>
  <c r="K583" i="9" s="1"/>
  <c r="I584" i="9"/>
  <c r="B1868" i="7" l="1"/>
  <c r="D1868" i="7" s="1"/>
  <c r="C1868" i="7"/>
  <c r="A1869" i="7" s="1"/>
  <c r="B1875" i="1"/>
  <c r="A1875" i="1" s="1"/>
  <c r="AB1874" i="1"/>
  <c r="M584" i="9"/>
  <c r="Q584" i="9"/>
  <c r="K584" i="9" s="1"/>
  <c r="C1869" i="7" l="1"/>
  <c r="A1870" i="7" s="1"/>
  <c r="B1869" i="7"/>
  <c r="D1869" i="7" s="1"/>
  <c r="B1876" i="1"/>
  <c r="A1876" i="1" s="1"/>
  <c r="AB1875" i="1"/>
  <c r="C1870" i="7" l="1"/>
  <c r="A1871" i="7" s="1"/>
  <c r="B1870" i="7"/>
  <c r="D1870" i="7" s="1"/>
  <c r="AB1876" i="1"/>
  <c r="B1871" i="7" l="1"/>
  <c r="D1871" i="7" s="1"/>
  <c r="C1871" i="7"/>
  <c r="A1872" i="7" s="1"/>
  <c r="B1878" i="1"/>
  <c r="A1878" i="1" s="1"/>
  <c r="A1878" i="4" s="1"/>
  <c r="C1872" i="7" l="1"/>
  <c r="A1873" i="7" s="1"/>
  <c r="B1872" i="7"/>
  <c r="D1872" i="7" s="1"/>
  <c r="B1879" i="1"/>
  <c r="A1879" i="1" s="1"/>
  <c r="A1879" i="4" s="1"/>
  <c r="AB1878" i="1"/>
  <c r="I585" i="9"/>
  <c r="C1873" i="7" l="1"/>
  <c r="A1874" i="7" s="1"/>
  <c r="B1873" i="7"/>
  <c r="D1873" i="7" s="1"/>
  <c r="B1880" i="1"/>
  <c r="A1880" i="1" s="1"/>
  <c r="A1880" i="4" s="1"/>
  <c r="AB1879" i="1"/>
  <c r="M585" i="9"/>
  <c r="Q585" i="9"/>
  <c r="K585" i="9" s="1"/>
  <c r="I586" i="9"/>
  <c r="B1874" i="7" l="1"/>
  <c r="D1874" i="7" s="1"/>
  <c r="C1874" i="7"/>
  <c r="A1875" i="7" s="1"/>
  <c r="B1881" i="1"/>
  <c r="A1881" i="1" s="1"/>
  <c r="A1881" i="4" s="1"/>
  <c r="AB1880" i="1"/>
  <c r="M586" i="9"/>
  <c r="Q586" i="9"/>
  <c r="K586" i="9" s="1"/>
  <c r="B1875" i="7" l="1"/>
  <c r="D1875" i="7" s="1"/>
  <c r="C1875" i="7"/>
  <c r="A1876" i="7" s="1"/>
  <c r="B1882" i="1"/>
  <c r="A1882" i="1" s="1"/>
  <c r="A1882" i="4" s="1"/>
  <c r="AB1881" i="1"/>
  <c r="C1876" i="7" l="1"/>
  <c r="A1877" i="7" s="1"/>
  <c r="B1876" i="7"/>
  <c r="D1876" i="7" s="1"/>
  <c r="B1883" i="1"/>
  <c r="A1883" i="1" s="1"/>
  <c r="A1883" i="4" s="1"/>
  <c r="AB1882" i="1"/>
  <c r="I589" i="9"/>
  <c r="B1877" i="7" l="1"/>
  <c r="D1877" i="7" s="1"/>
  <c r="C1877" i="7"/>
  <c r="A1878" i="7" s="1"/>
  <c r="B1884" i="1"/>
  <c r="A1884" i="1" s="1"/>
  <c r="A1884" i="4" s="1"/>
  <c r="AB1883" i="1"/>
  <c r="I587" i="9" s="1"/>
  <c r="M589" i="9"/>
  <c r="Q589" i="9"/>
  <c r="K589" i="9" s="1"/>
  <c r="C1878" i="7" l="1"/>
  <c r="A1879" i="7" s="1"/>
  <c r="B1878" i="7"/>
  <c r="D1878" i="7" s="1"/>
  <c r="M587" i="9"/>
  <c r="Q587" i="9"/>
  <c r="K587" i="9" s="1"/>
  <c r="B1885" i="1"/>
  <c r="A1885" i="1" s="1"/>
  <c r="A1885" i="4" s="1"/>
  <c r="AB1884" i="1"/>
  <c r="I588" i="9" s="1"/>
  <c r="C1879" i="7" l="1"/>
  <c r="A1880" i="7" s="1"/>
  <c r="B1879" i="7"/>
  <c r="D1879" i="7" s="1"/>
  <c r="Q588" i="9"/>
  <c r="K588" i="9" s="1"/>
  <c r="M588" i="9"/>
  <c r="B1886" i="1"/>
  <c r="A1886" i="1" s="1"/>
  <c r="A1886" i="4" s="1"/>
  <c r="AB1885" i="1"/>
  <c r="B1880" i="7" l="1"/>
  <c r="D1880" i="7" s="1"/>
  <c r="C1880" i="7"/>
  <c r="A1881" i="7" s="1"/>
  <c r="B1887" i="1"/>
  <c r="A1887" i="1" s="1"/>
  <c r="A1887" i="4" s="1"/>
  <c r="AB1886" i="1"/>
  <c r="C1881" i="7" l="1"/>
  <c r="A1882" i="7" s="1"/>
  <c r="B1881" i="7"/>
  <c r="D1881" i="7" s="1"/>
  <c r="B1888" i="1"/>
  <c r="A1888" i="1" s="1"/>
  <c r="A1888" i="4" s="1"/>
  <c r="AB1887" i="1"/>
  <c r="B1882" i="7" l="1"/>
  <c r="D1882" i="7" s="1"/>
  <c r="C1882" i="7"/>
  <c r="A1883" i="7" s="1"/>
  <c r="B1889" i="1"/>
  <c r="A1889" i="1" s="1"/>
  <c r="A1889" i="4" s="1"/>
  <c r="AB1888" i="1"/>
  <c r="B1883" i="7" l="1"/>
  <c r="D1883" i="7" s="1"/>
  <c r="C1883" i="7"/>
  <c r="A1884" i="7" s="1"/>
  <c r="B1890" i="1"/>
  <c r="A1890" i="1" s="1"/>
  <c r="A1890" i="4" s="1"/>
  <c r="AB1889" i="1"/>
  <c r="C1884" i="7" l="1"/>
  <c r="A1885" i="7" s="1"/>
  <c r="B1884" i="7"/>
  <c r="D1884" i="7" s="1"/>
  <c r="B1891" i="1"/>
  <c r="A1891" i="1" s="1"/>
  <c r="A1891" i="4" s="1"/>
  <c r="AB1890" i="1"/>
  <c r="C1885" i="7" l="1"/>
  <c r="A1886" i="7" s="1"/>
  <c r="B1885" i="7"/>
  <c r="D1885" i="7" s="1"/>
  <c r="B1892" i="1"/>
  <c r="A1892" i="1" s="1"/>
  <c r="A1892" i="4" s="1"/>
  <c r="AB1891" i="1"/>
  <c r="B1886" i="7" l="1"/>
  <c r="D1886" i="7" s="1"/>
  <c r="C1886" i="7"/>
  <c r="A1887" i="7" s="1"/>
  <c r="B1893" i="1"/>
  <c r="A1893" i="1" s="1"/>
  <c r="A1893" i="4" s="1"/>
  <c r="AB1892" i="1"/>
  <c r="B1887" i="7" l="1"/>
  <c r="D1887" i="7" s="1"/>
  <c r="C1887" i="7"/>
  <c r="A1888" i="7" s="1"/>
  <c r="B1894" i="1"/>
  <c r="A1894" i="1" s="1"/>
  <c r="A1894" i="4" s="1"/>
  <c r="AB1893" i="1"/>
  <c r="C1888" i="7" l="1"/>
  <c r="A1889" i="7" s="1"/>
  <c r="B1888" i="7"/>
  <c r="D1888" i="7" s="1"/>
  <c r="B1895" i="1"/>
  <c r="A1895" i="1" s="1"/>
  <c r="A1895" i="4" s="1"/>
  <c r="AB1894" i="1"/>
  <c r="B1889" i="7" l="1"/>
  <c r="D1889" i="7" s="1"/>
  <c r="C1889" i="7"/>
  <c r="A1890" i="7" s="1"/>
  <c r="B1896" i="1"/>
  <c r="A1896" i="1" s="1"/>
  <c r="A1896" i="4" s="1"/>
  <c r="AB1895" i="1"/>
  <c r="C1890" i="7" l="1"/>
  <c r="A1891" i="7" s="1"/>
  <c r="B1890" i="7"/>
  <c r="D1890" i="7" s="1"/>
  <c r="B1897" i="1"/>
  <c r="A1897" i="1" s="1"/>
  <c r="A1897" i="4" s="1"/>
  <c r="AB1896" i="1"/>
  <c r="I590" i="9"/>
  <c r="C1891" i="7" l="1"/>
  <c r="A1892" i="7" s="1"/>
  <c r="B1891" i="7"/>
  <c r="D1891" i="7" s="1"/>
  <c r="B1898" i="1"/>
  <c r="A1898" i="1" s="1"/>
  <c r="A1898" i="4" s="1"/>
  <c r="AB1897" i="1"/>
  <c r="M590" i="9"/>
  <c r="Q590" i="9"/>
  <c r="K590" i="9" s="1"/>
  <c r="I591" i="9"/>
  <c r="B1892" i="7" l="1"/>
  <c r="D1892" i="7" s="1"/>
  <c r="C1892" i="7"/>
  <c r="A1893" i="7" s="1"/>
  <c r="B1899" i="1"/>
  <c r="A1899" i="1" s="1"/>
  <c r="A1899" i="4" s="1"/>
  <c r="AB1898" i="1"/>
  <c r="Q591" i="9"/>
  <c r="K591" i="9" s="1"/>
  <c r="M591" i="9"/>
  <c r="B1893" i="7" l="1"/>
  <c r="D1893" i="7" s="1"/>
  <c r="C1893" i="7"/>
  <c r="A1894" i="7" s="1"/>
  <c r="B1900" i="1"/>
  <c r="A1900" i="1" s="1"/>
  <c r="A1900" i="4" s="1"/>
  <c r="AB1899" i="1"/>
  <c r="I593" i="9"/>
  <c r="B1894" i="7" l="1"/>
  <c r="D1894" i="7" s="1"/>
  <c r="C1894" i="7"/>
  <c r="A1895" i="7" s="1"/>
  <c r="B1901" i="1"/>
  <c r="A1901" i="1" s="1"/>
  <c r="A1901" i="4" s="1"/>
  <c r="AB1900" i="1"/>
  <c r="Q593" i="9"/>
  <c r="K593" i="9" s="1"/>
  <c r="M593" i="9"/>
  <c r="B1895" i="7" l="1"/>
  <c r="D1895" i="7" s="1"/>
  <c r="C1895" i="7"/>
  <c r="A1896" i="7" s="1"/>
  <c r="B1902" i="1"/>
  <c r="A1902" i="1" s="1"/>
  <c r="A1902" i="4" s="1"/>
  <c r="AB1901" i="1"/>
  <c r="I592" i="9" s="1"/>
  <c r="I594" i="9"/>
  <c r="C1896" i="7" l="1"/>
  <c r="A1897" i="7" s="1"/>
  <c r="B1896" i="7"/>
  <c r="D1896" i="7" s="1"/>
  <c r="Q592" i="9"/>
  <c r="K592" i="9" s="1"/>
  <c r="M592" i="9"/>
  <c r="B1903" i="1"/>
  <c r="A1903" i="1" s="1"/>
  <c r="A1903" i="4" s="1"/>
  <c r="AB1902" i="1"/>
  <c r="M594" i="9"/>
  <c r="Q594" i="9"/>
  <c r="K594" i="9" s="1"/>
  <c r="C1897" i="7" l="1"/>
  <c r="A1898" i="7" s="1"/>
  <c r="B1897" i="7"/>
  <c r="D1897" i="7" s="1"/>
  <c r="B1904" i="1"/>
  <c r="A1904" i="1" s="1"/>
  <c r="A1904" i="4" s="1"/>
  <c r="AB1903" i="1"/>
  <c r="I595" i="9"/>
  <c r="B1898" i="7" l="1"/>
  <c r="D1898" i="7" s="1"/>
  <c r="C1898" i="7"/>
  <c r="A1899" i="7" s="1"/>
  <c r="B1905" i="1"/>
  <c r="A1905" i="1" s="1"/>
  <c r="A1905" i="4" s="1"/>
  <c r="AB1904" i="1"/>
  <c r="M595" i="9"/>
  <c r="Q595" i="9"/>
  <c r="K595" i="9" s="1"/>
  <c r="C1899" i="7" l="1"/>
  <c r="A1900" i="7" s="1"/>
  <c r="B1899" i="7"/>
  <c r="D1899" i="7" s="1"/>
  <c r="B1906" i="1"/>
  <c r="A1906" i="1" s="1"/>
  <c r="A1906" i="4" s="1"/>
  <c r="AB1905" i="1"/>
  <c r="B1900" i="7" l="1"/>
  <c r="D1900" i="7" s="1"/>
  <c r="C1900" i="7"/>
  <c r="A1901" i="7" s="1"/>
  <c r="B1907" i="1"/>
  <c r="A1907" i="1" s="1"/>
  <c r="A1907" i="4" s="1"/>
  <c r="AB1906" i="1"/>
  <c r="B1901" i="7" l="1"/>
  <c r="D1901" i="7" s="1"/>
  <c r="C1901" i="7"/>
  <c r="A1902" i="7" s="1"/>
  <c r="B1908" i="1"/>
  <c r="A1908" i="1" s="1"/>
  <c r="A1908" i="4" s="1"/>
  <c r="AB1907" i="1"/>
  <c r="C1902" i="7" l="1"/>
  <c r="A1903" i="7" s="1"/>
  <c r="B1902" i="7"/>
  <c r="D1902" i="7" s="1"/>
  <c r="B1909" i="1"/>
  <c r="A1909" i="1" s="1"/>
  <c r="A1909" i="4" s="1"/>
  <c r="AB1908" i="1"/>
  <c r="I596" i="9"/>
  <c r="C1903" i="7" l="1"/>
  <c r="A1904" i="7" s="1"/>
  <c r="B1903" i="7"/>
  <c r="D1903" i="7" s="1"/>
  <c r="B1910" i="1"/>
  <c r="A1910" i="1" s="1"/>
  <c r="A1910" i="4" s="1"/>
  <c r="AB1909" i="1"/>
  <c r="M596" i="9"/>
  <c r="Q596" i="9"/>
  <c r="K596" i="9" s="1"/>
  <c r="I597" i="9"/>
  <c r="B1904" i="7" l="1"/>
  <c r="D1904" i="7" s="1"/>
  <c r="C1904" i="7"/>
  <c r="A1905" i="7" s="1"/>
  <c r="B1911" i="1"/>
  <c r="A1911" i="1" s="1"/>
  <c r="A1911" i="4" s="1"/>
  <c r="AB1910" i="1"/>
  <c r="Q597" i="9"/>
  <c r="K597" i="9" s="1"/>
  <c r="M597" i="9"/>
  <c r="C1905" i="7" l="1"/>
  <c r="A1906" i="7" s="1"/>
  <c r="B1905" i="7"/>
  <c r="D1905" i="7" s="1"/>
  <c r="B1912" i="1"/>
  <c r="A1912" i="1" s="1"/>
  <c r="A1912" i="4" s="1"/>
  <c r="AB1911" i="1"/>
  <c r="C1906" i="7" l="1"/>
  <c r="A1907" i="7" s="1"/>
  <c r="B1906" i="7"/>
  <c r="D1906" i="7" s="1"/>
  <c r="B1913" i="1"/>
  <c r="A1913" i="1" s="1"/>
  <c r="A1913" i="4" s="1"/>
  <c r="AB1912" i="1"/>
  <c r="B1907" i="7" l="1"/>
  <c r="D1907" i="7" s="1"/>
  <c r="C1907" i="7"/>
  <c r="A1908" i="7" s="1"/>
  <c r="B1914" i="1"/>
  <c r="A1914" i="1" s="1"/>
  <c r="A1914" i="4" s="1"/>
  <c r="AB1913" i="1"/>
  <c r="I598" i="9" s="1"/>
  <c r="C1908" i="7" l="1"/>
  <c r="A1909" i="7" s="1"/>
  <c r="B1908" i="7"/>
  <c r="D1908" i="7" s="1"/>
  <c r="M598" i="9"/>
  <c r="Q598" i="9"/>
  <c r="K598" i="9" s="1"/>
  <c r="B1915" i="1"/>
  <c r="A1915" i="1" s="1"/>
  <c r="A1915" i="4" s="1"/>
  <c r="AB1914" i="1"/>
  <c r="I599" i="9" s="1"/>
  <c r="C1909" i="7" l="1"/>
  <c r="A1910" i="7" s="1"/>
  <c r="B1909" i="7"/>
  <c r="D1909" i="7" s="1"/>
  <c r="M599" i="9"/>
  <c r="Q599" i="9"/>
  <c r="K599" i="9" s="1"/>
  <c r="B1916" i="1"/>
  <c r="A1916" i="1" s="1"/>
  <c r="A1916" i="4" s="1"/>
  <c r="AB1915" i="1"/>
  <c r="B1910" i="7" l="1"/>
  <c r="D1910" i="7" s="1"/>
  <c r="C1910" i="7"/>
  <c r="A1911" i="7" s="1"/>
  <c r="B1917" i="1"/>
  <c r="A1917" i="1" s="1"/>
  <c r="A1917" i="4" s="1"/>
  <c r="AB1916" i="1"/>
  <c r="B1911" i="7" l="1"/>
  <c r="D1911" i="7" s="1"/>
  <c r="C1911" i="7"/>
  <c r="A1912" i="7" s="1"/>
  <c r="B1918" i="1"/>
  <c r="A1918" i="1" s="1"/>
  <c r="A1918" i="4" s="1"/>
  <c r="AB1917" i="1"/>
  <c r="C1912" i="7" l="1"/>
  <c r="A1913" i="7" s="1"/>
  <c r="B1912" i="7"/>
  <c r="D1912" i="7" s="1"/>
  <c r="B1919" i="1"/>
  <c r="A1919" i="1" s="1"/>
  <c r="A1919" i="4" s="1"/>
  <c r="AB1918" i="1"/>
  <c r="B1913" i="7" l="1"/>
  <c r="D1913" i="7" s="1"/>
  <c r="C1913" i="7"/>
  <c r="A1914" i="7" s="1"/>
  <c r="B1920" i="1"/>
  <c r="A1920" i="1" s="1"/>
  <c r="A1920" i="4" s="1"/>
  <c r="AB1919" i="1"/>
  <c r="C1914" i="7" l="1"/>
  <c r="A1915" i="7" s="1"/>
  <c r="B1914" i="7"/>
  <c r="D1914" i="7" s="1"/>
  <c r="B1921" i="1"/>
  <c r="A1921" i="1" s="1"/>
  <c r="A1921" i="4" s="1"/>
  <c r="AB1920" i="1"/>
  <c r="C1915" i="7" l="1"/>
  <c r="A1916" i="7" s="1"/>
  <c r="B1915" i="7"/>
  <c r="D1915" i="7" s="1"/>
  <c r="B1922" i="1"/>
  <c r="A1922" i="1" s="1"/>
  <c r="A1922" i="4" s="1"/>
  <c r="AB1921" i="1"/>
  <c r="B1916" i="7" l="1"/>
  <c r="D1916" i="7" s="1"/>
  <c r="C1916" i="7"/>
  <c r="A1917" i="7" s="1"/>
  <c r="B1923" i="1"/>
  <c r="A1923" i="1" s="1"/>
  <c r="A1923" i="4" s="1"/>
  <c r="AB1922" i="1"/>
  <c r="C1917" i="7" l="1"/>
  <c r="A1918" i="7" s="1"/>
  <c r="B1917" i="7"/>
  <c r="D1917" i="7" s="1"/>
  <c r="B1924" i="1"/>
  <c r="A1924" i="1" s="1"/>
  <c r="A1924" i="4" s="1"/>
  <c r="AB1923" i="1"/>
  <c r="B1918" i="7" l="1"/>
  <c r="D1918" i="7" s="1"/>
  <c r="C1918" i="7"/>
  <c r="A1919" i="7" s="1"/>
  <c r="B1925" i="1"/>
  <c r="A1925" i="1" s="1"/>
  <c r="A1925" i="4" s="1"/>
  <c r="AB1924" i="1"/>
  <c r="B1919" i="7" l="1"/>
  <c r="D1919" i="7" s="1"/>
  <c r="C1919" i="7"/>
  <c r="A1920" i="7" s="1"/>
  <c r="B1926" i="1"/>
  <c r="A1926" i="1" s="1"/>
  <c r="A1926" i="4" s="1"/>
  <c r="AB1925" i="1"/>
  <c r="C1920" i="7" l="1"/>
  <c r="A1921" i="7" s="1"/>
  <c r="B1920" i="7"/>
  <c r="D1920" i="7" s="1"/>
  <c r="B1927" i="1"/>
  <c r="A1927" i="1" s="1"/>
  <c r="A1927" i="4" s="1"/>
  <c r="AB1926" i="1"/>
  <c r="C1921" i="7" l="1"/>
  <c r="A1922" i="7" s="1"/>
  <c r="B1921" i="7"/>
  <c r="D1921" i="7" s="1"/>
  <c r="B1928" i="1"/>
  <c r="A1928" i="1" s="1"/>
  <c r="A1928" i="4" s="1"/>
  <c r="AB1927" i="1"/>
  <c r="C1922" i="7" l="1"/>
  <c r="A1923" i="7" s="1"/>
  <c r="B1922" i="7"/>
  <c r="D1922" i="7" s="1"/>
  <c r="B1929" i="1"/>
  <c r="A1929" i="1" s="1"/>
  <c r="A1929" i="4" s="1"/>
  <c r="AB1928" i="1"/>
  <c r="C1923" i="7" l="1"/>
  <c r="A1924" i="7" s="1"/>
  <c r="B1923" i="7"/>
  <c r="D1923" i="7" s="1"/>
  <c r="B1930" i="1"/>
  <c r="A1930" i="1" s="1"/>
  <c r="A1930" i="4" s="1"/>
  <c r="AB1929" i="1"/>
  <c r="C1924" i="7" l="1"/>
  <c r="A1925" i="7" s="1"/>
  <c r="B1924" i="7"/>
  <c r="D1924" i="7" s="1"/>
  <c r="B1931" i="1"/>
  <c r="A1931" i="1" s="1"/>
  <c r="A1931" i="4" s="1"/>
  <c r="AB1930" i="1"/>
  <c r="C1925" i="7" l="1"/>
  <c r="A1926" i="7" s="1"/>
  <c r="B1925" i="7"/>
  <c r="D1925" i="7" s="1"/>
  <c r="B1932" i="1"/>
  <c r="A1932" i="1" s="1"/>
  <c r="A1932" i="4" s="1"/>
  <c r="AB1931" i="1"/>
  <c r="C1926" i="7" l="1"/>
  <c r="A1927" i="7" s="1"/>
  <c r="B1926" i="7"/>
  <c r="D1926" i="7" s="1"/>
  <c r="B1933" i="1"/>
  <c r="A1933" i="1" s="1"/>
  <c r="A1933" i="4" s="1"/>
  <c r="AB1932" i="1"/>
  <c r="C1927" i="7" l="1"/>
  <c r="A1928" i="7" s="1"/>
  <c r="B1927" i="7"/>
  <c r="D1927" i="7" s="1"/>
  <c r="B1934" i="1"/>
  <c r="A1934" i="1" s="1"/>
  <c r="A1934" i="4" s="1"/>
  <c r="AB1933" i="1"/>
  <c r="C1928" i="7" l="1"/>
  <c r="A1929" i="7" s="1"/>
  <c r="B1928" i="7"/>
  <c r="D1928" i="7" s="1"/>
  <c r="B1935" i="1"/>
  <c r="A1935" i="1" s="1"/>
  <c r="A1935" i="4" s="1"/>
  <c r="AB1934" i="1"/>
  <c r="C1929" i="7" l="1"/>
  <c r="A1930" i="7" s="1"/>
  <c r="B1929" i="7"/>
  <c r="D1929" i="7" s="1"/>
  <c r="B1936" i="1"/>
  <c r="A1936" i="1" s="1"/>
  <c r="A1936" i="4" s="1"/>
  <c r="AB1935" i="1"/>
  <c r="C1930" i="7" l="1"/>
  <c r="A1931" i="7" s="1"/>
  <c r="B1930" i="7"/>
  <c r="D1930" i="7" s="1"/>
  <c r="B1937" i="1"/>
  <c r="A1937" i="1" s="1"/>
  <c r="A1937" i="4" s="1"/>
  <c r="AB1936" i="1"/>
  <c r="C1931" i="7" l="1"/>
  <c r="A1932" i="7" s="1"/>
  <c r="B1931" i="7"/>
  <c r="D1931" i="7" s="1"/>
  <c r="B1938" i="1"/>
  <c r="A1938" i="1" s="1"/>
  <c r="A1938" i="4" s="1"/>
  <c r="AB1937" i="1"/>
  <c r="C1932" i="7" l="1"/>
  <c r="A1933" i="7" s="1"/>
  <c r="B1932" i="7"/>
  <c r="D1932" i="7" s="1"/>
  <c r="B1939" i="1"/>
  <c r="A1939" i="1" s="1"/>
  <c r="A1939" i="4" s="1"/>
  <c r="AB1938" i="1"/>
  <c r="I600" i="9"/>
  <c r="C1933" i="7" l="1"/>
  <c r="A1934" i="7" s="1"/>
  <c r="B1933" i="7"/>
  <c r="D1933" i="7" s="1"/>
  <c r="B1940" i="1"/>
  <c r="A1940" i="1" s="1"/>
  <c r="A1940" i="4" s="1"/>
  <c r="AB1939" i="1"/>
  <c r="M600" i="9"/>
  <c r="Q600" i="9"/>
  <c r="K600" i="9" s="1"/>
  <c r="C1934" i="7" l="1"/>
  <c r="A1935" i="7" s="1"/>
  <c r="B1934" i="7"/>
  <c r="D1934" i="7" s="1"/>
  <c r="B1941" i="1"/>
  <c r="A1941" i="1" s="1"/>
  <c r="A1941" i="4" s="1"/>
  <c r="AB1940" i="1"/>
  <c r="C1935" i="7" l="1"/>
  <c r="A1936" i="7" s="1"/>
  <c r="B1935" i="7"/>
  <c r="D1935" i="7" s="1"/>
  <c r="B1942" i="1"/>
  <c r="A1942" i="1" s="1"/>
  <c r="A1942" i="4" s="1"/>
  <c r="AB1941" i="1"/>
  <c r="C1936" i="7" l="1"/>
  <c r="A1937" i="7" s="1"/>
  <c r="B1936" i="7"/>
  <c r="D1936" i="7" s="1"/>
  <c r="B1943" i="1"/>
  <c r="A1943" i="1" s="1"/>
  <c r="A1943" i="4" s="1"/>
  <c r="AB1942" i="1"/>
  <c r="C1937" i="7" l="1"/>
  <c r="A1938" i="7" s="1"/>
  <c r="B1937" i="7"/>
  <c r="D1937" i="7" s="1"/>
  <c r="B1944" i="1"/>
  <c r="A1944" i="1" s="1"/>
  <c r="A1944" i="4" s="1"/>
  <c r="AB1943" i="1"/>
  <c r="C1938" i="7" l="1"/>
  <c r="A1939" i="7" s="1"/>
  <c r="B1938" i="7"/>
  <c r="D1938" i="7" s="1"/>
  <c r="B1945" i="1"/>
  <c r="A1945" i="1" s="1"/>
  <c r="A1945" i="4" s="1"/>
  <c r="AB1944" i="1"/>
  <c r="C1939" i="7" l="1"/>
  <c r="A1940" i="7" s="1"/>
  <c r="B1939" i="7"/>
  <c r="D1939" i="7" s="1"/>
  <c r="B1946" i="1"/>
  <c r="AB1945" i="1"/>
  <c r="C1940" i="7" l="1"/>
  <c r="A1941" i="7" s="1"/>
  <c r="B1940" i="7"/>
  <c r="D1940" i="7" s="1"/>
  <c r="AB1946" i="1"/>
  <c r="A1946" i="1"/>
  <c r="A1946" i="4" s="1"/>
  <c r="B1947" i="1"/>
  <c r="A1947" i="1" s="1"/>
  <c r="A1947" i="4" s="1"/>
  <c r="C1941" i="7" l="1"/>
  <c r="A1942" i="7" s="1"/>
  <c r="B1941" i="7"/>
  <c r="D1941" i="7" s="1"/>
  <c r="B1948" i="1"/>
  <c r="A1948" i="1" s="1"/>
  <c r="A1948" i="4" s="1"/>
  <c r="AB1947" i="1"/>
  <c r="C1942" i="7" l="1"/>
  <c r="A1943" i="7" s="1"/>
  <c r="B1942" i="7"/>
  <c r="D1942" i="7" s="1"/>
  <c r="B1949" i="1"/>
  <c r="A1949" i="1" s="1"/>
  <c r="A1949" i="4" s="1"/>
  <c r="AB1948" i="1"/>
  <c r="C1943" i="7" l="1"/>
  <c r="A1944" i="7" s="1"/>
  <c r="B1943" i="7"/>
  <c r="D1943" i="7" s="1"/>
  <c r="B1950" i="1"/>
  <c r="A1950" i="1" s="1"/>
  <c r="A1950" i="4" s="1"/>
  <c r="AB1949" i="1"/>
  <c r="C1944" i="7" l="1"/>
  <c r="A1945" i="7" s="1"/>
  <c r="B1944" i="7"/>
  <c r="D1944" i="7" s="1"/>
  <c r="B1951" i="1"/>
  <c r="A1951" i="1" s="1"/>
  <c r="A1951" i="4" s="1"/>
  <c r="AB1950" i="1"/>
  <c r="C1945" i="7" l="1"/>
  <c r="A1946" i="7" s="1"/>
  <c r="B1945" i="7"/>
  <c r="D1945" i="7" s="1"/>
  <c r="B1952" i="1"/>
  <c r="A1952" i="1" s="1"/>
  <c r="A1952" i="4" s="1"/>
  <c r="AB1951" i="1"/>
  <c r="C1946" i="7" l="1"/>
  <c r="A1947" i="7" s="1"/>
  <c r="B1946" i="7"/>
  <c r="D1946" i="7" s="1"/>
  <c r="B1953" i="1"/>
  <c r="A1953" i="1" s="1"/>
  <c r="A1953" i="4" s="1"/>
  <c r="AB1952" i="1"/>
  <c r="C1947" i="7" l="1"/>
  <c r="A1948" i="7" s="1"/>
  <c r="B1947" i="7"/>
  <c r="D1947" i="7" s="1"/>
  <c r="B1954" i="1"/>
  <c r="A1954" i="1" s="1"/>
  <c r="A1954" i="4" s="1"/>
  <c r="AB1953" i="1"/>
  <c r="C1948" i="7" l="1"/>
  <c r="A1949" i="7" s="1"/>
  <c r="B1948" i="7"/>
  <c r="D1948" i="7" s="1"/>
  <c r="B1955" i="1"/>
  <c r="A1955" i="1" s="1"/>
  <c r="A1955" i="4" s="1"/>
  <c r="AB1954" i="1"/>
  <c r="C1949" i="7" l="1"/>
  <c r="A1950" i="7" s="1"/>
  <c r="B1949" i="7"/>
  <c r="D1949" i="7" s="1"/>
  <c r="B1956" i="1"/>
  <c r="A1956" i="1" s="1"/>
  <c r="A1956" i="4" s="1"/>
  <c r="AB1955" i="1"/>
  <c r="C1950" i="7" l="1"/>
  <c r="A1951" i="7" s="1"/>
  <c r="B1950" i="7"/>
  <c r="D1950" i="7" s="1"/>
  <c r="B1957" i="1"/>
  <c r="A1957" i="1" s="1"/>
  <c r="A1957" i="4" s="1"/>
  <c r="AB1956" i="1"/>
  <c r="C1951" i="7" l="1"/>
  <c r="A1952" i="7" s="1"/>
  <c r="B1951" i="7"/>
  <c r="D1951" i="7" s="1"/>
  <c r="B1958" i="1"/>
  <c r="A1958" i="1" s="1"/>
  <c r="A1958" i="4" s="1"/>
  <c r="AB1957" i="1"/>
  <c r="C1952" i="7" l="1"/>
  <c r="A1953" i="7" s="1"/>
  <c r="B1952" i="7"/>
  <c r="D1952" i="7" s="1"/>
  <c r="B1959" i="1"/>
  <c r="A1959" i="1" s="1"/>
  <c r="A1959" i="4" s="1"/>
  <c r="AB1958" i="1"/>
  <c r="C1953" i="7" l="1"/>
  <c r="A1954" i="7" s="1"/>
  <c r="B1953" i="7"/>
  <c r="D1953" i="7" s="1"/>
  <c r="B1960" i="1"/>
  <c r="A1960" i="1" s="1"/>
  <c r="A1960" i="4" s="1"/>
  <c r="AB1959" i="1"/>
  <c r="C1954" i="7" l="1"/>
  <c r="A1955" i="7" s="1"/>
  <c r="B1954" i="7"/>
  <c r="D1954" i="7" s="1"/>
  <c r="B1961" i="1"/>
  <c r="A1961" i="1" s="1"/>
  <c r="A1961" i="4" s="1"/>
  <c r="AB1960" i="1"/>
  <c r="C1955" i="7" l="1"/>
  <c r="A1956" i="7" s="1"/>
  <c r="B1955" i="7"/>
  <c r="D1955" i="7" s="1"/>
  <c r="B1962" i="1"/>
  <c r="A1962" i="1" s="1"/>
  <c r="A1962" i="4" s="1"/>
  <c r="AB1961" i="1"/>
  <c r="C1956" i="7" l="1"/>
  <c r="A1957" i="7" s="1"/>
  <c r="B1956" i="7"/>
  <c r="D1956" i="7" s="1"/>
  <c r="B1963" i="1"/>
  <c r="A1963" i="1" s="1"/>
  <c r="A1963" i="4" s="1"/>
  <c r="AB1962" i="1"/>
  <c r="C1957" i="7" l="1"/>
  <c r="A1958" i="7" s="1"/>
  <c r="B1957" i="7"/>
  <c r="D1957" i="7" s="1"/>
  <c r="B1964" i="1"/>
  <c r="A1964" i="1" s="1"/>
  <c r="A1964" i="4" s="1"/>
  <c r="AB1963" i="1"/>
  <c r="C1958" i="7" l="1"/>
  <c r="A1959" i="7" s="1"/>
  <c r="B1958" i="7"/>
  <c r="D1958" i="7" s="1"/>
  <c r="B1965" i="1"/>
  <c r="A1965" i="1" s="1"/>
  <c r="A1965" i="4" s="1"/>
  <c r="AB1964" i="1"/>
  <c r="C1959" i="7" l="1"/>
  <c r="A1960" i="7" s="1"/>
  <c r="B1959" i="7"/>
  <c r="D1959" i="7" s="1"/>
  <c r="B1966" i="1"/>
  <c r="A1966" i="1" s="1"/>
  <c r="A1966" i="4" s="1"/>
  <c r="AB1965" i="1"/>
  <c r="C1960" i="7" l="1"/>
  <c r="A1961" i="7" s="1"/>
  <c r="B1960" i="7"/>
  <c r="D1960" i="7" s="1"/>
  <c r="B1967" i="1"/>
  <c r="A1967" i="1" s="1"/>
  <c r="A1967" i="4" s="1"/>
  <c r="AB1966" i="1"/>
  <c r="C1961" i="7" l="1"/>
  <c r="A1962" i="7" s="1"/>
  <c r="B1961" i="7"/>
  <c r="D1961" i="7" s="1"/>
  <c r="B1968" i="1"/>
  <c r="A1968" i="1" s="1"/>
  <c r="A1968" i="4" s="1"/>
  <c r="AB1967" i="1"/>
  <c r="C1962" i="7" l="1"/>
  <c r="A1963" i="7" s="1"/>
  <c r="B1962" i="7"/>
  <c r="D1962" i="7" s="1"/>
  <c r="B1969" i="1"/>
  <c r="A1969" i="1" s="1"/>
  <c r="A1969" i="4" s="1"/>
  <c r="AB1968" i="1"/>
  <c r="C1963" i="7" l="1"/>
  <c r="A1964" i="7" s="1"/>
  <c r="B1963" i="7"/>
  <c r="D1963" i="7"/>
  <c r="B1970" i="1"/>
  <c r="A1970" i="1" s="1"/>
  <c r="A1970" i="4" s="1"/>
  <c r="I601" i="9"/>
  <c r="AB1969" i="1"/>
  <c r="C1964" i="7" l="1"/>
  <c r="A1965" i="7" s="1"/>
  <c r="B1964" i="7"/>
  <c r="D1964" i="7" s="1"/>
  <c r="B1971" i="1"/>
  <c r="A1971" i="1" s="1"/>
  <c r="A1971" i="4" s="1"/>
  <c r="Q601" i="9"/>
  <c r="K601" i="9" s="1"/>
  <c r="M601" i="9"/>
  <c r="I602" i="9"/>
  <c r="AB1970" i="1"/>
  <c r="I603" i="9" s="1"/>
  <c r="C1965" i="7" l="1"/>
  <c r="A1966" i="7" s="1"/>
  <c r="B1965" i="7"/>
  <c r="D1965" i="7" s="1"/>
  <c r="B1972" i="1"/>
  <c r="A1972" i="1" s="1"/>
  <c r="A1972" i="4" s="1"/>
  <c r="M603" i="9"/>
  <c r="Q603" i="9"/>
  <c r="K603" i="9" s="1"/>
  <c r="M602" i="9"/>
  <c r="Q602" i="9"/>
  <c r="K602" i="9" s="1"/>
  <c r="AB1971" i="1"/>
  <c r="C1966" i="7" l="1"/>
  <c r="A1967" i="7" s="1"/>
  <c r="B1966" i="7"/>
  <c r="D1966" i="7" s="1"/>
  <c r="B1973" i="1"/>
  <c r="A1973" i="1" s="1"/>
  <c r="A1973" i="4" s="1"/>
  <c r="I604" i="9"/>
  <c r="AB1972" i="1"/>
  <c r="C1967" i="7" l="1"/>
  <c r="A1968" i="7" s="1"/>
  <c r="B1967" i="7"/>
  <c r="D1967" i="7" s="1"/>
  <c r="B1974" i="1"/>
  <c r="A1974" i="1" s="1"/>
  <c r="A1974" i="4" s="1"/>
  <c r="Q604" i="9"/>
  <c r="K604" i="9" s="1"/>
  <c r="M604" i="9"/>
  <c r="I605" i="9"/>
  <c r="AB1973" i="1"/>
  <c r="C1968" i="7" l="1"/>
  <c r="A1969" i="7" s="1"/>
  <c r="B1968" i="7"/>
  <c r="D1968" i="7" s="1"/>
  <c r="B1975" i="1"/>
  <c r="A1975" i="1" s="1"/>
  <c r="A1975" i="4" s="1"/>
  <c r="Q605" i="9"/>
  <c r="K605" i="9" s="1"/>
  <c r="M605" i="9"/>
  <c r="AB1974" i="1"/>
  <c r="C1969" i="7" l="1"/>
  <c r="A1970" i="7" s="1"/>
  <c r="B1969" i="7"/>
  <c r="D1969" i="7" s="1"/>
  <c r="B1976" i="1"/>
  <c r="A1976" i="1" s="1"/>
  <c r="A1976" i="4" s="1"/>
  <c r="AB1975" i="1"/>
  <c r="C1970" i="7" l="1"/>
  <c r="A1971" i="7" s="1"/>
  <c r="B1970" i="7"/>
  <c r="D1970" i="7" s="1"/>
  <c r="B1977" i="1"/>
  <c r="A1977" i="1" s="1"/>
  <c r="A1977" i="4" s="1"/>
  <c r="AB1976" i="1"/>
  <c r="C1971" i="7" l="1"/>
  <c r="A1972" i="7" s="1"/>
  <c r="B1971" i="7"/>
  <c r="D1971" i="7" s="1"/>
  <c r="B1978" i="1"/>
  <c r="A1978" i="1" s="1"/>
  <c r="A1978" i="4" s="1"/>
  <c r="AB1977" i="1"/>
  <c r="C1972" i="7" l="1"/>
  <c r="A1973" i="7" s="1"/>
  <c r="B1972" i="7"/>
  <c r="D1972" i="7" s="1"/>
  <c r="B1979" i="1"/>
  <c r="A1979" i="1" s="1"/>
  <c r="A1979" i="4" s="1"/>
  <c r="AB1978" i="1"/>
  <c r="C1973" i="7" l="1"/>
  <c r="A1974" i="7" s="1"/>
  <c r="B1973" i="7"/>
  <c r="D1973" i="7" s="1"/>
  <c r="B1980" i="1"/>
  <c r="A1980" i="1" s="1"/>
  <c r="A1980" i="4" s="1"/>
  <c r="AB1979" i="1"/>
  <c r="C1974" i="7" l="1"/>
  <c r="A1975" i="7" s="1"/>
  <c r="B1974" i="7"/>
  <c r="D1974" i="7" s="1"/>
  <c r="B1981" i="1"/>
  <c r="A1981" i="1" s="1"/>
  <c r="A1981" i="4" s="1"/>
  <c r="AB1980" i="1"/>
  <c r="C1975" i="7" l="1"/>
  <c r="A1976" i="7" s="1"/>
  <c r="B1975" i="7"/>
  <c r="D1975" i="7" s="1"/>
  <c r="B1982" i="1"/>
  <c r="A1982" i="1" s="1"/>
  <c r="A1982" i="4" s="1"/>
  <c r="AB1981" i="1"/>
  <c r="C1976" i="7" l="1"/>
  <c r="A1977" i="7" s="1"/>
  <c r="B1976" i="7"/>
  <c r="D1976" i="7" s="1"/>
  <c r="B1983" i="1"/>
  <c r="A1983" i="1" s="1"/>
  <c r="A1983" i="4" s="1"/>
  <c r="AB1982" i="1"/>
  <c r="C1977" i="7" l="1"/>
  <c r="A1978" i="7" s="1"/>
  <c r="B1977" i="7"/>
  <c r="D1977" i="7" s="1"/>
  <c r="B1984" i="1"/>
  <c r="A1984" i="1" s="1"/>
  <c r="A1984" i="4" s="1"/>
  <c r="AB1983" i="1"/>
  <c r="C1978" i="7" l="1"/>
  <c r="A1979" i="7" s="1"/>
  <c r="B1978" i="7"/>
  <c r="D1978" i="7" s="1"/>
  <c r="B1985" i="1"/>
  <c r="A1985" i="1" s="1"/>
  <c r="A1985" i="4" s="1"/>
  <c r="AB1984" i="1"/>
  <c r="C1979" i="7" l="1"/>
  <c r="A1980" i="7" s="1"/>
  <c r="B1979" i="7"/>
  <c r="D1979" i="7" s="1"/>
  <c r="B1986" i="1"/>
  <c r="A1986" i="1" s="1"/>
  <c r="A1986" i="4" s="1"/>
  <c r="AB1985" i="1"/>
  <c r="C1980" i="7" l="1"/>
  <c r="A1981" i="7" s="1"/>
  <c r="B1980" i="7"/>
  <c r="D1980" i="7" s="1"/>
  <c r="B1987" i="1"/>
  <c r="A1987" i="1" s="1"/>
  <c r="A1987" i="4" s="1"/>
  <c r="AB1986" i="1"/>
  <c r="C1981" i="7" l="1"/>
  <c r="A1982" i="7" s="1"/>
  <c r="B1981" i="7"/>
  <c r="D1981" i="7" s="1"/>
  <c r="B1988" i="1"/>
  <c r="A1988" i="1" s="1"/>
  <c r="A1988" i="4" s="1"/>
  <c r="AB1987" i="1"/>
  <c r="C1982" i="7" l="1"/>
  <c r="A1983" i="7" s="1"/>
  <c r="B1982" i="7"/>
  <c r="D1982" i="7" s="1"/>
  <c r="B1989" i="1"/>
  <c r="A1989" i="1" s="1"/>
  <c r="A1989" i="4" s="1"/>
  <c r="AB1988" i="1"/>
  <c r="C1983" i="7" l="1"/>
  <c r="A1984" i="7" s="1"/>
  <c r="B1983" i="7"/>
  <c r="D1983" i="7" s="1"/>
  <c r="B1990" i="1"/>
  <c r="A1990" i="1" s="1"/>
  <c r="A1990" i="4" s="1"/>
  <c r="AB1989" i="1"/>
  <c r="C1984" i="7" l="1"/>
  <c r="A1985" i="7" s="1"/>
  <c r="B1984" i="7"/>
  <c r="D1984" i="7" s="1"/>
  <c r="B1991" i="1"/>
  <c r="A1991" i="1" s="1"/>
  <c r="A1991" i="4" s="1"/>
  <c r="AB1990" i="1"/>
  <c r="C1985" i="7" l="1"/>
  <c r="A1986" i="7" s="1"/>
  <c r="B1985" i="7"/>
  <c r="D1985" i="7" s="1"/>
  <c r="B1992" i="1"/>
  <c r="A1992" i="1" s="1"/>
  <c r="A1992" i="4" s="1"/>
  <c r="AB1991" i="1"/>
  <c r="C1986" i="7" l="1"/>
  <c r="A1987" i="7" s="1"/>
  <c r="B1986" i="7"/>
  <c r="D1986" i="7" s="1"/>
  <c r="B1993" i="1"/>
  <c r="A1993" i="1" s="1"/>
  <c r="A1993" i="4" s="1"/>
  <c r="I606" i="9"/>
  <c r="AB1992" i="1"/>
  <c r="C1987" i="7" l="1"/>
  <c r="A1988" i="7" s="1"/>
  <c r="B1987" i="7"/>
  <c r="D1987" i="7" s="1"/>
  <c r="B1994" i="1"/>
  <c r="A1994" i="1" s="1"/>
  <c r="A1994" i="4" s="1"/>
  <c r="M606" i="9"/>
  <c r="Q606" i="9"/>
  <c r="K606" i="9" s="1"/>
  <c r="I607" i="9"/>
  <c r="AB1993" i="1"/>
  <c r="C1988" i="7" l="1"/>
  <c r="A1989" i="7" s="1"/>
  <c r="B1988" i="7"/>
  <c r="D1988" i="7" s="1"/>
  <c r="B1995" i="1"/>
  <c r="A1995" i="1" s="1"/>
  <c r="A1995" i="4" s="1"/>
  <c r="Q607" i="9"/>
  <c r="K607" i="9" s="1"/>
  <c r="M607" i="9"/>
  <c r="I608" i="9"/>
  <c r="AB1994" i="1"/>
  <c r="C1989" i="7" l="1"/>
  <c r="A1990" i="7" s="1"/>
  <c r="B1989" i="7"/>
  <c r="D1989" i="7" s="1"/>
  <c r="B1996" i="1"/>
  <c r="A1996" i="1" s="1"/>
  <c r="A1996" i="4" s="1"/>
  <c r="Q608" i="9"/>
  <c r="K608" i="9" s="1"/>
  <c r="M608" i="9"/>
  <c r="I609" i="9"/>
  <c r="AB1995" i="1"/>
  <c r="C1990" i="7" l="1"/>
  <c r="A1991" i="7" s="1"/>
  <c r="B1990" i="7"/>
  <c r="D1990" i="7" s="1"/>
  <c r="B1997" i="1"/>
  <c r="A1997" i="1" s="1"/>
  <c r="A1997" i="4" s="1"/>
  <c r="Q609" i="9"/>
  <c r="K609" i="9" s="1"/>
  <c r="M609" i="9"/>
  <c r="I610" i="9"/>
  <c r="AB1996" i="1"/>
  <c r="C1991" i="7" l="1"/>
  <c r="A1992" i="7" s="1"/>
  <c r="B1991" i="7"/>
  <c r="D1991" i="7" s="1"/>
  <c r="B1998" i="1"/>
  <c r="A1998" i="1" s="1"/>
  <c r="A1998" i="4" s="1"/>
  <c r="Q610" i="9"/>
  <c r="K610" i="9" s="1"/>
  <c r="M610" i="9"/>
  <c r="I611" i="9"/>
  <c r="AB1997" i="1"/>
  <c r="C1992" i="7" l="1"/>
  <c r="A1993" i="7" s="1"/>
  <c r="B1992" i="7"/>
  <c r="D1992" i="7" s="1"/>
  <c r="B1999" i="1"/>
  <c r="A1999" i="1" s="1"/>
  <c r="A1999" i="4" s="1"/>
  <c r="Q611" i="9"/>
  <c r="K611" i="9" s="1"/>
  <c r="M611" i="9"/>
  <c r="I612" i="9"/>
  <c r="AB1998" i="1"/>
  <c r="C1993" i="7" l="1"/>
  <c r="A1994" i="7" s="1"/>
  <c r="B1993" i="7"/>
  <c r="D1993" i="7" s="1"/>
  <c r="B2000" i="1"/>
  <c r="A2000" i="1" s="1"/>
  <c r="A2000" i="4" s="1"/>
  <c r="Q612" i="9"/>
  <c r="K612" i="9" s="1"/>
  <c r="M612" i="9"/>
  <c r="AB1999" i="1"/>
  <c r="C1994" i="7" l="1"/>
  <c r="A1995" i="7" s="1"/>
  <c r="B1994" i="7"/>
  <c r="D1994" i="7" s="1"/>
  <c r="B2001" i="1"/>
  <c r="A2001" i="1" s="1"/>
  <c r="A2001" i="4" s="1"/>
  <c r="AB2000" i="1"/>
  <c r="C1995" i="7" l="1"/>
  <c r="A1996" i="7" s="1"/>
  <c r="B1995" i="7"/>
  <c r="D1995" i="7" s="1"/>
  <c r="B2002" i="1"/>
  <c r="A2002" i="1" s="1"/>
  <c r="A2002" i="4" s="1"/>
  <c r="AB2001" i="1"/>
  <c r="C1996" i="7" l="1"/>
  <c r="A1997" i="7" s="1"/>
  <c r="B1996" i="7"/>
  <c r="D1996" i="7" s="1"/>
  <c r="B2003" i="1"/>
  <c r="A2003" i="1" s="1"/>
  <c r="A2003" i="4" s="1"/>
  <c r="AB2002" i="1"/>
  <c r="C1997" i="7" l="1"/>
  <c r="A1998" i="7" s="1"/>
  <c r="B1997" i="7"/>
  <c r="D1997" i="7" s="1"/>
  <c r="B2004" i="1"/>
  <c r="A2004" i="1" s="1"/>
  <c r="A2004" i="4" s="1"/>
  <c r="AB2003" i="1"/>
  <c r="C1998" i="7" l="1"/>
  <c r="A1999" i="7" s="1"/>
  <c r="B1998" i="7"/>
  <c r="D1998" i="7" s="1"/>
  <c r="B2005" i="1"/>
  <c r="A2005" i="1" s="1"/>
  <c r="A2005" i="4" s="1"/>
  <c r="AB2004" i="1"/>
  <c r="C1999" i="7" l="1"/>
  <c r="A2000" i="7" s="1"/>
  <c r="B1999" i="7"/>
  <c r="D1999" i="7" s="1"/>
  <c r="B2006" i="1"/>
  <c r="A2006" i="1" s="1"/>
  <c r="A2006" i="4" s="1"/>
  <c r="AB2005" i="1"/>
  <c r="C2000" i="7" l="1"/>
  <c r="A2001" i="7" s="1"/>
  <c r="B2000" i="7"/>
  <c r="D2000" i="7" s="1"/>
  <c r="B2007" i="1"/>
  <c r="A2007" i="1" s="1"/>
  <c r="A2007" i="4" s="1"/>
  <c r="AB2006" i="1"/>
  <c r="C2001" i="7" l="1"/>
  <c r="A2002" i="7" s="1"/>
  <c r="B2001" i="7"/>
  <c r="D2001" i="7" s="1"/>
  <c r="B2008" i="1"/>
  <c r="A2008" i="1" s="1"/>
  <c r="A2008" i="4" s="1"/>
  <c r="AB2007" i="1"/>
  <c r="C2002" i="7" l="1"/>
  <c r="A2003" i="7" s="1"/>
  <c r="B2002" i="7"/>
  <c r="D2002" i="7" s="1"/>
  <c r="B2009" i="1"/>
  <c r="A2009" i="1" s="1"/>
  <c r="A2009" i="4" s="1"/>
  <c r="AB2008" i="1"/>
  <c r="C2003" i="7" l="1"/>
  <c r="A2004" i="7" s="1"/>
  <c r="B2003" i="7"/>
  <c r="D2003" i="7" s="1"/>
  <c r="B2010" i="1"/>
  <c r="A2010" i="1" s="1"/>
  <c r="A2010" i="4" s="1"/>
  <c r="AB2009" i="1"/>
  <c r="C2004" i="7" l="1"/>
  <c r="A2005" i="7" s="1"/>
  <c r="B2004" i="7"/>
  <c r="D2004" i="7" s="1"/>
  <c r="B2011" i="1"/>
  <c r="A2011" i="1" s="1"/>
  <c r="A2011" i="4" s="1"/>
  <c r="AB2010" i="1"/>
  <c r="C2005" i="7" l="1"/>
  <c r="A2006" i="7" s="1"/>
  <c r="B2005" i="7"/>
  <c r="D2005" i="7" s="1"/>
  <c r="B2012" i="1"/>
  <c r="A2012" i="1" s="1"/>
  <c r="A2012" i="4" s="1"/>
  <c r="AB2011" i="1"/>
  <c r="C2006" i="7" l="1"/>
  <c r="A2007" i="7" s="1"/>
  <c r="B2006" i="7"/>
  <c r="D2006" i="7" s="1"/>
  <c r="B2013" i="1"/>
  <c r="A2013" i="1" s="1"/>
  <c r="A2013" i="4" s="1"/>
  <c r="AB2012" i="1"/>
  <c r="C2007" i="7" l="1"/>
  <c r="A2008" i="7" s="1"/>
  <c r="B2007" i="7"/>
  <c r="D2007" i="7" s="1"/>
  <c r="B2014" i="1"/>
  <c r="A2014" i="1" s="1"/>
  <c r="A2014" i="4" s="1"/>
  <c r="AB2013" i="1"/>
  <c r="B2008" i="7" l="1"/>
  <c r="D2008" i="7" s="1"/>
  <c r="C2008" i="7"/>
  <c r="A2009" i="7" s="1"/>
  <c r="B2015" i="1"/>
  <c r="A2015" i="1" s="1"/>
  <c r="A2015" i="4" s="1"/>
  <c r="AB2014" i="1"/>
  <c r="C2009" i="7" l="1"/>
  <c r="A2010" i="7" s="1"/>
  <c r="B2009" i="7"/>
  <c r="D2009" i="7" s="1"/>
  <c r="B2016" i="1"/>
  <c r="A2016" i="1" s="1"/>
  <c r="A2016" i="4" s="1"/>
  <c r="AB2015" i="1"/>
  <c r="C2010" i="7" l="1"/>
  <c r="A2011" i="7" s="1"/>
  <c r="B2010" i="7"/>
  <c r="D2010" i="7" s="1"/>
  <c r="B2017" i="1"/>
  <c r="A2017" i="1" s="1"/>
  <c r="A2017" i="4" s="1"/>
  <c r="AB2016" i="1"/>
  <c r="C2011" i="7" l="1"/>
  <c r="A2012" i="7" s="1"/>
  <c r="B2011" i="7"/>
  <c r="D2011" i="7" s="1"/>
  <c r="B2018" i="1"/>
  <c r="A2018" i="1" s="1"/>
  <c r="A2018" i="4" s="1"/>
  <c r="I613" i="9"/>
  <c r="AB2017" i="1"/>
  <c r="C2012" i="7" l="1"/>
  <c r="A2013" i="7" s="1"/>
  <c r="B2012" i="7"/>
  <c r="D2012" i="7" s="1"/>
  <c r="B2019" i="1"/>
  <c r="A2019" i="1" s="1"/>
  <c r="A2019" i="4" s="1"/>
  <c r="M613" i="9"/>
  <c r="Q613" i="9"/>
  <c r="K613" i="9" s="1"/>
  <c r="I614" i="9"/>
  <c r="AB2018" i="1"/>
  <c r="C2013" i="7" l="1"/>
  <c r="A2014" i="7" s="1"/>
  <c r="B2013" i="7"/>
  <c r="D2013" i="7" s="1"/>
  <c r="B2020" i="1"/>
  <c r="A2020" i="1" s="1"/>
  <c r="A2020" i="4" s="1"/>
  <c r="M614" i="9"/>
  <c r="Q614" i="9"/>
  <c r="K614" i="9" s="1"/>
  <c r="I615" i="9"/>
  <c r="AB2019" i="1"/>
  <c r="C2014" i="7" l="1"/>
  <c r="A2015" i="7" s="1"/>
  <c r="B2014" i="7"/>
  <c r="D2014" i="7" s="1"/>
  <c r="B2021" i="1"/>
  <c r="A2021" i="1" s="1"/>
  <c r="A2021" i="4" s="1"/>
  <c r="M615" i="9"/>
  <c r="Q615" i="9"/>
  <c r="K615" i="9" s="1"/>
  <c r="I616" i="9"/>
  <c r="AB2020" i="1"/>
  <c r="C2015" i="7" l="1"/>
  <c r="A2016" i="7" s="1"/>
  <c r="B2015" i="7"/>
  <c r="D2015" i="7" s="1"/>
  <c r="B2022" i="1"/>
  <c r="A2022" i="1" s="1"/>
  <c r="A2022" i="4" s="1"/>
  <c r="Q616" i="9"/>
  <c r="K616" i="9" s="1"/>
  <c r="M616" i="9"/>
  <c r="I617" i="9"/>
  <c r="AB2021" i="1"/>
  <c r="C2016" i="7" l="1"/>
  <c r="A2017" i="7" s="1"/>
  <c r="B2016" i="7"/>
  <c r="D2016" i="7" s="1"/>
  <c r="B2023" i="1"/>
  <c r="A2023" i="1" s="1"/>
  <c r="A2023" i="4" s="1"/>
  <c r="M617" i="9"/>
  <c r="Q617" i="9"/>
  <c r="K617" i="9" s="1"/>
  <c r="I618" i="9"/>
  <c r="AB2022" i="1"/>
  <c r="C2017" i="7" l="1"/>
  <c r="A2018" i="7" s="1"/>
  <c r="B2017" i="7"/>
  <c r="D2017" i="7" s="1"/>
  <c r="B2024" i="1"/>
  <c r="A2024" i="1" s="1"/>
  <c r="A2024" i="4" s="1"/>
  <c r="Q618" i="9"/>
  <c r="K618" i="9" s="1"/>
  <c r="M618" i="9"/>
  <c r="I619" i="9"/>
  <c r="AB2023" i="1"/>
  <c r="C2018" i="7" l="1"/>
  <c r="A2019" i="7" s="1"/>
  <c r="B2018" i="7"/>
  <c r="D2018" i="7" s="1"/>
  <c r="B2025" i="1"/>
  <c r="A2025" i="1" s="1"/>
  <c r="A2025" i="4" s="1"/>
  <c r="Q619" i="9"/>
  <c r="K619" i="9" s="1"/>
  <c r="M619" i="9"/>
  <c r="I620" i="9"/>
  <c r="AB2024" i="1"/>
  <c r="C2019" i="7" l="1"/>
  <c r="A2020" i="7" s="1"/>
  <c r="B2019" i="7"/>
  <c r="D2019" i="7" s="1"/>
  <c r="B2026" i="1"/>
  <c r="A2026" i="1" s="1"/>
  <c r="A2026" i="4" s="1"/>
  <c r="M620" i="9"/>
  <c r="Q620" i="9"/>
  <c r="K620" i="9" s="1"/>
  <c r="I621" i="9"/>
  <c r="AB2025" i="1"/>
  <c r="C2020" i="7" l="1"/>
  <c r="A2021" i="7" s="1"/>
  <c r="B2020" i="7"/>
  <c r="D2020" i="7" s="1"/>
  <c r="B2027" i="1"/>
  <c r="A2027" i="1" s="1"/>
  <c r="A2027" i="4" s="1"/>
  <c r="Q621" i="9"/>
  <c r="K621" i="9" s="1"/>
  <c r="M621" i="9"/>
  <c r="I622" i="9"/>
  <c r="AB2026" i="1"/>
  <c r="C2021" i="7" l="1"/>
  <c r="A2022" i="7" s="1"/>
  <c r="B2021" i="7"/>
  <c r="D2021" i="7" s="1"/>
  <c r="B2028" i="1"/>
  <c r="A2028" i="1" s="1"/>
  <c r="A2028" i="4" s="1"/>
  <c r="M622" i="9"/>
  <c r="Q622" i="9"/>
  <c r="K622" i="9" s="1"/>
  <c r="I623" i="9"/>
  <c r="AB2027" i="1"/>
  <c r="C2022" i="7" l="1"/>
  <c r="A2023" i="7" s="1"/>
  <c r="B2022" i="7"/>
  <c r="D2022" i="7" s="1"/>
  <c r="B2029" i="1"/>
  <c r="A2029" i="1" s="1"/>
  <c r="A2029" i="4" s="1"/>
  <c r="M623" i="9"/>
  <c r="Q623" i="9"/>
  <c r="K623" i="9" s="1"/>
  <c r="I624" i="9"/>
  <c r="AB2028" i="1"/>
  <c r="C2023" i="7" l="1"/>
  <c r="A2024" i="7" s="1"/>
  <c r="B2023" i="7"/>
  <c r="D2023" i="7" s="1"/>
  <c r="B2030" i="1"/>
  <c r="A2030" i="1" s="1"/>
  <c r="A2030" i="4" s="1"/>
  <c r="M624" i="9"/>
  <c r="Q624" i="9"/>
  <c r="K624" i="9" s="1"/>
  <c r="I625" i="9"/>
  <c r="AB2029" i="1"/>
  <c r="C2024" i="7" l="1"/>
  <c r="A2025" i="7" s="1"/>
  <c r="B2024" i="7"/>
  <c r="D2024" i="7" s="1"/>
  <c r="B2031" i="1"/>
  <c r="A2031" i="1" s="1"/>
  <c r="A2031" i="4" s="1"/>
  <c r="Q625" i="9"/>
  <c r="K625" i="9" s="1"/>
  <c r="M625" i="9"/>
  <c r="I626" i="9"/>
  <c r="AB2030" i="1"/>
  <c r="C2025" i="7" l="1"/>
  <c r="A2026" i="7" s="1"/>
  <c r="B2025" i="7"/>
  <c r="D2025" i="7" s="1"/>
  <c r="B2032" i="1"/>
  <c r="A2032" i="1" s="1"/>
  <c r="A2032" i="4" s="1"/>
  <c r="M626" i="9"/>
  <c r="Q626" i="9"/>
  <c r="K626" i="9" s="1"/>
  <c r="I627" i="9"/>
  <c r="AB2031" i="1"/>
  <c r="C2026" i="7" l="1"/>
  <c r="A2027" i="7" s="1"/>
  <c r="B2026" i="7"/>
  <c r="D2026" i="7" s="1"/>
  <c r="B2033" i="1"/>
  <c r="A2033" i="1" s="1"/>
  <c r="A2033" i="4" s="1"/>
  <c r="Q627" i="9"/>
  <c r="K627" i="9" s="1"/>
  <c r="M627" i="9"/>
  <c r="I628" i="9"/>
  <c r="AB2032" i="1"/>
  <c r="C2027" i="7" l="1"/>
  <c r="A2028" i="7" s="1"/>
  <c r="B2027" i="7"/>
  <c r="D2027" i="7" s="1"/>
  <c r="B2034" i="1"/>
  <c r="A2034" i="1" s="1"/>
  <c r="A2034" i="4" s="1"/>
  <c r="M628" i="9"/>
  <c r="Q628" i="9"/>
  <c r="K628" i="9" s="1"/>
  <c r="I629" i="9"/>
  <c r="AB2033" i="1"/>
  <c r="C2028" i="7" l="1"/>
  <c r="A2029" i="7" s="1"/>
  <c r="B2028" i="7"/>
  <c r="D2028" i="7" s="1"/>
  <c r="B2035" i="1"/>
  <c r="A2035" i="1" s="1"/>
  <c r="A2035" i="4" s="1"/>
  <c r="Q629" i="9"/>
  <c r="K629" i="9" s="1"/>
  <c r="M629" i="9"/>
  <c r="I630" i="9"/>
  <c r="AB2034" i="1"/>
  <c r="B2029" i="7" l="1"/>
  <c r="D2029" i="7" s="1"/>
  <c r="C2029" i="7"/>
  <c r="A2030" i="7" s="1"/>
  <c r="B2036" i="1"/>
  <c r="A2036" i="1" s="1"/>
  <c r="A2036" i="4" s="1"/>
  <c r="Q630" i="9"/>
  <c r="K630" i="9" s="1"/>
  <c r="M630" i="9"/>
  <c r="I631" i="9"/>
  <c r="AB2035" i="1"/>
  <c r="B2030" i="7" l="1"/>
  <c r="D2030" i="7" s="1"/>
  <c r="C2030" i="7"/>
  <c r="A2031" i="7" s="1"/>
  <c r="B2037" i="1"/>
  <c r="A2037" i="1" s="1"/>
  <c r="A2037" i="4" s="1"/>
  <c r="M631" i="9"/>
  <c r="Q631" i="9"/>
  <c r="K631" i="9" s="1"/>
  <c r="I632" i="9"/>
  <c r="AB2036" i="1"/>
  <c r="C2031" i="7" l="1"/>
  <c r="A2032" i="7" s="1"/>
  <c r="B2031" i="7"/>
  <c r="D2031" i="7" s="1"/>
  <c r="B2038" i="1"/>
  <c r="A2038" i="1" s="1"/>
  <c r="A2038" i="4" s="1"/>
  <c r="M632" i="9"/>
  <c r="Q632" i="9"/>
  <c r="K632" i="9" s="1"/>
  <c r="AB2037" i="1"/>
  <c r="B2032" i="7" l="1"/>
  <c r="D2032" i="7" s="1"/>
  <c r="C2032" i="7"/>
  <c r="A2033" i="7" s="1"/>
  <c r="B2039" i="1"/>
  <c r="A2039" i="1" s="1"/>
  <c r="A2039" i="4" s="1"/>
  <c r="AB2038" i="1"/>
  <c r="B2033" i="7" l="1"/>
  <c r="D2033" i="7" s="1"/>
  <c r="C2033" i="7"/>
  <c r="A2034" i="7" s="1"/>
  <c r="B2040" i="1"/>
  <c r="A2040" i="1" s="1"/>
  <c r="A2040" i="4" s="1"/>
  <c r="AB2039" i="1"/>
  <c r="C2034" i="7" l="1"/>
  <c r="A2035" i="7" s="1"/>
  <c r="B2034" i="7"/>
  <c r="D2034" i="7" s="1"/>
  <c r="B2041" i="1"/>
  <c r="A2041" i="1" s="1"/>
  <c r="A2041" i="4" s="1"/>
  <c r="AB2040" i="1"/>
  <c r="B2035" i="7" l="1"/>
  <c r="D2035" i="7" s="1"/>
  <c r="C2035" i="7"/>
  <c r="A2036" i="7" s="1"/>
  <c r="B2042" i="1"/>
  <c r="A2042" i="1" s="1"/>
  <c r="A2042" i="4" s="1"/>
  <c r="AB2041" i="1"/>
  <c r="B2036" i="7" l="1"/>
  <c r="D2036" i="7" s="1"/>
  <c r="C2036" i="7"/>
  <c r="A2037" i="7" s="1"/>
  <c r="B2043" i="1"/>
  <c r="A2043" i="1" s="1"/>
  <c r="A2043" i="4" s="1"/>
  <c r="AB2042" i="1"/>
  <c r="C2037" i="7" l="1"/>
  <c r="A2038" i="7" s="1"/>
  <c r="B2037" i="7"/>
  <c r="D2037" i="7" s="1"/>
  <c r="B2044" i="1"/>
  <c r="A2044" i="1" s="1"/>
  <c r="A2044" i="4" s="1"/>
  <c r="AB2043" i="1"/>
  <c r="B2038" i="7" l="1"/>
  <c r="D2038" i="7" s="1"/>
  <c r="C2038" i="7"/>
  <c r="A2039" i="7" s="1"/>
  <c r="B2045" i="1"/>
  <c r="A2045" i="1" s="1"/>
  <c r="A2045" i="4" s="1"/>
  <c r="AB2044" i="1"/>
  <c r="B2039" i="7" l="1"/>
  <c r="D2039" i="7" s="1"/>
  <c r="C2039" i="7"/>
  <c r="A2040" i="7" s="1"/>
  <c r="B2046" i="1"/>
  <c r="A2046" i="1" s="1"/>
  <c r="A2046" i="4" s="1"/>
  <c r="AB2045" i="1"/>
  <c r="C2040" i="7" l="1"/>
  <c r="A2041" i="7" s="1"/>
  <c r="B2040" i="7"/>
  <c r="D2040" i="7" s="1"/>
  <c r="B2047" i="1"/>
  <c r="A2047" i="1" s="1"/>
  <c r="A2047" i="4" s="1"/>
  <c r="AB2046" i="1"/>
  <c r="B2041" i="7" l="1"/>
  <c r="D2041" i="7" s="1"/>
  <c r="C2041" i="7"/>
  <c r="A2042" i="7" s="1"/>
  <c r="B2048" i="1"/>
  <c r="A2048" i="1" s="1"/>
  <c r="A2048" i="4" s="1"/>
  <c r="AB2047" i="1"/>
  <c r="B2042" i="7" l="1"/>
  <c r="D2042" i="7" s="1"/>
  <c r="C2042" i="7"/>
  <c r="A2043" i="7" s="1"/>
  <c r="B2049" i="1"/>
  <c r="A2049" i="1" s="1"/>
  <c r="A2049" i="4" s="1"/>
  <c r="AB2048" i="1"/>
  <c r="C2043" i="7" l="1"/>
  <c r="A2044" i="7" s="1"/>
  <c r="B2043" i="7"/>
  <c r="D2043" i="7" s="1"/>
  <c r="B2050" i="1"/>
  <c r="A2050" i="1" s="1"/>
  <c r="A2050" i="4" s="1"/>
  <c r="AB2049" i="1"/>
  <c r="B2044" i="7" l="1"/>
  <c r="D2044" i="7" s="1"/>
  <c r="C2044" i="7"/>
  <c r="A2045" i="7" s="1"/>
  <c r="B2051" i="1"/>
  <c r="A2051" i="1" s="1"/>
  <c r="A2051" i="4" s="1"/>
  <c r="AB2050" i="1"/>
  <c r="B2045" i="7" l="1"/>
  <c r="D2045" i="7" s="1"/>
  <c r="C2045" i="7"/>
  <c r="A2046" i="7" s="1"/>
  <c r="B2052" i="1"/>
  <c r="A2052" i="1" s="1"/>
  <c r="A2052" i="4" s="1"/>
  <c r="AB2051" i="1"/>
  <c r="C2046" i="7" l="1"/>
  <c r="A2047" i="7" s="1"/>
  <c r="B2046" i="7"/>
  <c r="D2046" i="7" s="1"/>
  <c r="B2053" i="1"/>
  <c r="A2053" i="1" s="1"/>
  <c r="A2053" i="4" s="1"/>
  <c r="AB2052" i="1"/>
  <c r="B2047" i="7" l="1"/>
  <c r="D2047" i="7" s="1"/>
  <c r="C2047" i="7"/>
  <c r="A2048" i="7" s="1"/>
  <c r="B2054" i="1"/>
  <c r="A2054" i="1" s="1"/>
  <c r="A2054" i="4" s="1"/>
  <c r="AB2053" i="1"/>
  <c r="B2048" i="7" l="1"/>
  <c r="D2048" i="7" s="1"/>
  <c r="C2048" i="7"/>
  <c r="A2049" i="7" s="1"/>
  <c r="B2055" i="1"/>
  <c r="A2055" i="1" s="1"/>
  <c r="A2055" i="4" s="1"/>
  <c r="AB2054" i="1"/>
  <c r="C2049" i="7" l="1"/>
  <c r="A2050" i="7" s="1"/>
  <c r="B2049" i="7"/>
  <c r="D2049" i="7" s="1"/>
  <c r="B2056" i="1"/>
  <c r="A2056" i="1" s="1"/>
  <c r="A2056" i="4" s="1"/>
  <c r="AB2055" i="1"/>
  <c r="B2050" i="7" l="1"/>
  <c r="D2050" i="7" s="1"/>
  <c r="C2050" i="7"/>
  <c r="A2051" i="7" s="1"/>
  <c r="B2057" i="1"/>
  <c r="A2057" i="1" s="1"/>
  <c r="A2057" i="4" s="1"/>
  <c r="AB2056" i="1"/>
  <c r="C2051" i="7" l="1"/>
  <c r="A2052" i="7" s="1"/>
  <c r="B2051" i="7"/>
  <c r="D2051" i="7" s="1"/>
  <c r="B2058" i="1"/>
  <c r="A2058" i="1" s="1"/>
  <c r="A2058" i="4" s="1"/>
  <c r="I633" i="9"/>
  <c r="AB2057" i="1"/>
  <c r="C2052" i="7" l="1"/>
  <c r="A2053" i="7" s="1"/>
  <c r="B2052" i="7"/>
  <c r="D2052" i="7" s="1"/>
  <c r="B2059" i="1"/>
  <c r="A2059" i="1" s="1"/>
  <c r="A2059" i="4" s="1"/>
  <c r="M633" i="9"/>
  <c r="Q633" i="9"/>
  <c r="K633" i="9" s="1"/>
  <c r="AB2058" i="1"/>
  <c r="B2053" i="7" l="1"/>
  <c r="D2053" i="7" s="1"/>
  <c r="C2053" i="7"/>
  <c r="A2054" i="7" s="1"/>
  <c r="B2060" i="1"/>
  <c r="A2060" i="1" s="1"/>
  <c r="A2060" i="4" s="1"/>
  <c r="AB2059" i="1"/>
  <c r="C2054" i="7" l="1"/>
  <c r="A2055" i="7" s="1"/>
  <c r="B2054" i="7"/>
  <c r="D2054" i="7" s="1"/>
  <c r="B2061" i="1"/>
  <c r="A2061" i="1" s="1"/>
  <c r="A2061" i="4" s="1"/>
  <c r="I634" i="9"/>
  <c r="AB2060" i="1"/>
  <c r="B2055" i="7" l="1"/>
  <c r="D2055" i="7" s="1"/>
  <c r="C2055" i="7"/>
  <c r="A2056" i="7" s="1"/>
  <c r="B2062" i="1"/>
  <c r="A2062" i="1" s="1"/>
  <c r="A2062" i="4" s="1"/>
  <c r="M634" i="9"/>
  <c r="Q634" i="9"/>
  <c r="K634" i="9" s="1"/>
  <c r="AB2061" i="1"/>
  <c r="B2056" i="7" l="1"/>
  <c r="D2056" i="7" s="1"/>
  <c r="C2056" i="7"/>
  <c r="A2057" i="7" s="1"/>
  <c r="B2063" i="1"/>
  <c r="A2063" i="1" s="1"/>
  <c r="A2063" i="4" s="1"/>
  <c r="AB2062" i="1"/>
  <c r="C2057" i="7" l="1"/>
  <c r="A2058" i="7" s="1"/>
  <c r="B2057" i="7"/>
  <c r="D2057" i="7" s="1"/>
  <c r="B2064" i="1"/>
  <c r="A2064" i="1" s="1"/>
  <c r="A2064" i="4" s="1"/>
  <c r="AB2063" i="1"/>
  <c r="C2058" i="7" l="1"/>
  <c r="A2059" i="7" s="1"/>
  <c r="B2058" i="7"/>
  <c r="D2058" i="7" s="1"/>
  <c r="B2065" i="1"/>
  <c r="A2065" i="1" s="1"/>
  <c r="A2065" i="4" s="1"/>
  <c r="AB2064" i="1"/>
  <c r="B2059" i="7" l="1"/>
  <c r="D2059" i="7" s="1"/>
  <c r="C2059" i="7"/>
  <c r="A2060" i="7" s="1"/>
  <c r="B2066" i="1"/>
  <c r="A2066" i="1" s="1"/>
  <c r="A2066" i="4" s="1"/>
  <c r="AB2065" i="1"/>
  <c r="C2060" i="7" l="1"/>
  <c r="A2061" i="7" s="1"/>
  <c r="B2060" i="7"/>
  <c r="D2060" i="7" s="1"/>
  <c r="B2067" i="1"/>
  <c r="A2067" i="1" s="1"/>
  <c r="A2067" i="4" s="1"/>
  <c r="AB2066" i="1"/>
  <c r="C2061" i="7" l="1"/>
  <c r="A2062" i="7" s="1"/>
  <c r="B2061" i="7"/>
  <c r="D2061" i="7" s="1"/>
  <c r="B2068" i="1"/>
  <c r="A2068" i="1" s="1"/>
  <c r="A2068" i="4" s="1"/>
  <c r="AB2067" i="1"/>
  <c r="B2062" i="7" l="1"/>
  <c r="D2062" i="7" s="1"/>
  <c r="C2062" i="7"/>
  <c r="A2063" i="7" s="1"/>
  <c r="B2069" i="1"/>
  <c r="A2069" i="1" s="1"/>
  <c r="A2069" i="4" s="1"/>
  <c r="AB2068" i="1"/>
  <c r="C2063" i="7" l="1"/>
  <c r="A2064" i="7" s="1"/>
  <c r="B2063" i="7"/>
  <c r="D2063" i="7" s="1"/>
  <c r="B2070" i="1"/>
  <c r="A2070" i="1" s="1"/>
  <c r="A2070" i="4" s="1"/>
  <c r="AB2069" i="1"/>
  <c r="C2064" i="7" l="1"/>
  <c r="A2065" i="7" s="1"/>
  <c r="B2064" i="7"/>
  <c r="D2064" i="7" s="1"/>
  <c r="B2071" i="1"/>
  <c r="A2071" i="1" s="1"/>
  <c r="A2071" i="4" s="1"/>
  <c r="AB2070" i="1"/>
  <c r="B2065" i="7" l="1"/>
  <c r="D2065" i="7" s="1"/>
  <c r="C2065" i="7"/>
  <c r="A2066" i="7" s="1"/>
  <c r="B2072" i="1"/>
  <c r="A2072" i="1" s="1"/>
  <c r="A2072" i="4" s="1"/>
  <c r="AB2071" i="1"/>
  <c r="C2066" i="7" l="1"/>
  <c r="A2067" i="7" s="1"/>
  <c r="B2066" i="7"/>
  <c r="D2066" i="7" s="1"/>
  <c r="B2073" i="1"/>
  <c r="A2073" i="1" s="1"/>
  <c r="A2073" i="4" s="1"/>
  <c r="AB2072" i="1"/>
  <c r="C2067" i="7" l="1"/>
  <c r="A2068" i="7" s="1"/>
  <c r="B2067" i="7"/>
  <c r="D2067" i="7" s="1"/>
  <c r="B2074" i="1"/>
  <c r="A2074" i="1" s="1"/>
  <c r="A2074" i="4" s="1"/>
  <c r="AB2073" i="1"/>
  <c r="B2068" i="7" l="1"/>
  <c r="D2068" i="7" s="1"/>
  <c r="C2068" i="7"/>
  <c r="A2069" i="7" s="1"/>
  <c r="B2075" i="1"/>
  <c r="A2075" i="1" s="1"/>
  <c r="A2075" i="4" s="1"/>
  <c r="AB2074" i="1"/>
  <c r="C2069" i="7" l="1"/>
  <c r="A2070" i="7" s="1"/>
  <c r="B2069" i="7"/>
  <c r="D2069" i="7" s="1"/>
  <c r="B2076" i="1"/>
  <c r="A2076" i="1" s="1"/>
  <c r="A2076" i="4" s="1"/>
  <c r="AB2075" i="1"/>
  <c r="C2070" i="7" l="1"/>
  <c r="A2071" i="7" s="1"/>
  <c r="B2070" i="7"/>
  <c r="D2070" i="7" s="1"/>
  <c r="B2077" i="1"/>
  <c r="A2077" i="1" s="1"/>
  <c r="A2077" i="4" s="1"/>
  <c r="I635" i="9"/>
  <c r="AB2076" i="1"/>
  <c r="B2071" i="7" l="1"/>
  <c r="D2071" i="7" s="1"/>
  <c r="C2071" i="7"/>
  <c r="A2072" i="7" s="1"/>
  <c r="B2078" i="1"/>
  <c r="A2078" i="1" s="1"/>
  <c r="A2078" i="4" s="1"/>
  <c r="M635" i="9"/>
  <c r="Q635" i="9"/>
  <c r="K635" i="9" s="1"/>
  <c r="I636" i="9"/>
  <c r="AB2077" i="1"/>
  <c r="I648" i="9"/>
  <c r="C2072" i="7" l="1"/>
  <c r="A2073" i="7" s="1"/>
  <c r="B2072" i="7"/>
  <c r="D2072" i="7" s="1"/>
  <c r="B2079" i="1"/>
  <c r="A2079" i="1" s="1"/>
  <c r="A2079" i="4" s="1"/>
  <c r="Q636" i="9"/>
  <c r="K636" i="9" s="1"/>
  <c r="M636" i="9"/>
  <c r="I637" i="9"/>
  <c r="M648" i="9"/>
  <c r="Q648" i="9"/>
  <c r="K648" i="9" s="1"/>
  <c r="I649" i="9"/>
  <c r="I643" i="9"/>
  <c r="AB2078" i="1"/>
  <c r="I653" i="9" s="1"/>
  <c r="C2073" i="7" l="1"/>
  <c r="A2074" i="7" s="1"/>
  <c r="B2073" i="7"/>
  <c r="D2073" i="7" s="1"/>
  <c r="B2080" i="1"/>
  <c r="A2080" i="1" s="1"/>
  <c r="A2080" i="4" s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9" i="1"/>
  <c r="B2074" i="7" l="1"/>
  <c r="D2074" i="7" s="1"/>
  <c r="C2074" i="7"/>
  <c r="A2075" i="7" s="1"/>
  <c r="B2081" i="1"/>
  <c r="A2081" i="1" s="1"/>
  <c r="A2081" i="4" s="1"/>
  <c r="Q638" i="9"/>
  <c r="K638" i="9" s="1"/>
  <c r="M638" i="9"/>
  <c r="AB2080" i="1"/>
  <c r="Q644" i="9"/>
  <c r="K644" i="9" s="1"/>
  <c r="M644" i="9"/>
  <c r="M650" i="9"/>
  <c r="Q650" i="9"/>
  <c r="K650" i="9" s="1"/>
  <c r="C2075" i="7" l="1"/>
  <c r="A2076" i="7" s="1"/>
  <c r="B2075" i="7"/>
  <c r="D2075" i="7" s="1"/>
  <c r="B2082" i="1"/>
  <c r="A2082" i="1" s="1"/>
  <c r="A2082" i="4" s="1"/>
  <c r="AB2081" i="1"/>
  <c r="C2076" i="7" l="1"/>
  <c r="A2077" i="7" s="1"/>
  <c r="B2076" i="7"/>
  <c r="D2076" i="7" s="1"/>
  <c r="B2083" i="1"/>
  <c r="A2083" i="1" s="1"/>
  <c r="A2083" i="4" s="1"/>
  <c r="AB2082" i="1"/>
  <c r="B2077" i="7" l="1"/>
  <c r="D2077" i="7" s="1"/>
  <c r="C2077" i="7"/>
  <c r="A2078" i="7" s="1"/>
  <c r="B2084" i="1"/>
  <c r="A2084" i="1" s="1"/>
  <c r="A2084" i="4" s="1"/>
  <c r="AB2083" i="1"/>
  <c r="C2078" i="7" l="1"/>
  <c r="A2079" i="7" s="1"/>
  <c r="B2078" i="7"/>
  <c r="D2078" i="7" s="1"/>
  <c r="B2085" i="1"/>
  <c r="A2085" i="1" s="1"/>
  <c r="A2085" i="4" s="1"/>
  <c r="AB2084" i="1"/>
  <c r="I654" i="9" s="1"/>
  <c r="C2079" i="7" l="1"/>
  <c r="A2080" i="7" s="1"/>
  <c r="B2079" i="7"/>
  <c r="D2079" i="7" s="1"/>
  <c r="B2086" i="1"/>
  <c r="A2086" i="1" s="1"/>
  <c r="A2086" i="4" s="1"/>
  <c r="Q654" i="9"/>
  <c r="K654" i="9" s="1"/>
  <c r="M654" i="9"/>
  <c r="I639" i="9"/>
  <c r="I651" i="9"/>
  <c r="I645" i="9"/>
  <c r="AB2085" i="1"/>
  <c r="T456" i="1"/>
  <c r="B2080" i="7" l="1"/>
  <c r="D2080" i="7" s="1"/>
  <c r="C2080" i="7"/>
  <c r="A2081" i="7" s="1"/>
  <c r="B2087" i="1"/>
  <c r="A2087" i="1" s="1"/>
  <c r="A2087" i="4" s="1"/>
  <c r="Q639" i="9"/>
  <c r="K639" i="9" s="1"/>
  <c r="M639" i="9"/>
  <c r="AB208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B2088" i="1"/>
  <c r="A2088" i="1" s="1"/>
  <c r="A2088" i="4" s="1"/>
  <c r="AB2087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82" i="7"/>
  <c r="D2082" i="7" s="1"/>
  <c r="B2089" i="1"/>
  <c r="A2089" i="1" s="1"/>
  <c r="A2089" i="4" s="1"/>
  <c r="AB2088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0" i="1"/>
  <c r="A2090" i="1" s="1"/>
  <c r="A2090" i="4" s="1"/>
  <c r="AB2089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1" i="1"/>
  <c r="A2091" i="1" s="1"/>
  <c r="A2091" i="4" s="1"/>
  <c r="AB2090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B2092" i="1"/>
  <c r="A2092" i="1" s="1"/>
  <c r="A2092" i="4" s="1"/>
  <c r="AB2091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B2086" i="7" l="1"/>
  <c r="D2086" i="7" s="1"/>
  <c r="C2086" i="7"/>
  <c r="A2087" i="7" s="1"/>
  <c r="B2093" i="1"/>
  <c r="A2093" i="1" s="1"/>
  <c r="A2093" i="4" s="1"/>
  <c r="AB2092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4" i="1"/>
  <c r="A2094" i="1" s="1"/>
  <c r="A2094" i="4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5" i="1"/>
  <c r="A2095" i="1" s="1"/>
  <c r="A2095" i="4" s="1"/>
  <c r="AB2094" i="1"/>
  <c r="AB2093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B2096" i="1"/>
  <c r="A2096" i="1" s="1"/>
  <c r="A2096" i="4" s="1"/>
  <c r="AB2095" i="1"/>
  <c r="I663" i="9"/>
  <c r="M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7" i="1"/>
  <c r="A2097" i="1" s="1"/>
  <c r="A2097" i="4" s="1"/>
  <c r="AB2096" i="1"/>
  <c r="Q663" i="9"/>
  <c r="K663" i="9" s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8" i="1"/>
  <c r="A2098" i="1" s="1"/>
  <c r="A2098" i="4" s="1"/>
  <c r="AB2097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B2092" i="7" l="1"/>
  <c r="D2092" i="7" s="1"/>
  <c r="C2092" i="7"/>
  <c r="A2093" i="7" s="1"/>
  <c r="B2099" i="1"/>
  <c r="A2099" i="1" s="1"/>
  <c r="A2099" i="4" s="1"/>
  <c r="AB2098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100" i="1"/>
  <c r="A2100" i="1" s="1"/>
  <c r="A2100" i="4" s="1"/>
  <c r="AB2099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1" i="1"/>
  <c r="A2101" i="1" s="1"/>
  <c r="A2101" i="4" s="1"/>
  <c r="AB2100" i="1"/>
  <c r="I664" i="9" s="1"/>
  <c r="E155" i="9"/>
  <c r="D155" i="9"/>
  <c r="E156" i="9"/>
  <c r="E154" i="9"/>
  <c r="D156" i="9"/>
  <c r="D154" i="9"/>
  <c r="E153" i="9"/>
  <c r="D153" i="9"/>
  <c r="B2095" i="7" l="1"/>
  <c r="D2095" i="7" s="1"/>
  <c r="C2095" i="7"/>
  <c r="A2096" i="7" s="1"/>
  <c r="Q664" i="9"/>
  <c r="K664" i="9" s="1"/>
  <c r="M664" i="9"/>
  <c r="B2102" i="1"/>
  <c r="A2102" i="1" s="1"/>
  <c r="A2102" i="4" s="1"/>
  <c r="AB2101" i="1"/>
  <c r="I665" i="9" s="1"/>
  <c r="F154" i="9"/>
  <c r="F155" i="9"/>
  <c r="F153" i="9"/>
  <c r="F156" i="9"/>
  <c r="E316" i="9"/>
  <c r="D316" i="9"/>
  <c r="C2096" i="7" l="1"/>
  <c r="A2097" i="7" s="1"/>
  <c r="B2096" i="7"/>
  <c r="D2096" i="7" s="1"/>
  <c r="Q665" i="9"/>
  <c r="K665" i="9" s="1"/>
  <c r="M665" i="9"/>
  <c r="B2103" i="1"/>
  <c r="A2103" i="1" s="1"/>
  <c r="A2103" i="4" s="1"/>
  <c r="AB2102" i="1"/>
  <c r="I666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M666" i="9"/>
  <c r="Q666" i="9"/>
  <c r="K666" i="9" s="1"/>
  <c r="B2104" i="1"/>
  <c r="A2104" i="1" s="1"/>
  <c r="A2104" i="4" s="1"/>
  <c r="AB2103" i="1"/>
  <c r="I667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B2098" i="7" l="1"/>
  <c r="D2098" i="7" s="1"/>
  <c r="C2098" i="7"/>
  <c r="A2099" i="7" s="1"/>
  <c r="M667" i="9"/>
  <c r="Q667" i="9"/>
  <c r="K667" i="9" s="1"/>
  <c r="B2105" i="1"/>
  <c r="A2105" i="1" s="1"/>
  <c r="A2105" i="4" s="1"/>
  <c r="AB2104" i="1"/>
  <c r="I668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M668" i="9"/>
  <c r="Q668" i="9"/>
  <c r="K668" i="9" s="1"/>
  <c r="B2106" i="1"/>
  <c r="A2106" i="1" s="1"/>
  <c r="A2106" i="4" s="1"/>
  <c r="AB2105" i="1"/>
  <c r="I669" i="9" s="1"/>
  <c r="Q338" i="9"/>
  <c r="K338" i="9" s="1"/>
  <c r="M338" i="9"/>
  <c r="I339" i="9"/>
  <c r="C2100" i="7" l="1"/>
  <c r="A2101" i="7" s="1"/>
  <c r="B2100" i="7"/>
  <c r="D2100" i="7" s="1"/>
  <c r="M669" i="9"/>
  <c r="Q669" i="9"/>
  <c r="K669" i="9" s="1"/>
  <c r="B2107" i="1"/>
  <c r="A2107" i="1" s="1"/>
  <c r="A2107" i="4" s="1"/>
  <c r="AB2106" i="1"/>
  <c r="I670" i="9" s="1"/>
  <c r="M339" i="9"/>
  <c r="Q339" i="9"/>
  <c r="K339" i="9" s="1"/>
  <c r="I340" i="9"/>
  <c r="B2101" i="7" l="1"/>
  <c r="D2101" i="7" s="1"/>
  <c r="C2101" i="7"/>
  <c r="A2102" i="7" s="1"/>
  <c r="M670" i="9"/>
  <c r="Q670" i="9"/>
  <c r="K670" i="9" s="1"/>
  <c r="B2108" i="1"/>
  <c r="A2108" i="1" s="1"/>
  <c r="A2108" i="4" s="1"/>
  <c r="AB2107" i="1"/>
  <c r="I671" i="9" s="1"/>
  <c r="M340" i="9"/>
  <c r="Q340" i="9"/>
  <c r="K340" i="9" s="1"/>
  <c r="I341" i="9"/>
  <c r="C2102" i="7" l="1"/>
  <c r="A2103" i="7" s="1"/>
  <c r="B2102" i="7"/>
  <c r="D2102" i="7" s="1"/>
  <c r="M671" i="9"/>
  <c r="Q671" i="9"/>
  <c r="K671" i="9" s="1"/>
  <c r="B2109" i="1"/>
  <c r="A2109" i="1" s="1"/>
  <c r="A2109" i="4" s="1"/>
  <c r="AB2108" i="1"/>
  <c r="I672" i="9" s="1"/>
  <c r="M341" i="9"/>
  <c r="Q341" i="9"/>
  <c r="K341" i="9" s="1"/>
  <c r="I150" i="9"/>
  <c r="J150" i="9"/>
  <c r="L150" i="9"/>
  <c r="B2103" i="7" l="1"/>
  <c r="D2103" i="7" s="1"/>
  <c r="C2103" i="7"/>
  <c r="A2104" i="7" s="1"/>
  <c r="M672" i="9"/>
  <c r="Q672" i="9"/>
  <c r="K672" i="9" s="1"/>
  <c r="B2110" i="1"/>
  <c r="A2110" i="1" s="1"/>
  <c r="A2110" i="4" s="1"/>
  <c r="AB2109" i="1"/>
  <c r="I673" i="9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B2104" i="7" l="1"/>
  <c r="D2104" i="7" s="1"/>
  <c r="C2104" i="7"/>
  <c r="A2105" i="7" s="1"/>
  <c r="M673" i="9"/>
  <c r="Q673" i="9"/>
  <c r="K673" i="9" s="1"/>
  <c r="B2111" i="1"/>
  <c r="A2111" i="1" s="1"/>
  <c r="A2111" i="4" s="1"/>
  <c r="AB2110" i="1"/>
  <c r="I674" i="9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B2105" i="7"/>
  <c r="D2105" i="7" s="1"/>
  <c r="Q674" i="9"/>
  <c r="K674" i="9" s="1"/>
  <c r="M674" i="9"/>
  <c r="B2112" i="1"/>
  <c r="A2112" i="1" s="1"/>
  <c r="A2112" i="4" s="1"/>
  <c r="AB2111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B2106" i="7"/>
  <c r="D2106" i="7" s="1"/>
  <c r="B2113" i="1"/>
  <c r="A2113" i="1" s="1"/>
  <c r="A2113" i="4" s="1"/>
  <c r="AB2112" i="1"/>
  <c r="U185" i="9"/>
  <c r="N184" i="9"/>
  <c r="Y184" i="9" s="1"/>
  <c r="B2107" i="7" l="1"/>
  <c r="D2107" i="7" s="1"/>
  <c r="C2107" i="7"/>
  <c r="A2108" i="7" s="1"/>
  <c r="AB211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B2109" i="7" l="1"/>
  <c r="D2109" i="7" s="1"/>
  <c r="C2109" i="7"/>
  <c r="A2110" i="7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B2110" i="7" l="1"/>
  <c r="D2110" i="7" s="1"/>
  <c r="C2110" i="7"/>
  <c r="A2111" i="7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B2113" i="7" l="1"/>
  <c r="D2113" i="7" s="1"/>
  <c r="C2113" i="7"/>
  <c r="A2114" i="7" s="1"/>
  <c r="U212" i="9"/>
  <c r="U213" i="9" s="1"/>
  <c r="N211" i="9"/>
  <c r="Y211" i="9" s="1"/>
  <c r="N276" i="9"/>
  <c r="Y276" i="9" s="1"/>
  <c r="C2114" i="7" l="1"/>
  <c r="A2115" i="7" s="1"/>
  <c r="B2114" i="7"/>
  <c r="D2114" i="7" s="1"/>
  <c r="U214" i="9"/>
  <c r="U215" i="9" s="1"/>
  <c r="U216" i="9" s="1"/>
  <c r="N213" i="9"/>
  <c r="Y213" i="9" s="1"/>
  <c r="N277" i="9"/>
  <c r="Y277" i="9" s="1"/>
  <c r="B2115" i="7" l="1"/>
  <c r="D2115" i="7" s="1"/>
  <c r="C2115" i="7"/>
  <c r="A2116" i="7" s="1"/>
  <c r="U217" i="9"/>
  <c r="N216" i="9"/>
  <c r="Y216" i="9" s="1"/>
  <c r="N278" i="9"/>
  <c r="Y278" i="9" s="1"/>
  <c r="B2116" i="7" l="1"/>
  <c r="D2116" i="7" s="1"/>
  <c r="C2116" i="7"/>
  <c r="A2117" i="7" s="1"/>
  <c r="U218" i="9"/>
  <c r="U219" i="9" s="1"/>
  <c r="N217" i="9"/>
  <c r="Y217" i="9" s="1"/>
  <c r="N218" i="9"/>
  <c r="Y218" i="9" s="1"/>
  <c r="N287" i="9"/>
  <c r="Y287" i="9" s="1"/>
  <c r="C2117" i="7" l="1"/>
  <c r="A2118" i="7" s="1"/>
  <c r="B2117" i="7"/>
  <c r="D2117" i="7" s="1"/>
  <c r="U220" i="9"/>
  <c r="U221" i="9" s="1"/>
  <c r="N219" i="9"/>
  <c r="Y219" i="9" s="1"/>
  <c r="N220" i="9"/>
  <c r="Y220" i="9" s="1"/>
  <c r="N288" i="9"/>
  <c r="Y288" i="9" s="1"/>
  <c r="C2118" i="7" l="1"/>
  <c r="A2119" i="7" s="1"/>
  <c r="B2118" i="7"/>
  <c r="D2118" i="7" s="1"/>
  <c r="U222" i="9"/>
  <c r="N221" i="9"/>
  <c r="Y221" i="9" s="1"/>
  <c r="N231" i="9"/>
  <c r="Y231" i="9" s="1"/>
  <c r="B2119" i="7" l="1"/>
  <c r="D2119" i="7" s="1"/>
  <c r="C2119" i="7"/>
  <c r="A2120" i="7" s="1"/>
  <c r="U223" i="9"/>
  <c r="U224" i="9" s="1"/>
  <c r="N222" i="9"/>
  <c r="Y222" i="9" s="1"/>
  <c r="N232" i="9"/>
  <c r="Y232" i="9" s="1"/>
  <c r="N295" i="9"/>
  <c r="Y295" i="9" s="1"/>
  <c r="D2120" i="7" l="1"/>
  <c r="C2120" i="7"/>
  <c r="A2121" i="7" s="1"/>
  <c r="B2120" i="7"/>
  <c r="U225" i="9"/>
  <c r="U226" i="9" s="1"/>
  <c r="N224" i="9"/>
  <c r="Y224" i="9" s="1"/>
  <c r="N296" i="9"/>
  <c r="Y296" i="9" s="1"/>
  <c r="N298" i="9"/>
  <c r="Y298" i="9" s="1"/>
  <c r="B2121" i="7" l="1"/>
  <c r="D2121" i="7"/>
  <c r="C2121" i="7"/>
  <c r="A2122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B2122" i="7"/>
  <c r="C2122" i="7"/>
  <c r="A2123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C2123" i="7"/>
  <c r="A2124" i="7" s="1"/>
  <c r="B2123" i="7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B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B2145" i="7"/>
  <c r="C2145" i="7"/>
  <c r="A2146" i="7" s="1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D2163" i="7" l="1"/>
  <c r="C2163" i="7"/>
  <c r="A2164" i="7" s="1"/>
  <c r="B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C2292" i="7" l="1"/>
  <c r="A2293" i="7" s="1"/>
  <c r="B2292" i="7"/>
  <c r="D2292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C2354" i="7" l="1"/>
  <c r="A2355" i="7" s="1"/>
  <c r="B2354" i="7"/>
  <c r="D2354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C2361" i="7" l="1"/>
  <c r="A2362" i="7" s="1"/>
  <c r="B2361" i="7"/>
  <c r="D2361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C2380" i="7" l="1"/>
  <c r="A2381" i="7" s="1"/>
  <c r="B2380" i="7"/>
  <c r="D2380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B2447" i="7" l="1"/>
  <c r="D2447" i="7" s="1"/>
  <c r="C2447" i="7"/>
  <c r="A2448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B2469" i="7" l="1"/>
  <c r="D2469" i="7" s="1"/>
  <c r="C2469" i="7"/>
  <c r="A2470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C2494" i="7" l="1"/>
  <c r="A2495" i="7" s="1"/>
  <c r="B2494" i="7"/>
  <c r="D2494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B2506" i="7" l="1"/>
  <c r="D2506" i="7" s="1"/>
  <c r="C2506" i="7"/>
  <c r="A2507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C2524" i="7" l="1"/>
  <c r="A2525" i="7" s="1"/>
  <c r="B2524" i="7"/>
  <c r="D2524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<sst xmlns="http://schemas.openxmlformats.org/spreadsheetml/2006/main" count="24600" uniqueCount="5175">
  <si>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</si>
  <si>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</si>
  <si>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</si>
  <si>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</si>
  <si>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</si>
  <si>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</si>
  <si>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</si>
  <si>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</si>
  <si>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</si>
  <si>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</si>
  <si>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</si>
  <si>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</si>
  <si>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</si>
  <si>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</si>
  <si>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</si>
  <si>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</si>
  <si>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</si>
  <si>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</si>
  <si>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</si>
  <si>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</si>
  <si>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</si>
  <si>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</si>
  <si>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</si>
  <si>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</si>
  <si>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</si>
  <si>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</si>
  <si>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</si>
  <si>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</si>
  <si>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</si>
  <si>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</si>
  <si>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</si>
  <si>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</si>
  <si>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</si>
  <si>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</si>
  <si>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</si>
  <si>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</si>
  <si>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</si>
  <si>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</si>
  <si>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</si>
  <si>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</si>
  <si>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</si>
  <si>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</si>
  <si>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</si>
  <si>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</si>
  <si>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</si>
  <si>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</si>
  <si>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</si>
  <si>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</si>
  <si>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</si>
  <si>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</si>
  <si>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</si>
  <si>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</si>
  <si>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</si>
  <si>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</si>
  <si>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</si>
  <si>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</si>
  <si>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</si>
  <si>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</si>
  <si>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</si>
  <si>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</si>
  <si>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</si>
  <si>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</si>
  <si>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</si>
  <si>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</si>
  <si>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</si>
  <si>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</si>
  <si>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</si>
  <si>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</si>
  <si>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</si>
  <si>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</si>
  <si>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</si>
  <si>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</si>
  <si>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</si>
  <si>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</si>
  <si>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</si>
  <si>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</si>
  <si>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</si>
  <si>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</si>
  <si>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</si>
  <si>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</si>
  <si>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</si>
  <si>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</si>
  <si>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</si>
  <si>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</si>
  <si>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</si>
  <si>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</si>
  <si>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</si>
  <si>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</si>
  <si>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</si>
  <si>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</si>
  <si>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</si>
  <si>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</si>
  <si>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</si>
  <si>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</si>
  <si>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</si>
  <si>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</si>
  <si>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</si>
  <si>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</si>
  <si>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</si>
  <si>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</si>
  <si>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</si>
  <si>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</si>
  <si>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</si>
  <si>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</si>
  <si>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</si>
  <si>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</si>
  <si>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</si>
  <si>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</si>
  <si>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</si>
  <si>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</si>
  <si>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</si>
  <si>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</si>
  <si>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</si>
  <si>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</si>
  <si>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</si>
  <si>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</si>
  <si>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</si>
  <si>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</si>
  <si>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</si>
  <si>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</si>
  <si>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</si>
  <si>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</si>
  <si>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</si>
  <si>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</si>
  <si>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</si>
  <si>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</si>
  <si>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</si>
  <si>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</si>
  <si>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</si>
  <si>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</si>
  <si>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</si>
  <si>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</si>
  <si>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</si>
  <si>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</si>
  <si>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</si>
  <si>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</si>
  <si>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</si>
  <si>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</si>
  <si>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</si>
  <si>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</si>
  <si>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</si>
  <si>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</si>
  <si>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</si>
  <si>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</si>
  <si>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</si>
  <si>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</si>
  <si>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</si>
  <si>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</si>
  <si>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</si>
  <si>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</si>
  <si>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</si>
  <si>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</si>
  <si>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</si>
  <si>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</si>
  <si>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</si>
  <si>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</si>
  <si>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</si>
  <si>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</si>
  <si>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</si>
  <si>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</si>
  <si>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</si>
  <si>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</si>
  <si>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</si>
  <si>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</si>
  <si>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</si>
  <si>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</si>
  <si>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</si>
  <si>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</si>
  <si>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</si>
  <si>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</si>
  <si>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</si>
  <si>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</si>
  <si>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</si>
  <si>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</si>
  <si>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</si>
  <si>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</si>
  <si>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</si>
  <si>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</si>
  <si>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</si>
  <si>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</si>
  <si>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</si>
  <si>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</si>
  <si>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</si>
  <si>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</si>
  <si>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</si>
  <si>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</si>
  <si>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</si>
  <si>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</si>
  <si>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</si>
  <si>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</si>
  <si>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</si>
  <si>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</si>
  <si>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</si>
  <si>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</si>
  <si>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</si>
  <si>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</si>
  <si>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</si>
  <si>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</si>
  <si>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</si>
  <si>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</si>
  <si>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</si>
  <si>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</si>
  <si>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</si>
  <si>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</si>
  <si>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</si>
  <si>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</si>
  <si>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</si>
  <si>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</si>
  <si>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</si>
  <si>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</si>
  <si>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</si>
  <si>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</si>
  <si>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</si>
  <si>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</si>
  <si>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</si>
  <si>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</si>
  <si>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</si>
  <si>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</si>
  <si>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</si>
  <si>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</si>
  <si>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</si>
  <si>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</si>
  <si>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</si>
  <si>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</si>
  <si>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</si>
  <si>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</si>
  <si>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</si>
  <si>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</si>
  <si>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</si>
  <si>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</si>
  <si>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</si>
  <si>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</si>
  <si>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</si>
  <si>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</si>
  <si>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</si>
  <si>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</si>
  <si>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</si>
  <si>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</si>
  <si>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</si>
  <si>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</si>
  <si>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</si>
  <si>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</si>
  <si>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</si>
  <si>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</si>
  <si>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</si>
  <si>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</si>
  <si>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</si>
  <si>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</si>
  <si>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</si>
  <si>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</si>
  <si>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</si>
  <si>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</si>
  <si>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</si>
  <si>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</si>
  <si>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</si>
  <si>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</si>
  <si>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</si>
  <si>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</si>
  <si>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</si>
  <si>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</si>
  <si>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</si>
  <si>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</si>
  <si>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</si>
  <si>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</si>
  <si>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</si>
  <si>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</si>
  <si>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</si>
  <si>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</si>
  <si>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</si>
  <si>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</si>
  <si>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</si>
  <si>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</si>
  <si>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</si>
  <si>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</si>
  <si>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</si>
  <si>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</si>
  <si>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</si>
  <si>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</si>
  <si>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</si>
  <si>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</si>
  <si>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</si>
  <si>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</si>
  <si>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</si>
  <si>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</si>
  <si>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</si>
  <si>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</si>
  <si>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</si>
  <si>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</si>
  <si>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</si>
  <si>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</si>
  <si>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</si>
  <si>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</si>
  <si>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</si>
  <si>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</si>
  <si>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</si>
  <si>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</si>
  <si>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</si>
  <si>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</si>
  <si>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</si>
  <si>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</si>
  <si>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</si>
  <si>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</si>
  <si>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</si>
  <si>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</si>
  <si>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</si>
  <si>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</si>
  <si>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</si>
  <si>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</si>
  <si>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</si>
  <si>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</si>
  <si>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</si>
  <si>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</si>
  <si>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</si>
  <si>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</si>
  <si>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</si>
  <si>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</si>
  <si>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</si>
  <si>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</si>
  <si>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</si>
  <si>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</si>
  <si>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</si>
  <si>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</si>
  <si>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</si>
  <si>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</si>
  <si>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</si>
  <si>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</si>
  <si>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</si>
  <si>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</si>
  <si>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</si>
  <si>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</si>
  <si>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</si>
  <si>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</si>
  <si>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</si>
  <si>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</si>
  <si>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</si>
  <si>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</si>
  <si>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</si>
  <si>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</si>
  <si>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</si>
  <si>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</si>
  <si>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</si>
  <si>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</si>
  <si>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</si>
  <si>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</si>
  <si>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</si>
  <si>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</si>
  <si>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</si>
  <si>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</si>
  <si>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</si>
  <si>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</si>
  <si>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</si>
  <si>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</si>
  <si>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</si>
  <si>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</si>
  <si>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</si>
  <si>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</si>
  <si>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</si>
  <si>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</si>
  <si>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</si>
  <si>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</si>
  <si>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</si>
  <si>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</si>
  <si>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</si>
  <si>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</si>
  <si>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</si>
  <si>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</si>
  <si>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</si>
  <si>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</si>
  <si>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</si>
  <si>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</si>
  <si>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</si>
  <si>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</si>
  <si>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</si>
  <si>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</si>
  <si>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</si>
  <si>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</si>
  <si>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</si>
  <si>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</si>
  <si>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</si>
  <si>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</si>
  <si>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</si>
  <si>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</si>
  <si>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</si>
  <si>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</si>
  <si>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</si>
  <si>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</si>
  <si>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</si>
  <si>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</si>
  <si>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</si>
  <si>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</si>
  <si>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</si>
  <si>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</si>
  <si>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</si>
  <si>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</si>
  <si>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</si>
  <si>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</si>
  <si>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</si>
  <si>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</si>
  <si>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</si>
  <si>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</si>
  <si>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</si>
  <si>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</si>
  <si>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</si>
  <si>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</si>
  <si>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</si>
  <si>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</si>
  <si>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</si>
  <si>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</si>
  <si>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</si>
  <si>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</si>
  <si>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</si>
  <si>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</si>
  <si>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</si>
  <si>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</si>
  <si>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</si>
  <si>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</si>
  <si>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</si>
  <si>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</si>
  <si>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</si>
  <si>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</si>
  <si>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</si>
  <si>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</si>
  <si>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</si>
  <si>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</si>
  <si>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</si>
  <si>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</si>
  <si>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</si>
  <si>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</si>
  <si>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</si>
  <si>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</si>
  <si>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</si>
  <si>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</si>
  <si>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</si>
  <si>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</si>
  <si>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</si>
  <si>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</si>
  <si>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</si>
  <si>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</si>
  <si>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</si>
  <si>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</si>
  <si>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</si>
  <si>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</si>
  <si>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</si>
  <si>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</si>
  <si>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</si>
  <si>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</si>
  <si>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</si>
  <si>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</si>
  <si>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</si>
  <si>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</si>
  <si>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</si>
  <si>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</si>
  <si>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</si>
  <si>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</si>
  <si>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</si>
  <si>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</si>
  <si>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</si>
  <si>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</si>
  <si>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</si>
  <si>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</si>
  <si>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</si>
  <si>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</si>
  <si>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</si>
  <si>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</si>
  <si>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</si>
  <si>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</si>
  <si>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</si>
  <si>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</si>
  <si>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</si>
  <si>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</si>
  <si>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</si>
  <si>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</si>
  <si>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</si>
  <si>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</si>
  <si>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</si>
  <si>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</si>
  <si>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</si>
  <si>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</si>
  <si>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</si>
  <si>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</si>
  <si>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</si>
  <si>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</si>
  <si>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</si>
  <si>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</si>
  <si>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</si>
  <si>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</si>
  <si>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</si>
  <si>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</si>
  <si>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</si>
  <si>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</si>
  <si>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</si>
  <si>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</si>
  <si>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</si>
  <si>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</si>
  <si>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</si>
  <si>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</si>
  <si>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</si>
  <si>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</si>
  <si>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</si>
  <si>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</si>
  <si>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</si>
  <si>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</si>
  <si>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</si>
  <si>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</si>
  <si>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</si>
  <si>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</si>
  <si>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</si>
  <si>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</si>
  <si>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</si>
  <si>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</si>
  <si>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</si>
  <si>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</si>
  <si>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</si>
  <si>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</si>
  <si>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</si>
  <si>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</si>
  <si>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</si>
  <si>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</si>
  <si>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</si>
  <si>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</si>
  <si>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</si>
  <si>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</si>
  <si>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</si>
  <si>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</si>
  <si>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</si>
  <si>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</si>
  <si>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</si>
  <si>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</si>
  <si>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</si>
  <si>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</si>
  <si>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</si>
  <si>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</si>
  <si>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</si>
  <si>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</si>
  <si>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</si>
  <si>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</si>
  <si>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</si>
  <si>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</si>
  <si>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</si>
  <si>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</si>
  <si>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</si>
  <si>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</si>
  <si>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</si>
  <si>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</si>
  <si>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</si>
  <si>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</si>
  <si>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</si>
  <si>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</si>
  <si>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</si>
  <si>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</si>
  <si>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</si>
  <si>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</si>
  <si>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</si>
  <si>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</si>
  <si>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</si>
  <si>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</si>
  <si>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</si>
  <si>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</si>
  <si>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</si>
  <si>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</si>
  <si>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</si>
  <si>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</si>
  <si>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</si>
  <si>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</si>
  <si>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</si>
  <si>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</si>
  <si>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</si>
  <si>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</si>
  <si>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</si>
  <si>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</si>
  <si>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</si>
  <si>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</si>
  <si>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</si>
  <si>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</si>
  <si>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</si>
  <si>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</si>
  <si>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</si>
  <si>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</si>
  <si>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</si>
  <si>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</si>
  <si>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</si>
  <si>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</si>
  <si>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</si>
  <si>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</si>
  <si>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</si>
  <si>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</si>
  <si>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</si>
  <si>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</si>
  <si>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</si>
  <si>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</si>
  <si>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</si>
  <si>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</si>
  <si>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</si>
  <si>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</si>
  <si>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</si>
  <si>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</si>
  <si>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</si>
  <si>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</si>
  <si>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</si>
  <si>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</si>
  <si>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</si>
  <si>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</si>
  <si>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</si>
  <si>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</si>
  <si>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</si>
  <si>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</si>
  <si>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</si>
  <si>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</si>
  <si>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</si>
  <si>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</si>
  <si>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</si>
  <si>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</si>
  <si>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</si>
  <si>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</si>
  <si>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</si>
  <si>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</si>
  <si>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</si>
  <si>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</si>
  <si>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</si>
  <si>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</si>
  <si>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</si>
  <si>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</si>
  <si>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</si>
  <si>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</si>
  <si>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</si>
  <si>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</si>
  <si>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</si>
  <si>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</si>
  <si>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</si>
  <si>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</si>
  <si>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</si>
  <si>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</si>
  <si>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</si>
  <si>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</si>
  <si>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</si>
  <si>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</si>
  <si>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</si>
  <si>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</si>
  <si>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</si>
  <si>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</si>
  <si>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</si>
  <si>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</si>
  <si>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</si>
  <si>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</si>
  <si>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</si>
  <si>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</si>
  <si>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</si>
  <si>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</si>
  <si>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</si>
  <si>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</si>
  <si>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</si>
  <si>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</si>
  <si>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</si>
  <si>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</si>
  <si>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</si>
  <si>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</si>
  <si>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</si>
  <si>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</si>
  <si>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</si>
  <si>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</si>
  <si>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</si>
  <si>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</si>
  <si>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</si>
  <si>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</si>
  <si>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</si>
  <si>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</si>
  <si>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</si>
  <si>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</si>
  <si>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</si>
  <si>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</si>
  <si>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</si>
  <si>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</si>
  <si>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</si>
  <si>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</si>
  <si>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</si>
  <si>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</si>
  <si>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</si>
  <si>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</si>
  <si>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</si>
  <si>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</si>
  <si>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</si>
  <si>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</si>
  <si>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</si>
  <si>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</si>
  <si>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</si>
  <si>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</si>
  <si>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</si>
  <si>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</si>
  <si>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</si>
  <si>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</si>
  <si>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</si>
  <si>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</si>
  <si>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</si>
  <si>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</si>
  <si>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</si>
  <si>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</si>
  <si>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</si>
  <si>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</si>
  <si>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</si>
  <si>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</si>
  <si>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</si>
  <si>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</si>
  <si>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</si>
  <si>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</si>
  <si>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</si>
  <si>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</si>
  <si>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</si>
  <si>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</si>
  <si>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</si>
  <si>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</si>
  <si>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</si>
  <si>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</si>
  <si>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</si>
  <si>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</si>
  <si>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</si>
  <si>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</si>
  <si>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</si>
  <si>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</si>
  <si>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</si>
  <si>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</si>
  <si>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</si>
  <si>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</si>
  <si>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</si>
  <si>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</si>
  <si>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</si>
  <si>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</si>
  <si>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</si>
  <si>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</si>
  <si>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</si>
  <si>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</si>
  <si>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</si>
  <si>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</si>
  <si>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</si>
  <si>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</si>
  <si>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</si>
  <si>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</si>
  <si>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</si>
  <si>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</si>
  <si>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</si>
  <si>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</si>
  <si>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</si>
  <si>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</si>
  <si>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</si>
  <si>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</si>
  <si>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</si>
  <si>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</si>
  <si>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</si>
  <si>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</si>
  <si>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</si>
  <si>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</si>
  <si>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</si>
  <si>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</si>
  <si>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</si>
  <si>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</si>
  <si>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</si>
  <si>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</si>
  <si>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</si>
  <si>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</si>
  <si>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</si>
  <si>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</si>
  <si>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</si>
  <si>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</si>
  <si>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</si>
  <si>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</si>
  <si>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</si>
  <si>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</si>
  <si>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</si>
  <si>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</si>
  <si>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</si>
  <si>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</si>
  <si>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</si>
  <si>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</si>
  <si>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</si>
  <si>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</si>
  <si>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</si>
  <si>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</si>
  <si>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</si>
  <si>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</si>
  <si>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</si>
  <si>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</si>
  <si>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</si>
  <si>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</si>
  <si>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</si>
  <si>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</si>
  <si>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</si>
  <si>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</si>
  <si>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</si>
  <si>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</si>
  <si>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</si>
  <si>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</si>
  <si>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</si>
  <si>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</si>
  <si>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</si>
  <si>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</si>
  <si>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</si>
  <si>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</si>
  <si>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</si>
  <si>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</si>
  <si>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</si>
  <si>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</si>
  <si>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</si>
  <si>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</si>
  <si>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</si>
  <si>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</si>
  <si>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</si>
  <si>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</si>
  <si>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</si>
  <si>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</si>
  <si>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</si>
  <si>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</si>
  <si>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</si>
  <si>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</si>
  <si>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</si>
  <si>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</si>
  <si>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</si>
  <si>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</si>
  <si>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</si>
  <si>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</si>
  <si>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</si>
  <si>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</si>
  <si>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</si>
  <si>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</si>
  <si>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</si>
  <si>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</si>
  <si>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</si>
  <si>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</si>
  <si>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</si>
  <si>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</si>
  <si>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</si>
  <si>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</si>
  <si>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</si>
  <si>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</si>
  <si>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</si>
  <si>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</si>
  <si>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</si>
  <si>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</si>
  <si>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</si>
  <si>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</si>
  <si>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</si>
  <si>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</si>
  <si>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</si>
  <si>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</si>
  <si>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</si>
  <si>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</si>
  <si>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</si>
  <si>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</si>
  <si>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</si>
  <si>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</si>
  <si>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</si>
  <si>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</si>
  <si>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</si>
  <si>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</si>
  <si>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</si>
  <si>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</si>
  <si>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</si>
  <si>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</si>
  <si>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</si>
  <si>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</si>
  <si>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</si>
  <si>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</si>
  <si>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</si>
  <si>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</si>
  <si>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</si>
  <si>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</si>
  <si>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</si>
  <si>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</si>
  <si>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</si>
  <si>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</si>
  <si>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</si>
  <si>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</si>
  <si>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</si>
  <si>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</si>
  <si>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</si>
  <si>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</si>
  <si>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</si>
  <si>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</si>
  <si>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</si>
  <si>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</si>
  <si>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</si>
  <si>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</si>
  <si>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</si>
  <si>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</si>
  <si>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</si>
  <si>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</si>
  <si>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</si>
  <si>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</si>
  <si>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</si>
  <si>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</si>
  <si>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</si>
  <si>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</si>
  <si>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</si>
  <si>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</si>
  <si>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</si>
  <si>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</si>
  <si>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</si>
  <si>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</si>
  <si>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</si>
  <si>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</si>
  <si>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</si>
  <si>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</si>
  <si>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</si>
  <si>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</si>
  <si>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</si>
  <si>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</si>
  <si>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</si>
  <si>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</si>
  <si>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</si>
  <si>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</si>
  <si>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</si>
  <si>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</si>
  <si>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</si>
  <si>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</si>
  <si>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</si>
  <si>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</si>
  <si>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</si>
  <si>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</si>
  <si>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</si>
  <si>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</si>
  <si>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</si>
  <si>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</si>
  <si>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</si>
  <si>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</si>
  <si>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</si>
  <si>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</si>
  <si>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</si>
  <si>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</si>
  <si>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</si>
  <si>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</si>
  <si>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</si>
  <si>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</si>
  <si>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</si>
  <si>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</si>
  <si>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</si>
  <si>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</si>
  <si>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</si>
  <si>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</si>
  <si>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</si>
  <si>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</si>
  <si>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</si>
  <si>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</si>
  <si>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</si>
  <si>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</si>
  <si>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</si>
  <si>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</si>
  <si>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</si>
  <si>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</si>
  <si>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</si>
  <si>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</si>
  <si>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</si>
  <si>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</si>
  <si>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</si>
  <si>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</si>
  <si>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</si>
  <si>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</si>
  <si>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</si>
  <si>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</si>
  <si>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</si>
  <si>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</si>
  <si>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</si>
  <si>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</si>
  <si>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</si>
  <si>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</si>
  <si>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</si>
  <si>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</si>
  <si>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</si>
  <si>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</si>
  <si>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</si>
  <si>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</si>
  <si>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</si>
  <si>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</si>
  <si>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</si>
  <si>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</si>
  <si>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</si>
  <si>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</si>
  <si>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</si>
  <si>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</si>
  <si>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</si>
  <si>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</si>
  <si>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</si>
  <si>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</si>
  <si>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</si>
  <si>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</si>
  <si>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</si>
  <si>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</si>
  <si>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</si>
  <si>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</si>
  <si>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</si>
  <si>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</si>
  <si>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</si>
  <si>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</si>
  <si>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</si>
  <si>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</si>
  <si>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</si>
  <si>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</si>
  <si>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</si>
  <si>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</si>
  <si>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</si>
  <si>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</si>
  <si>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</si>
  <si>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</si>
  <si>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</si>
  <si>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</si>
  <si>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</si>
  <si>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</si>
  <si>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</si>
  <si>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</si>
  <si>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</si>
  <si>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</si>
  <si>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</si>
  <si>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</si>
  <si>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</si>
  <si>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</si>
  <si>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</si>
  <si>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</si>
  <si>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</si>
  <si>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</si>
  <si>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</si>
  <si>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</si>
  <si>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</si>
  <si>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</si>
  <si>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</si>
  <si>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</si>
  <si>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</si>
  <si>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</si>
  <si>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</si>
  <si>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</si>
  <si>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</si>
  <si>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</si>
  <si>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</si>
  <si>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</si>
  <si>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</si>
  <si>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</si>
  <si>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</si>
  <si>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</si>
  <si>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</si>
  <si>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</si>
  <si>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</si>
  <si>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</si>
  <si>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</si>
  <si>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</si>
  <si>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</si>
  <si>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</si>
  <si>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</si>
  <si>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</si>
  <si>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</si>
  <si>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</si>
  <si>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</si>
  <si>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</si>
  <si>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</si>
  <si>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</si>
  <si>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</si>
  <si>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</si>
  <si>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</si>
  <si>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</si>
  <si>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</si>
  <si>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</si>
  <si>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</si>
  <si>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</si>
  <si>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</si>
  <si>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</si>
  <si>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</si>
  <si>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</si>
  <si>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</si>
  <si>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</si>
  <si>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</si>
  <si>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</si>
  <si>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</si>
  <si>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</si>
  <si>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</si>
  <si>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</si>
  <si>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</si>
  <si>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</si>
  <si>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</si>
  <si>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</si>
  <si>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</si>
  <si>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</si>
  <si>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</si>
  <si>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</si>
  <si>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</si>
  <si>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</si>
  <si>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</si>
  <si>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</si>
  <si>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</si>
  <si>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</si>
  <si>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</si>
  <si>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</si>
  <si>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</si>
  <si>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</si>
  <si>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</si>
  <si>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</si>
  <si>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</si>
  <si>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</si>
  <si>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</si>
  <si>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</si>
  <si>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</si>
  <si>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</si>
  <si>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</si>
  <si>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</si>
  <si>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</si>
  <si>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</si>
  <si>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</si>
  <si>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</si>
  <si>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</si>
  <si>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</si>
  <si>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</si>
  <si>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</si>
  <si>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</si>
  <si>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</si>
  <si>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</si>
  <si>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</si>
  <si>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</si>
  <si>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</si>
  <si>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</si>
  <si>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</si>
  <si>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</si>
  <si>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</si>
  <si>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</si>
  <si>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</si>
  <si>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</si>
  <si>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</si>
  <si>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</si>
  <si>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</si>
  <si>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</si>
  <si>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</si>
  <si>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</si>
  <si>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</si>
  <si>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</si>
  <si>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</si>
  <si>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</si>
  <si>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</si>
  <si>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</si>
  <si>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</si>
  <si>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</si>
  <si>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</si>
  <si>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</si>
  <si>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</si>
  <si>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</si>
  <si>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</si>
  <si>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</si>
  <si>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</si>
  <si>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</si>
  <si>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</si>
  <si>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</si>
  <si>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</si>
  <si>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</si>
  <si>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</si>
  <si>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</si>
  <si>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</si>
  <si>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</si>
  <si>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</si>
  <si>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</si>
  <si>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</si>
  <si>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</si>
  <si>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</si>
  <si>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</si>
  <si>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</si>
  <si>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</si>
  <si>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</si>
  <si>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</si>
  <si>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</si>
  <si>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</si>
  <si>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</si>
  <si>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</si>
  <si>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</si>
  <si>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</si>
  <si>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</si>
  <si>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</si>
  <si>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</si>
  <si>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</si>
  <si>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</si>
  <si>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</si>
  <si>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</si>
  <si>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</si>
  <si>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</si>
  <si>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</si>
  <si>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</si>
  <si>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</si>
  <si>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</si>
  <si>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</si>
  <si>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</si>
  <si>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</si>
  <si>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</si>
  <si>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</si>
  <si>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</si>
  <si>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</si>
  <si>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</si>
  <si>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</si>
  <si>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</si>
  <si>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</si>
  <si>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</si>
  <si>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</si>
  <si>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</si>
  <si>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</si>
  <si>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</si>
  <si>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</si>
  <si>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</si>
  <si>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</si>
  <si>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</si>
  <si>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</si>
  <si>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</si>
  <si>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</si>
  <si>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</si>
  <si>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</si>
  <si>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</si>
  <si>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</si>
  <si>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</si>
  <si>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</si>
  <si>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</si>
  <si>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</si>
  <si>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</si>
  <si>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</si>
  <si>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</si>
  <si>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</si>
  <si>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</si>
  <si>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</si>
  <si>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</si>
  <si>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</si>
  <si>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</si>
  <si>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</si>
  <si>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</si>
  <si>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</si>
  <si>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</si>
  <si>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</si>
  <si>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</si>
  <si>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</si>
  <si>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</si>
  <si>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</si>
  <si>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</si>
  <si>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</si>
  <si>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</si>
  <si>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</si>
  <si>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</si>
  <si>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</si>
  <si>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</si>
  <si>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</si>
  <si>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</si>
  <si>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</si>
  <si>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</si>
  <si>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</si>
  <si>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</si>
  <si>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</si>
  <si>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</si>
  <si>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</si>
  <si>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</si>
  <si>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</si>
  <si>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</si>
  <si>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</si>
  <si>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</si>
  <si>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</si>
  <si>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</si>
  <si>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</si>
  <si>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</si>
  <si>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</si>
  <si>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</si>
  <si>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</si>
  <si>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</si>
  <si>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</si>
  <si>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</si>
  <si>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</si>
  <si>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</si>
  <si>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</si>
  <si>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</si>
  <si>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</si>
  <si>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</si>
  <si>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</si>
  <si>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</si>
  <si>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</si>
  <si>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</si>
  <si>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</si>
  <si>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</si>
  <si>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</si>
  <si>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</si>
  <si>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</si>
  <si>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</si>
  <si>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</si>
  <si>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</si>
  <si>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</si>
  <si>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</si>
  <si>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</si>
  <si>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</si>
  <si>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</si>
  <si>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</si>
  <si>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</si>
  <si>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</si>
  <si>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</si>
  <si>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</si>
  <si>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</si>
  <si>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</si>
  <si>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</si>
  <si>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</si>
  <si>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</si>
  <si>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</si>
  <si>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</si>
  <si>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</si>
  <si>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</si>
  <si>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</si>
  <si>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</si>
  <si>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</si>
  <si>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</si>
  <si>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</si>
  <si>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</si>
  <si>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</si>
  <si>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</si>
  <si>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</si>
  <si>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</si>
  <si>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</si>
  <si>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</si>
  <si>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</si>
  <si>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</si>
  <si>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</si>
  <si>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</si>
  <si>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</si>
  <si>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</si>
  <si>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</si>
  <si>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</si>
  <si>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</si>
  <si>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</si>
  <si>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</si>
  <si>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</si>
  <si>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</si>
  <si>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</si>
  <si>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</si>
  <si>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</si>
  <si>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</si>
  <si>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</si>
  <si>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</si>
  <si>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</si>
  <si>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</si>
  <si>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</si>
  <si>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</si>
  <si>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</si>
  <si>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</si>
  <si>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</si>
  <si>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</si>
  <si>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</si>
  <si>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</si>
  <si>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</si>
  <si>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</si>
  <si>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</si>
  <si>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</si>
  <si>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</si>
  <si>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</si>
  <si>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</si>
  <si>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</si>
  <si>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</si>
  <si>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</si>
  <si>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</si>
  <si>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</si>
  <si>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</si>
  <si>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</si>
  <si>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</si>
  <si>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</si>
  <si>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</si>
  <si>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</si>
  <si>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</si>
  <si>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</si>
  <si>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</si>
  <si>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</si>
  <si>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</si>
  <si>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</si>
  <si>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</si>
  <si>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</si>
  <si>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</si>
  <si>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</si>
  <si>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</si>
  <si>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</si>
  <si>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</si>
  <si>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</si>
  <si>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</si>
  <si>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</si>
  <si>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</si>
  <si>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</si>
  <si>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</si>
  <si>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</si>
  <si>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</si>
  <si>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</si>
  <si>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</si>
  <si>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</si>
  <si>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</si>
  <si>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</si>
  <si>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</si>
  <si>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</si>
  <si>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</si>
  <si>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</si>
  <si>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</si>
  <si>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</si>
  <si>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</si>
  <si>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</si>
  <si>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</si>
  <si>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</si>
  <si>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</si>
  <si>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</si>
  <si>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</si>
  <si>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</si>
  <si>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</si>
  <si>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</si>
  <si>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</si>
  <si>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</si>
  <si>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</si>
  <si>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</si>
  <si>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</si>
  <si>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</si>
  <si>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</si>
  <si>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</si>
  <si>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</si>
  <si>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</si>
  <si>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</si>
  <si>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</si>
  <si>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</si>
  <si>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</si>
  <si>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</si>
  <si>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</si>
  <si>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</si>
  <si>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</si>
  <si>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</si>
  <si>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</si>
  <si>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</si>
  <si>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</si>
  <si>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</si>
  <si>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</si>
  <si>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</si>
  <si>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</si>
  <si>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</si>
  <si>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</si>
  <si>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</si>
  <si>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</si>
  <si>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</si>
  <si>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</si>
  <si>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</si>
  <si>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</si>
  <si>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</si>
  <si>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</si>
  <si>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</si>
  <si>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</si>
  <si>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</si>
  <si>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</si>
  <si>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</si>
  <si>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</si>
  <si>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</si>
  <si>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</si>
  <si>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</si>
  <si>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</si>
  <si>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</si>
  <si>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</si>
  <si>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</si>
  <si>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</si>
  <si>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</si>
  <si>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</si>
  <si>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</si>
  <si>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</si>
  <si>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</si>
  <si>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</si>
  <si>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</si>
  <si>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</si>
  <si>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</si>
  <si>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</si>
  <si>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</si>
  <si>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</si>
  <si>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</si>
  <si>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</si>
  <si>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</si>
  <si>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</si>
  <si>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</si>
  <si>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</si>
  <si>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</si>
  <si>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</si>
  <si>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</si>
  <si>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</si>
  <si>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</si>
  <si>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</si>
  <si>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</si>
  <si>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</si>
  <si>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</si>
  <si>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</si>
  <si>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</si>
  <si>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</si>
  <si>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</si>
  <si>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</si>
  <si>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</si>
  <si>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</si>
  <si>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</si>
  <si>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</si>
  <si>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</si>
  <si>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</si>
  <si>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</si>
  <si>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</si>
  <si>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</si>
  <si>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</si>
  <si>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</si>
  <si>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</si>
  <si>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</si>
  <si>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</si>
  <si>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</si>
  <si>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</si>
  <si>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</si>
  <si>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</si>
  <si>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</si>
  <si>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</si>
  <si>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</si>
  <si>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</si>
  <si>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</si>
  <si>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</si>
  <si>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</si>
  <si>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</si>
  <si>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</si>
  <si>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</si>
  <si>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</si>
  <si>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</si>
  <si>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</si>
  <si>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</si>
  <si>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</si>
  <si>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</si>
  <si>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</si>
  <si>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</si>
  <si>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</si>
  <si>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</si>
  <si>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</si>
  <si>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</si>
  <si>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</si>
  <si>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</si>
  <si>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</si>
  <si>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</si>
  <si>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</si>
  <si>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</si>
  <si>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</si>
  <si>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</si>
  <si>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</si>
  <si>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</si>
  <si>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</si>
  <si>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</si>
  <si>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</si>
  <si>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</si>
  <si>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</si>
  <si>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</si>
  <si>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</si>
  <si>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</si>
  <si>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</si>
  <si>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</si>
  <si>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</si>
  <si>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</si>
  <si>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</si>
  <si>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</si>
  <si>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</si>
  <si>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</si>
  <si>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</si>
  <si>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</si>
  <si>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</si>
  <si>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</si>
  <si>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</si>
  <si>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</si>
  <si>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</si>
  <si>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</si>
  <si>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</si>
  <si>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</si>
  <si>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</si>
  <si>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</si>
  <si>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</si>
  <si>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</si>
  <si>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</si>
  <si>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</si>
  <si>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</si>
  <si>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</si>
  <si>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</si>
  <si>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</si>
  <si>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</si>
  <si>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</si>
  <si>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</si>
  <si>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</si>
  <si>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</si>
  <si>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</si>
  <si>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</si>
  <si>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</si>
  <si>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</si>
  <si>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</si>
  <si>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</si>
  <si>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</si>
  <si>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</si>
  <si>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</si>
  <si>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</si>
  <si>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</si>
  <si>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</si>
  <si>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</si>
  <si>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</si>
  <si>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</si>
  <si>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</si>
  <si>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</si>
  <si>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</si>
  <si>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</si>
  <si>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</si>
  <si>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</si>
  <si>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</si>
  <si>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</si>
  <si>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</si>
  <si>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</si>
  <si>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</si>
  <si>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</si>
  <si>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</si>
  <si>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</si>
  <si>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</si>
  <si>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</si>
  <si>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</si>
  <si>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</si>
  <si>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</si>
  <si>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</si>
  <si>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</si>
  <si>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</si>
  <si>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</si>
  <si>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</si>
  <si>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</si>
  <si>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</si>
  <si>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</si>
  <si>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</si>
  <si>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</si>
  <si>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</si>
  <si>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</si>
  <si>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</si>
  <si>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</si>
  <si>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</si>
  <si>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</si>
  <si>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</si>
  <si>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</si>
  <si>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</si>
  <si>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</si>
  <si>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</si>
  <si>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</si>
  <si>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</si>
  <si>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</si>
  <si>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</si>
  <si>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</si>
  <si>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</si>
  <si>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</si>
  <si>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</si>
  <si>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</si>
  <si>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</si>
  <si>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</si>
  <si>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</si>
  <si>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</si>
  <si>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</si>
  <si>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</si>
  <si>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</si>
  <si>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</si>
  <si>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</si>
  <si>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</si>
  <si>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</si>
  <si>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</si>
  <si>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</si>
  <si>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</si>
  <si>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</si>
  <si>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</si>
  <si>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</si>
  <si>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</si>
  <si>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</si>
  <si>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</si>
  <si>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</si>
  <si>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</si>
  <si>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</si>
  <si>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</si>
  <si>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</si>
  <si>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</si>
  <si>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</si>
  <si>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</si>
  <si>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</si>
  <si>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</si>
  <si>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</si>
  <si>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</si>
  <si>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</si>
  <si>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</si>
  <si>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</si>
  <si>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</si>
  <si>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</si>
  <si>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</si>
  <si>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</si>
  <si>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</si>
  <si>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</si>
  <si>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</si>
  <si>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</si>
  <si>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</si>
  <si>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</si>
  <si>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</si>
  <si>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</si>
  <si>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</si>
  <si>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</si>
  <si>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</si>
  <si>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</si>
  <si>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</si>
  <si>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</si>
  <si>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</si>
  <si>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</si>
  <si>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</si>
  <si>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</si>
  <si>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</si>
  <si>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</si>
  <si>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</si>
  <si>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</si>
  <si>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</si>
  <si>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</si>
  <si>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</si>
  <si>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</si>
  <si>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</si>
  <si>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</si>
  <si>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</si>
  <si>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</si>
  <si>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</si>
  <si>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</si>
  <si>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</si>
  <si>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</si>
  <si>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</si>
  <si>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</si>
  <si>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</si>
  <si>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</si>
  <si>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</si>
  <si>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</si>
  <si>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</si>
  <si>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</si>
  <si>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</si>
  <si>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</si>
  <si>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</si>
  <si>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</si>
  <si>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</si>
  <si>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</si>
  <si>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</si>
  <si>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</si>
  <si>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</si>
  <si>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</si>
  <si>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</si>
  <si>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</si>
  <si>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</si>
  <si>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</si>
  <si>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</si>
  <si>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</si>
  <si>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</si>
  <si>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</si>
  <si>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</si>
  <si>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</si>
  <si>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</si>
  <si>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</si>
  <si>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</si>
  <si>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</si>
  <si>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</si>
  <si>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</si>
  <si>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</si>
  <si>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</si>
  <si>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</si>
  <si>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</si>
  <si>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</si>
  <si>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</si>
  <si>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</si>
  <si>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</si>
  <si>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</si>
  <si>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</si>
  <si>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</si>
  <si>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</si>
  <si>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</si>
  <si>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</si>
  <si>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</si>
  <si>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</si>
  <si>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</si>
  <si>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</si>
  <si>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</si>
  <si>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</si>
  <si>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</si>
  <si>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</si>
  <si>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</si>
  <si>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</si>
  <si>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</si>
  <si>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</si>
  <si>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</si>
  <si>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</si>
  <si>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</si>
  <si>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</si>
  <si>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</si>
  <si>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</si>
  <si>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</si>
  <si>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</si>
  <si>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</si>
  <si>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</si>
  <si>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</si>
  <si>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</si>
  <si>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</si>
  <si>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</si>
  <si>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</si>
  <si>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</si>
  <si>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</si>
  <si>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</si>
  <si>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</si>
  <si>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</si>
  <si>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</si>
  <si>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</si>
  <si>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</si>
  <si>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</si>
  <si>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</si>
  <si>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</si>
  <si>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</si>
  <si>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</si>
  <si>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</si>
  <si>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</si>
  <si>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</si>
  <si>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</si>
  <si>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</si>
  <si>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</si>
  <si>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</si>
  <si>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</si>
  <si>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</si>
  <si>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</si>
  <si>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</si>
  <si>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</si>
  <si>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</si>
  <si>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</si>
  <si>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</si>
  <si>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</si>
  <si>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</si>
  <si>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</si>
  <si>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</si>
  <si>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</si>
  <si>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</si>
  <si>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</si>
  <si>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</si>
  <si>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</si>
  <si>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</si>
  <si>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</si>
  <si>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</si>
  <si>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</si>
  <si>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</si>
  <si>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</si>
  <si>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</si>
  <si>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</si>
  <si>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</si>
  <si>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</si>
  <si>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</si>
  <si>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</si>
  <si>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</si>
  <si>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</si>
  <si>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</si>
  <si>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</si>
  <si>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</si>
  <si>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</si>
  <si>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</si>
  <si>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</si>
  <si>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</si>
  <si>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</si>
  <si>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</si>
  <si>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</si>
  <si>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</si>
  <si>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</si>
  <si>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</si>
  <si>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</si>
  <si>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</si>
  <si>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</si>
  <si>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</si>
  <si>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</si>
  <si>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</si>
  <si>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</si>
  <si>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</si>
  <si>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</si>
  <si>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</si>
  <si>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</si>
  <si>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</si>
  <si>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</si>
  <si>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</si>
  <si>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</si>
  <si>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</si>
  <si>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</si>
  <si>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</si>
  <si>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</si>
  <si>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</si>
  <si>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</si>
  <si>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</si>
  <si>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</si>
  <si>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</si>
  <si>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</si>
  <si>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</si>
  <si>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</si>
  <si>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</si>
  <si>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</si>
  <si>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</si>
  <si>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</si>
  <si>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</si>
  <si>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</si>
  <si>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</si>
  <si>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</si>
  <si>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</si>
  <si>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</si>
  <si>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</si>
  <si>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</si>
  <si>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</si>
  <si>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</si>
  <si>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</si>
  <si>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</si>
  <si>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</si>
  <si>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</si>
  <si>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</si>
  <si>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</si>
  <si>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</si>
  <si>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</si>
  <si>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</si>
  <si>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</si>
  <si>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</si>
  <si>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</si>
  <si>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</si>
  <si>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</si>
  <si>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</si>
  <si>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</si>
  <si>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</si>
  <si>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</si>
  <si>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</si>
  <si>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</si>
  <si>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</si>
  <si>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</si>
  <si>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</si>
  <si>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</si>
  <si>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</si>
  <si>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</si>
  <si>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</si>
  <si>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</si>
  <si>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</si>
  <si>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</si>
  <si>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</si>
  <si>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</si>
  <si>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</si>
  <si>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</si>
  <si>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</si>
  <si>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</si>
  <si>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</si>
  <si>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</si>
  <si>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</si>
  <si>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</si>
  <si>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</si>
  <si>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</si>
  <si>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</si>
  <si>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</si>
  <si>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</si>
  <si>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</si>
  <si>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</si>
  <si>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</si>
  <si>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</si>
  <si>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</si>
  <si>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</si>
  <si>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</si>
  <si>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</si>
  <si>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</si>
  <si>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</si>
  <si>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</si>
  <si>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</si>
  <si>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</si>
  <si>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</si>
  <si>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</si>
  <si>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</si>
  <si>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</si>
  <si>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</si>
  <si>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</si>
  <si>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</si>
  <si>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</si>
  <si>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</si>
  <si>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</si>
  <si>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</si>
  <si>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</si>
  <si>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</si>
  <si>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</si>
  <si>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</si>
  <si>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</si>
  <si>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</si>
  <si>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</si>
  <si>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</si>
  <si>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</si>
  <si>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</si>
  <si>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</si>
  <si>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</si>
  <si>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</si>
  <si>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</si>
  <si>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</si>
  <si>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</si>
  <si>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</si>
  <si>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</si>
  <si>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</si>
  <si>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</si>
  <si>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</si>
  <si>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</si>
  <si>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</si>
  <si>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</si>
  <si>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</si>
  <si>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</si>
  <si>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</si>
  <si>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</si>
  <si>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</si>
  <si>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</si>
  <si>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</si>
  <si>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</si>
  <si>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</si>
  <si>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</si>
  <si>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</si>
  <si>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</si>
  <si>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</si>
  <si>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</si>
  <si>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</si>
  <si>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</si>
  <si>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</si>
  <si>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</si>
  <si>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</si>
  <si>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</si>
  <si>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</si>
  <si>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</si>
  <si>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</si>
  <si>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</si>
  <si>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</si>
  <si>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</si>
  <si>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</si>
  <si>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</si>
  <si>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</si>
  <si>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</si>
  <si>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</si>
  <si>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</si>
  <si>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</si>
  <si>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</si>
  <si>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</si>
  <si>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</si>
  <si>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</si>
  <si>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</si>
  <si>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</si>
  <si>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</si>
  <si>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</si>
  <si>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</si>
  <si>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</si>
  <si>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</si>
  <si>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</si>
  <si>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</si>
  <si>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</si>
  <si>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</si>
  <si>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</si>
  <si>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</si>
  <si>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</si>
  <si>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</si>
  <si>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</si>
  <si>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</si>
  <si>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</si>
  <si>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</si>
  <si>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</si>
  <si>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</si>
  <si>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</si>
  <si>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</si>
  <si>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</si>
  <si>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</si>
  <si>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</si>
  <si>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</si>
  <si>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</si>
  <si>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</si>
  <si>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</si>
  <si>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</si>
  <si>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</si>
  <si>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</si>
  <si>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</si>
  <si>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</si>
  <si>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</si>
  <si>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</si>
  <si>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</si>
  <si>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</si>
  <si>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</si>
  <si>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</si>
  <si>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</si>
  <si>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</si>
  <si>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</si>
  <si>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</si>
  <si>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</si>
  <si>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</si>
  <si>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</si>
  <si>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</si>
  <si>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</si>
  <si>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</si>
  <si>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</si>
  <si>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</si>
  <si>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</si>
  <si>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</si>
  <si>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</si>
  <si>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</si>
  <si>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</si>
  <si>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</si>
  <si>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</si>
  <si>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</si>
  <si>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</si>
  <si>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</si>
  <si>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</si>
  <si>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</si>
  <si>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</si>
  <si>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</si>
  <si>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</si>
  <si>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</si>
  <si>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</si>
  <si>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</si>
  <si>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</si>
  <si>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</si>
  <si>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</si>
  <si>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</si>
  <si>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</si>
  <si>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</si>
  <si>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</si>
  <si>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</si>
  <si>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</si>
  <si>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</si>
  <si>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</si>
  <si>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</si>
  <si>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</si>
  <si>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</si>
  <si>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</si>
  <si>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</si>
  <si>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</si>
  <si>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</si>
  <si>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</si>
  <si>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</si>
  <si>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</si>
  <si>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</si>
  <si>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</si>
  <si>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</si>
  <si>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</si>
  <si>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</si>
  <si>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</si>
  <si>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</si>
  <si>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</si>
  <si>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</si>
  <si>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</si>
  <si>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</si>
  <si>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</si>
  <si>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</si>
  <si>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</si>
  <si>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</si>
  <si>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</si>
  <si>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</si>
  <si>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</si>
  <si>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</si>
  <si>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</si>
  <si>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</si>
  <si>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</si>
  <si>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</si>
  <si>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</si>
  <si>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</si>
  <si>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</si>
  <si>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</si>
  <si>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</si>
  <si>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</si>
  <si>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</si>
  <si>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</si>
  <si>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</si>
  <si>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</si>
  <si>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</si>
  <si>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</si>
  <si>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</si>
  <si>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</si>
  <si>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</si>
  <si>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</si>
  <si>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</si>
  <si>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</si>
  <si>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</si>
  <si>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</si>
  <si>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</si>
  <si>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</si>
  <si>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</si>
  <si>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</si>
  <si>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</si>
  <si>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</si>
  <si>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</si>
  <si>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</si>
  <si>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</si>
  <si>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</si>
  <si>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</si>
  <si>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</si>
  <si>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</si>
  <si>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</si>
  <si>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</si>
  <si>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</si>
  <si>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</si>
  <si>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</si>
  <si>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</si>
  <si>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</si>
  <si>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</si>
  <si>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</si>
  <si>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</si>
  <si>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</si>
  <si>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</si>
  <si>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</si>
  <si>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</si>
  <si>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</si>
  <si>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</si>
  <si>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</si>
  <si>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</si>
  <si>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</si>
  <si>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</si>
  <si>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</si>
  <si>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</si>
  <si>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</si>
  <si>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</si>
  <si>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</si>
  <si>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</si>
  <si>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</si>
  <si>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</si>
  <si>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</si>
  <si>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</si>
  <si>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</si>
  <si>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</si>
  <si>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</si>
  <si>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</si>
  <si>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</si>
  <si>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</si>
  <si>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</si>
  <si>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</si>
  <si>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</si>
  <si>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</si>
  <si>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</si>
  <si>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</si>
  <si>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</si>
  <si>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</si>
  <si>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</si>
  <si>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</si>
  <si>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</si>
  <si>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</si>
  <si>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</si>
  <si>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</si>
  <si>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</si>
  <si>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</si>
  <si>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</si>
  <si>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</si>
  <si>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</si>
  <si>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</si>
  <si>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</si>
  <si>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</si>
  <si>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</si>
  <si>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</si>
  <si>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</si>
  <si>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</si>
  <si>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</si>
  <si>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</si>
  <si>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</si>
  <si>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</si>
  <si>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</si>
  <si>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</si>
  <si>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</si>
  <si>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</si>
  <si>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</si>
  <si>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</si>
  <si>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</si>
  <si>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</si>
  <si>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</si>
  <si>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</si>
  <si>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</si>
  <si>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</si>
  <si>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</si>
  <si>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</si>
  <si>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</si>
  <si>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</si>
  <si>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</si>
  <si>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</si>
  <si>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</si>
  <si>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</si>
  <si>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</si>
  <si>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</si>
  <si>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</si>
  <si>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</si>
  <si>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</si>
  <si>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</si>
  <si>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</si>
  <si>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</si>
  <si>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</si>
  <si>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</si>
  <si>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</si>
  <si>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</si>
  <si>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</si>
  <si>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</si>
  <si>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</si>
  <si>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</si>
  <si>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</si>
  <si>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</si>
  <si>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</si>
  <si>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</si>
  <si>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</si>
  <si>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</si>
  <si>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</si>
  <si>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</si>
  <si>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</si>
  <si>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</si>
  <si>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</si>
  <si>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</si>
  <si>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</si>
  <si>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</si>
  <si>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</si>
  <si>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</si>
  <si>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</si>
  <si>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</si>
  <si>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</si>
  <si>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</si>
  <si>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</si>
  <si>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</si>
  <si>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</si>
  <si>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</si>
  <si>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</si>
  <si>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</si>
  <si>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</si>
  <si>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</si>
  <si>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</si>
  <si>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</si>
  <si>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</si>
  <si>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</si>
  <si>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</si>
  <si>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</si>
  <si>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</si>
  <si>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</si>
  <si>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</si>
  <si>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</si>
  <si>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</si>
  <si>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</si>
  <si>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</si>
  <si>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</si>
  <si>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</si>
  <si>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</si>
  <si>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</si>
  <si>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</si>
  <si>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</si>
  <si>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</si>
  <si>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</si>
  <si>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</si>
  <si>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</si>
  <si>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</si>
  <si>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</si>
  <si>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</si>
  <si>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</si>
  <si>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</si>
  <si>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</si>
  <si>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</si>
  <si>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</si>
  <si>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</si>
  <si>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</si>
  <si>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</si>
  <si>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</si>
  <si>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</si>
  <si>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</si>
  <si>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</si>
  <si>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</si>
  <si>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</si>
  <si>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</si>
  <si>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</si>
  <si>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</si>
  <si>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</si>
  <si>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</si>
  <si>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</si>
  <si>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</si>
  <si>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</si>
  <si>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</si>
  <si>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</si>
  <si>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</si>
  <si>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</si>
  <si>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</si>
  <si>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</si>
  <si>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</si>
  <si>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</si>
  <si>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</si>
  <si>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</si>
  <si>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</si>
  <si>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</si>
  <si>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</si>
  <si>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</si>
  <si>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</si>
  <si>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</si>
  <si>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</si>
  <si>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</si>
  <si>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</si>
  <si>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</si>
  <si>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</si>
  <si>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</si>
  <si>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</si>
  <si>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</si>
  <si>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</si>
  <si>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</si>
  <si>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</si>
  <si>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</si>
  <si>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</si>
  <si>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</si>
  <si>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</si>
  <si>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</si>
  <si>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</si>
  <si>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</si>
  <si>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</si>
  <si>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</si>
  <si>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</si>
  <si>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</si>
  <si>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</si>
  <si>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</si>
  <si>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</si>
  <si>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</si>
  <si>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</si>
  <si>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</si>
  <si>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</si>
  <si>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</si>
  <si>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</si>
  <si>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</si>
  <si>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</si>
  <si>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</si>
  <si>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</si>
  <si>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</si>
  <si>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</si>
  <si>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</si>
  <si>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</si>
  <si>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</si>
  <si>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</si>
  <si>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</si>
  <si>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</si>
  <si>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</si>
  <si>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</si>
  <si>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</si>
  <si>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</si>
  <si>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</si>
  <si>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</si>
  <si>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</si>
  <si>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</si>
  <si>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</si>
  <si>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</si>
  <si>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</si>
  <si>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</si>
  <si>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</si>
  <si>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</si>
  <si>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</si>
  <si>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</si>
  <si>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</si>
  <si>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</si>
  <si>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</si>
  <si>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</si>
  <si>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</si>
  <si>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</si>
  <si>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</si>
  <si>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</si>
  <si>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</si>
  <si>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</si>
  <si>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</si>
  <si>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</si>
  <si>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</si>
  <si>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</si>
  <si>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</si>
  <si>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</si>
  <si>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</si>
  <si>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</si>
  <si>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</si>
  <si>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</si>
  <si>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</si>
  <si>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</si>
  <si>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</si>
  <si>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</si>
  <si>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</si>
  <si>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</si>
  <si>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</si>
  <si>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</si>
  <si>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</si>
  <si>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</si>
  <si>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</si>
  <si>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</si>
  <si>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</si>
  <si>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</si>
  <si>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</si>
  <si>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</si>
  <si>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</si>
  <si>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</si>
  <si>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</si>
  <si>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</si>
  <si>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</si>
  <si>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</si>
  <si>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</si>
  <si>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</si>
  <si>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</si>
  <si>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</si>
  <si>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</si>
  <si>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</si>
  <si>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</si>
  <si>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</si>
  <si>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</si>
  <si>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</si>
  <si>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</si>
  <si>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</si>
  <si>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</si>
  <si>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</si>
  <si>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</si>
  <si>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</si>
  <si>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</si>
  <si>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</si>
  <si>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</si>
  <si>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</si>
  <si>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</si>
  <si>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</si>
  <si>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</si>
  <si>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</si>
  <si>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</si>
  <si>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</si>
  <si>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</si>
  <si>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</si>
  <si>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</si>
  <si>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</si>
  <si>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</si>
  <si>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</si>
  <si>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</si>
  <si>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</si>
  <si>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</si>
  <si>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</si>
  <si>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</si>
  <si>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</si>
  <si>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</si>
  <si>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</si>
  <si>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</si>
  <si>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</si>
  <si>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</si>
  <si>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</si>
  <si>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</si>
  <si>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</si>
  <si>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</si>
  <si>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</si>
  <si>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</si>
  <si>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</si>
  <si>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</si>
  <si>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</si>
  <si>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</si>
  <si>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</si>
  <si>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</si>
  <si>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</si>
  <si>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</si>
  <si>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</si>
  <si>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</si>
  <si>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</si>
  <si>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</si>
  <si>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</si>
  <si>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</si>
  <si>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</si>
  <si>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</si>
  <si>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</si>
  <si>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</si>
  <si>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</si>
  <si>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</si>
  <si>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</si>
  <si>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</si>
  <si>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</si>
  <si>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</si>
  <si>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</si>
  <si>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</si>
  <si>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</si>
  <si>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</si>
  <si>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</si>
  <si>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</si>
  <si>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</si>
  <si>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</si>
  <si>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</si>
  <si>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</si>
  <si>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</si>
  <si>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</si>
  <si>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</si>
  <si>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</si>
  <si>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</si>
  <si>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</si>
  <si>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</si>
  <si>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</si>
  <si>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</si>
  <si>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</si>
  <si>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</si>
  <si>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</si>
  <si>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</si>
  <si>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</si>
  <si>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</si>
  <si>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</si>
  <si>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</si>
  <si>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</si>
  <si>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</si>
  <si>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</si>
  <si>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</si>
  <si>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</si>
  <si>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</si>
  <si>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</si>
  <si>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</si>
  <si>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</si>
  <si>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</si>
  <si>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</si>
  <si>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</si>
  <si>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</si>
  <si>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</si>
  <si>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</si>
  <si>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</si>
  <si>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</si>
  <si>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</si>
  <si>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</si>
  <si>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</si>
  <si>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</si>
  <si>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</si>
  <si>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</si>
  <si>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</si>
  <si>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</si>
  <si>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</si>
  <si>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</si>
  <si>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</si>
  <si>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</si>
  <si>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</si>
  <si>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</si>
  <si>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</si>
  <si>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</si>
  <si>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</si>
  <si>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</si>
  <si>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</si>
  <si>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</si>
  <si>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</si>
  <si>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</si>
  <si>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</si>
  <si>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</si>
  <si>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</si>
  <si>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</si>
  <si>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</si>
  <si>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</si>
  <si>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</si>
  <si>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</si>
  <si>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</si>
  <si>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</si>
  <si>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</si>
  <si>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</si>
  <si>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</si>
  <si>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</si>
  <si>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</si>
  <si>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</si>
  <si>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</si>
  <si>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</si>
  <si>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</si>
  <si>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</si>
  <si>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</si>
  <si>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</si>
  <si>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</si>
  <si>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</si>
  <si>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</si>
  <si>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</si>
  <si>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</si>
  <si>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</si>
  <si>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</si>
  <si>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</si>
  <si>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</si>
  <si>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</si>
  <si>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</si>
  <si>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</si>
  <si>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</si>
  <si>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</si>
  <si>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</si>
  <si>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</si>
  <si>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</si>
  <si>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</si>
  <si>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</si>
  <si>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</si>
  <si>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</si>
  <si>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</si>
  <si>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</si>
  <si>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</si>
  <si>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</si>
  <si>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</si>
  <si>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</si>
  <si>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</si>
  <si>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</si>
  <si>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</si>
  <si>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</si>
  <si>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</si>
  <si>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</si>
  <si>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</si>
  <si>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</si>
  <si>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</si>
  <si>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</si>
  <si>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</si>
  <si>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</si>
  <si>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</si>
  <si>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</si>
  <si>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</si>
  <si>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</si>
  <si>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</si>
  <si>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</si>
  <si>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</si>
  <si>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</si>
  <si>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</si>
  <si>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</si>
  <si>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</si>
  <si>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</si>
  <si>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</si>
  <si>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</si>
  <si>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</si>
  <si>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</si>
  <si>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</si>
  <si>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</si>
  <si>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</si>
  <si>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</si>
  <si>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</si>
  <si>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</si>
  <si>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</si>
  <si>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</si>
  <si>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</si>
  <si>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</si>
  <si>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</si>
  <si>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</si>
  <si>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</si>
  <si>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</si>
  <si>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</si>
  <si>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</si>
  <si>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</si>
  <si>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</si>
  <si>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</si>
  <si>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</si>
  <si>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</si>
  <si>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</si>
  <si>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</si>
  <si>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</si>
  <si>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</si>
  <si>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</si>
  <si>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</si>
  <si>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</si>
  <si>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</si>
  <si>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</si>
  <si>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</si>
  <si>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</si>
  <si>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</si>
  <si>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</si>
  <si>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</si>
  <si>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</si>
  <si>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</si>
  <si>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</si>
  <si>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</si>
  <si>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</si>
  <si>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</si>
  <si>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</si>
  <si>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</si>
  <si>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</si>
  <si>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</si>
  <si>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</si>
  <si>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</si>
  <si>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</si>
  <si>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</si>
  <si>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</si>
  <si>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</si>
  <si>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</si>
  <si>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</si>
  <si>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</si>
  <si>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</si>
  <si>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</si>
  <si>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</si>
  <si>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</si>
  <si>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</si>
  <si>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</si>
  <si>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</si>
  <si>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</si>
  <si>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</si>
  <si>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</si>
  <si>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</si>
  <si>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</si>
  <si>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</si>
  <si>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</si>
  <si>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</si>
  <si>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</si>
  <si>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</si>
  <si>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</si>
  <si>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</si>
  <si>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</si>
  <si>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</si>
  <si>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</si>
  <si>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</si>
  <si>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</si>
  <si>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</si>
  <si>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</si>
  <si>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</si>
  <si>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</si>
  <si>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</si>
  <si>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</si>
  <si>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</si>
  <si>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</si>
  <si>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</si>
  <si>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</si>
  <si>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</si>
  <si>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</si>
  <si>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</si>
  <si>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</si>
  <si>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</si>
  <si>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</si>
  <si>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</si>
  <si>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</si>
  <si>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</si>
  <si>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</si>
  <si>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</si>
  <si>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</si>
  <si>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</si>
  <si>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</si>
  <si>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</si>
  <si>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</si>
  <si>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</si>
  <si>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</si>
  <si>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</si>
  <si>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</si>
  <si>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</si>
  <si>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</si>
  <si>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</si>
  <si>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</si>
  <si>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</si>
  <si>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</si>
  <si>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</si>
  <si>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</si>
  <si>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</si>
  <si>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</si>
  <si>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</si>
  <si>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</si>
  <si>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</si>
  <si>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</si>
  <si>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</si>
  <si>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</si>
  <si>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</si>
  <si>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</si>
  <si>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</si>
  <si>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</si>
  <si>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</si>
  <si>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</si>
  <si>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</si>
  <si>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</si>
  <si>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</si>
  <si>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</si>
  <si>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</si>
  <si>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</si>
  <si>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</si>
  <si>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</si>
  <si>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</si>
  <si>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</si>
  <si>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</si>
  <si>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</si>
  <si>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</si>
  <si>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</si>
  <si>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</si>
  <si>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</si>
  <si>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</si>
  <si>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</si>
  <si>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</si>
  <si>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</si>
  <si>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</si>
  <si>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</si>
  <si>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</si>
  <si>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</si>
  <si>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</si>
  <si>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</si>
  <si>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</si>
  <si>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</si>
  <si>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</si>
  <si>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</si>
  <si>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</si>
  <si>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</si>
  <si>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</si>
  <si>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</si>
  <si>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</si>
  <si>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</si>
  <si>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</si>
  <si>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</si>
  <si>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</si>
  <si>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</si>
  <si>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</si>
  <si>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</si>
  <si>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</si>
  <si>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</si>
  <si>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</si>
  <si>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</si>
  <si>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</si>
  <si>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</si>
  <si>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</si>
  <si>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</si>
  <si>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</si>
  <si>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</si>
  <si>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</si>
  <si>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</si>
  <si>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</si>
  <si>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</si>
  <si>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</si>
  <si>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</si>
  <si>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</si>
  <si>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</si>
  <si>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</si>
  <si>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</si>
  <si>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</si>
  <si>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</si>
  <si>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</si>
  <si>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</si>
  <si>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</si>
  <si>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</si>
  <si>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</si>
  <si>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</si>
  <si>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</si>
  <si>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</si>
  <si>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</si>
  <si>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</si>
  <si>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</si>
  <si>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</si>
  <si>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</si>
  <si>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</si>
  <si>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</si>
  <si>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</si>
  <si>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</si>
  <si>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</si>
  <si>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</si>
  <si>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</si>
  <si>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</si>
  <si>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</si>
  <si>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</si>
  <si>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</si>
  <si>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</si>
  <si>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</si>
  <si>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</si>
  <si>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</si>
  <si>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</si>
  <si>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</si>
  <si>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</si>
  <si>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</si>
  <si>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</si>
  <si>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</si>
  <si>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</si>
  <si>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</si>
  <si>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</si>
  <si>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</si>
  <si>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</si>
  <si>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</si>
  <si>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</si>
  <si>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</si>
  <si>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</si>
  <si>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</si>
  <si>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</si>
  <si>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</si>
  <si>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</si>
  <si>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</si>
  <si>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</si>
  <si>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</si>
  <si>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</si>
  <si>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</si>
  <si>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</si>
  <si>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</si>
  <si>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</si>
  <si>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</si>
  <si>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</si>
  <si>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</si>
  <si>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</si>
  <si>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</si>
  <si>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</si>
  <si>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</si>
  <si>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</si>
  <si>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</si>
  <si>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</si>
  <si>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</si>
  <si>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</si>
  <si>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</si>
  <si>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</si>
  <si>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</si>
  <si>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</si>
  <si>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</si>
  <si>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</si>
  <si>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</si>
  <si>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</si>
  <si>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</si>
  <si>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</si>
  <si>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</si>
  <si>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</si>
  <si>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</si>
  <si>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</si>
  <si>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</si>
  <si>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</si>
  <si>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</si>
  <si>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</si>
  <si>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</si>
  <si>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</si>
  <si>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</si>
  <si>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</si>
  <si>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</si>
  <si>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</si>
  <si>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</si>
  <si>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</si>
  <si>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</si>
  <si>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</si>
  <si>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</si>
  <si>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</si>
  <si>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</si>
  <si>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</si>
  <si>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</si>
  <si>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</si>
  <si>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</si>
  <si>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</si>
  <si>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</si>
  <si>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</si>
  <si>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</si>
  <si>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</si>
  <si>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</si>
  <si>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</si>
  <si>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</si>
  <si>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</si>
  <si>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</si>
  <si>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</si>
  <si>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</si>
  <si>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</si>
  <si>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</si>
  <si>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</si>
  <si>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</si>
  <si>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</si>
  <si>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</si>
  <si>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</si>
  <si>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</si>
  <si>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</si>
  <si>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</si>
  <si>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</si>
  <si>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</si>
  <si>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</si>
  <si>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</si>
  <si>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</si>
  <si>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</si>
  <si>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</si>
  <si>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</si>
  <si>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</si>
  <si>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</si>
  <si>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</si>
  <si>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</si>
  <si>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</si>
  <si>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</si>
  <si>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</si>
  <si>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</si>
  <si>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</si>
  <si>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</si>
  <si>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</si>
  <si>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</si>
  <si>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</si>
  <si>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</si>
  <si>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</si>
  <si>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</si>
  <si>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</si>
  <si>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</si>
  <si>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</si>
  <si>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</si>
  <si>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</si>
  <si>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</si>
  <si>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</si>
  <si>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</si>
  <si>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</si>
  <si>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</si>
  <si>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</si>
  <si>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</si>
  <si>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</si>
  <si>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</si>
  <si>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</si>
  <si>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</si>
  <si>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</si>
  <si>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</si>
  <si>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</si>
  <si>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</si>
  <si>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</si>
  <si>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</si>
  <si>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</si>
  <si>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</si>
  <si>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</si>
  <si>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</si>
  <si>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</si>
  <si>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</si>
  <si>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</si>
  <si>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</si>
  <si>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</si>
  <si>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</si>
  <si>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</si>
  <si>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</si>
  <si>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</si>
  <si>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</si>
  <si>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</si>
  <si>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</si>
  <si>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</si>
  <si>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</si>
  <si>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</si>
  <si>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</si>
  <si>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</si>
  <si>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</si>
  <si>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</si>
  <si>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</si>
  <si>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</si>
  <si>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</si>
  <si>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</si>
  <si>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</si>
  <si>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</si>
  <si>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</si>
  <si>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</si>
  <si>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</si>
  <si>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</si>
  <si>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</si>
  <si>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</si>
  <si>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</si>
  <si>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</si>
  <si>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</si>
  <si>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</si>
  <si>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</si>
  <si>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</si>
  <si>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</si>
  <si>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</si>
  <si>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</si>
  <si>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</si>
  <si>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</si>
  <si>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</si>
  <si>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</si>
  <si>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</si>
  <si>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</si>
  <si>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</si>
  <si>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</si>
  <si>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</si>
  <si>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</si>
  <si>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</si>
  <si>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</si>
  <si>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</si>
  <si>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</si>
  <si>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</si>
  <si>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</si>
  <si>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</si>
  <si>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</si>
  <si>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</si>
  <si>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</si>
  <si>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</si>
  <si>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</si>
  <si>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</si>
  <si>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</si>
  <si>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</si>
  <si>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</si>
  <si>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</si>
  <si>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</si>
  <si>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</si>
  <si>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</si>
  <si>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</si>
  <si>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</si>
  <si>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</si>
  <si>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</si>
  <si>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</si>
  <si>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</si>
  <si>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</si>
  <si>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</si>
  <si>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</si>
  <si>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</si>
  <si>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</si>
  <si>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</si>
  <si>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</si>
  <si>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</si>
  <si>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</si>
  <si>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</si>
  <si>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</si>
  <si>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</si>
  <si>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</si>
  <si>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</si>
  <si>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</si>
  <si>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</si>
  <si>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</si>
  <si>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</si>
  <si>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</si>
  <si>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</si>
  <si>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</si>
  <si>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</si>
  <si>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</si>
  <si>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</si>
  <si>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</si>
  <si>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</si>
  <si>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</si>
  <si>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</si>
  <si>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</si>
  <si>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</si>
  <si>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</si>
  <si>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</si>
  <si>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</si>
  <si>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</si>
  <si>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</si>
  <si>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</si>
  <si>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</si>
  <si>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</si>
  <si>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</si>
  <si>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</si>
  <si>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</si>
  <si>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</si>
  <si>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</si>
  <si>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</si>
  <si>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</si>
  <si>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</si>
  <si>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</si>
  <si>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</si>
  <si>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</si>
  <si>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</si>
  <si>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</si>
  <si>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</si>
  <si>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</si>
  <si>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</si>
  <si>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</si>
  <si>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</si>
  <si>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</si>
  <si>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</si>
  <si>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</si>
  <si>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</si>
  <si>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</si>
  <si>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</si>
  <si>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</si>
  <si>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</si>
  <si>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</si>
  <si>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</si>
  <si>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</si>
  <si>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</si>
  <si>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</si>
  <si>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</si>
  <si>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</si>
  <si>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</si>
  <si>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</si>
  <si>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</si>
  <si>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</si>
  <si>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</si>
  <si>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</si>
  <si>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</si>
  <si>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</si>
  <si>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</si>
  <si>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</si>
  <si>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</si>
  <si>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</si>
  <si>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</si>
  <si>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</si>
  <si>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</si>
  <si>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</si>
  <si>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</si>
  <si>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</si>
  <si>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</si>
  <si>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</si>
  <si>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</si>
  <si>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</si>
  <si>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</si>
  <si>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</si>
  <si>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</si>
  <si>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</si>
  <si>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</si>
  <si>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</si>
  <si>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</si>
  <si>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</si>
  <si>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</si>
  <si>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</si>
  <si>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</si>
  <si>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</si>
  <si>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</si>
  <si>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</si>
  <si>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</si>
  <si>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</si>
  <si>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</si>
  <si>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</si>
  <si>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</si>
  <si>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</si>
  <si>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</si>
  <si>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</si>
  <si>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</si>
  <si>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</si>
  <si>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</si>
  <si>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</si>
  <si>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</si>
  <si>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</si>
  <si>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</si>
  <si>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</si>
  <si>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</si>
  <si>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</si>
  <si>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</si>
  <si>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</si>
  <si>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</si>
  <si>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</si>
  <si>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</si>
  <si>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</si>
  <si>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</si>
  <si>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</si>
  <si>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</si>
  <si>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</si>
  <si>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</si>
  <si>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</si>
  <si>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</si>
  <si>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</si>
  <si>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</si>
  <si>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</si>
  <si>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</si>
  <si>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</si>
  <si>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</si>
  <si>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</si>
  <si>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</si>
  <si>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</si>
  <si>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</si>
  <si>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</si>
  <si>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</si>
  <si>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</si>
  <si>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</si>
  <si>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</si>
  <si>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</si>
  <si>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</si>
  <si>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</si>
  <si>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</si>
  <si>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</si>
  <si>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</si>
  <si>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</si>
  <si>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</si>
  <si>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</si>
  <si>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</si>
  <si>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</si>
  <si>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</si>
  <si>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</si>
  <si>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</si>
  <si>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</si>
  <si>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</si>
  <si>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</si>
  <si>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</si>
  <si>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</si>
  <si>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</si>
  <si>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</si>
  <si>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</si>
  <si>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</si>
  <si>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</si>
  <si>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</si>
  <si>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</si>
  <si>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</si>
  <si>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</si>
  <si>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</si>
  <si>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</si>
  <si>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</si>
  <si>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</si>
  <si>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</si>
  <si>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</si>
  <si>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</si>
  <si>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</si>
  <si>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</si>
  <si>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</si>
  <si>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</si>
  <si>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</si>
  <si>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</si>
  <si>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</si>
  <si>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</si>
  <si>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</si>
  <si>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</si>
  <si>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</si>
  <si>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</si>
  <si>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</si>
  <si>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</si>
  <si>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</si>
  <si>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</si>
  <si>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</si>
  <si>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</si>
  <si>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</si>
  <si>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</si>
  <si>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</si>
  <si>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</si>
  <si>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</si>
  <si>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</si>
  <si>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</si>
  <si>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</si>
  <si>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</si>
  <si>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</si>
  <si>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</si>
  <si>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</si>
  <si>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</si>
  <si>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</si>
  <si>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</si>
  <si>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</si>
  <si>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</si>
  <si>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</si>
  <si>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</si>
  <si>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</si>
  <si>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</si>
  <si>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</si>
  <si>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</si>
  <si>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</si>
  <si>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</si>
  <si>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</si>
  <si>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</si>
  <si>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</si>
  <si>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</si>
  <si>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</si>
  <si>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</si>
  <si>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</si>
  <si>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</si>
  <si>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</si>
  <si>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</si>
  <si>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</si>
  <si>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</si>
  <si>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</si>
  <si>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</si>
  <si>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</si>
  <si>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</si>
  <si>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</si>
  <si>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</si>
  <si>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</si>
  <si>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</si>
  <si>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</si>
  <si>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</si>
  <si>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</si>
  <si>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</si>
  <si>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</si>
  <si>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</si>
  <si>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</si>
  <si>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</si>
  <si>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</si>
  <si>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</si>
  <si>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</si>
  <si>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</si>
  <si>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</si>
  <si>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</si>
  <si>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</si>
  <si>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</si>
  <si>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</si>
  <si>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</si>
  <si>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</si>
  <si>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</si>
  <si>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</si>
  <si>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</si>
  <si>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</si>
  <si>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</si>
  <si>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</si>
  <si>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</si>
  <si>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</si>
  <si>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</si>
  <si>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</si>
  <si>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</si>
  <si>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</si>
  <si>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</si>
  <si>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</si>
  <si>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</si>
  <si>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</si>
  <si>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</si>
  <si>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</si>
  <si>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</si>
  <si>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</si>
  <si>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</si>
  <si>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</si>
  <si>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</si>
  <si>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</si>
  <si>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</si>
  <si>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</si>
  <si>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</si>
  <si>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</si>
  <si>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</si>
  <si>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</si>
  <si>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</si>
  <si>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</si>
  <si>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</si>
  <si>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</si>
  <si>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</si>
  <si>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</si>
  <si>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</si>
  <si>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</si>
  <si>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</si>
  <si>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</si>
  <si>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</si>
  <si>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</si>
  <si>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</si>
  <si>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</si>
  <si>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</si>
  <si>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</si>
  <si>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</si>
  <si>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</si>
  <si>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</si>
  <si>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</si>
  <si>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</si>
  <si>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</si>
  <si>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</si>
  <si>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</si>
  <si>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</si>
  <si>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</si>
  <si>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</si>
  <si>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</si>
  <si>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</si>
  <si>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</si>
  <si>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</si>
  <si>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</si>
  <si>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</si>
  <si>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</si>
  <si>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</si>
  <si>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</si>
  <si>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</si>
  <si>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</si>
  <si>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</si>
  <si>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</si>
  <si>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</si>
  <si>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</si>
  <si>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</si>
  <si>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</si>
  <si>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</si>
  <si>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</si>
  <si>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</si>
  <si>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</si>
  <si>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</si>
  <si>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</si>
  <si>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</si>
  <si>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</si>
  <si>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</si>
  <si>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</si>
  <si>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</si>
  <si>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</si>
  <si>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</si>
  <si>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</si>
  <si>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</si>
  <si>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</si>
  <si>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</si>
  <si>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</si>
  <si>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</si>
  <si>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</si>
  <si>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</si>
  <si>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</si>
  <si>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</si>
  <si>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</si>
  <si>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</si>
  <si>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</si>
  <si>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</si>
  <si>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</si>
  <si>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</si>
  <si>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</si>
  <si>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</si>
  <si>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</si>
  <si>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</si>
  <si>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</si>
  <si>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</si>
  <si>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</si>
  <si>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</si>
  <si>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</si>
  <si>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</si>
  <si>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</si>
  <si>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</si>
  <si>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</si>
  <si>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</si>
  <si>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</si>
  <si>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</si>
  <si>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</si>
  <si>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</si>
  <si>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</si>
  <si>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</si>
  <si>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</si>
  <si>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</si>
  <si>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</si>
  <si>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</si>
  <si>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</si>
  <si>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</si>
  <si>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</si>
  <si>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</si>
  <si>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</si>
  <si>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</si>
  <si>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</si>
  <si>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</si>
  <si>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</si>
  <si>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</si>
  <si>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</si>
  <si>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</si>
  <si>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</si>
  <si>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</si>
  <si>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</si>
  <si>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</si>
  <si>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</si>
  <si>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</si>
  <si>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</si>
  <si>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</si>
  <si>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</si>
  <si>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</si>
  <si>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</si>
  <si>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</si>
  <si>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</si>
  <si>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</si>
  <si>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</si>
  <si>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</si>
  <si>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</si>
  <si>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</si>
  <si>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</si>
  <si>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</si>
  <si>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</si>
  <si>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</si>
  <si>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</si>
  <si>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</si>
  <si>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</si>
  <si>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</si>
  <si>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</si>
  <si>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</si>
  <si>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</si>
  <si>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</si>
  <si>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</si>
  <si>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</si>
  <si>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</si>
  <si>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</si>
  <si>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</si>
  <si>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</si>
  <si>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</si>
  <si>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</si>
  <si>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</si>
  <si>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</si>
  <si>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</si>
  <si>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</si>
  <si>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</si>
  <si>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</si>
  <si>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</si>
  <si>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</si>
  <si>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</si>
  <si>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</si>
  <si>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</si>
  <si>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</si>
  <si>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</si>
  <si>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</si>
  <si>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</si>
  <si>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</si>
  <si>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</si>
  <si>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</si>
  <si>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</si>
  <si>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</si>
  <si>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</si>
  <si>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</si>
  <si>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</si>
  <si>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</si>
  <si>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</si>
  <si>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</si>
  <si>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</si>
  <si>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</si>
  <si>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</si>
  <si>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</si>
  <si>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</si>
  <si>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</si>
  <si>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</si>
  <si>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</si>
  <si>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</si>
  <si>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</si>
  <si>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</si>
  <si>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</si>
  <si>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</si>
  <si>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</si>
  <si>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</si>
  <si>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</si>
  <si>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</si>
  <si>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</si>
  <si>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</si>
  <si>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</si>
  <si>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</si>
  <si>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</si>
  <si>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</si>
  <si>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</si>
  <si>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</si>
  <si>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</si>
  <si>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</si>
  <si>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</si>
  <si>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</si>
  <si>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</si>
  <si>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</si>
  <si>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</si>
  <si>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</si>
  <si>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</si>
  <si>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</si>
  <si>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</si>
  <si>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</si>
  <si>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</si>
  <si>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</si>
  <si>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</si>
  <si>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</si>
  <si>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</si>
  <si>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</si>
  <si>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</si>
  <si>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</si>
  <si>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</si>
  <si>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</si>
  <si>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</si>
  <si>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</si>
  <si>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</si>
  <si>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</si>
  <si>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</si>
  <si>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</si>
  <si>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</si>
  <si>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</si>
  <si>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</si>
  <si>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</si>
  <si>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</si>
  <si>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</si>
  <si>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</si>
  <si>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</si>
  <si>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</si>
  <si>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</si>
  <si>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</si>
  <si>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</si>
  <si>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</si>
  <si>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</si>
  <si>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</si>
  <si>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</si>
  <si>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</si>
  <si>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</si>
  <si>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</si>
  <si>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</si>
  <si>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</si>
  <si>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</si>
  <si>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</si>
  <si>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</si>
  <si>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</si>
  <si>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</si>
  <si>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</si>
  <si>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</si>
  <si>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</si>
  <si>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</si>
  <si>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</si>
  <si>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</si>
  <si>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</si>
  <si>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</si>
  <si>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</si>
  <si>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</si>
  <si>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</si>
  <si>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</si>
  <si>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</si>
  <si>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</si>
  <si>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</si>
  <si>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</si>
  <si>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</si>
  <si>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</si>
  <si>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</si>
  <si>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</si>
  <si>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</si>
  <si>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</si>
  <si>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</si>
  <si>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</si>
  <si>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</si>
  <si>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</si>
  <si>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</si>
  <si>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</si>
  <si>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</si>
  <si>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</si>
  <si>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</si>
  <si>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</si>
  <si>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</si>
  <si>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</si>
  <si>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</si>
  <si>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</si>
  <si>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</si>
  <si>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</si>
  <si>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</si>
  <si>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</si>
  <si>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</si>
  <si>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</si>
  <si>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</si>
  <si>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</si>
  <si>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</si>
  <si>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</si>
  <si>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</si>
  <si>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</si>
  <si>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</si>
  <si>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</si>
  <si>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</si>
  <si>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</si>
  <si>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</si>
  <si>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</si>
  <si>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</si>
  <si>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</si>
  <si>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</si>
  <si>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</si>
  <si>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</si>
  <si>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</si>
  <si>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</si>
  <si>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</si>
  <si>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</si>
  <si>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</si>
  <si>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</si>
  <si>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</si>
  <si>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</si>
  <si>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</si>
  <si>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</si>
  <si>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</si>
  <si>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</si>
  <si>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</si>
  <si>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</si>
  <si>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</si>
  <si>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</si>
  <si>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</si>
  <si>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</si>
  <si>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</si>
  <si>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</si>
  <si>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</si>
  <si>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</si>
  <si>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</si>
  <si>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</si>
  <si>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</si>
  <si>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</si>
  <si>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</si>
  <si>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</si>
  <si>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</si>
  <si>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</si>
  <si>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</si>
  <si>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</si>
  <si>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</si>
  <si>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</si>
  <si>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</si>
  <si>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</si>
  <si>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</si>
  <si>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</si>
  <si>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</si>
  <si>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</si>
  <si>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</si>
  <si>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</si>
  <si>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</si>
  <si>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</si>
  <si>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</si>
  <si>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</si>
  <si>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</si>
  <si>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</si>
  <si>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</si>
  <si>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</si>
  <si>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</si>
  <si>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</si>
  <si>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</si>
  <si>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</si>
  <si>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</si>
  <si>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</si>
  <si>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</si>
  <si>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</si>
  <si>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</si>
  <si>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</si>
  <si>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</si>
  <si>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</si>
  <si>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</si>
  <si>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</si>
  <si>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</si>
  <si>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</si>
  <si>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</si>
  <si>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</si>
  <si>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</si>
  <si>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</si>
  <si>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</si>
  <si>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</si>
  <si>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</si>
  <si>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</si>
  <si>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</si>
  <si>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</si>
  <si>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</si>
  <si>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</si>
  <si>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</si>
  <si>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</si>
  <si>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</si>
  <si>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</si>
  <si>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</si>
  <si>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</si>
  <si>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</si>
  <si>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</si>
  <si>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</si>
  <si>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</si>
  <si>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</si>
  <si>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</si>
  <si>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</si>
  <si>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</si>
  <si>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</si>
  <si>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</si>
  <si>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</si>
  <si>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</si>
  <si>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</si>
  <si>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</si>
  <si>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</si>
  <si>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</si>
  <si>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</si>
  <si>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</si>
  <si>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</si>
  <si>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</si>
  <si>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</si>
  <si>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</si>
  <si>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</si>
  <si>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</si>
  <si>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</si>
  <si>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</si>
  <si>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</si>
  <si>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</si>
  <si>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</si>
  <si>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</si>
  <si>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</si>
  <si>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</si>
  <si>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</si>
  <si>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</si>
  <si>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</si>
  <si>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</si>
  <si>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</si>
  <si>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</si>
  <si>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</si>
  <si>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</si>
  <si>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</si>
  <si>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</si>
  <si>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</si>
  <si>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</si>
  <si>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</si>
  <si>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</si>
  <si>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</si>
  <si>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</si>
  <si>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</si>
  <si>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</si>
  <si>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</si>
  <si>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</si>
  <si>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</si>
  <si>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</si>
  <si>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</si>
  <si>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</si>
  <si>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</si>
  <si>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</si>
  <si>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</si>
  <si>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</si>
  <si>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</si>
  <si>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</si>
  <si>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</si>
  <si>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</si>
  <si>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</si>
  <si>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</si>
  <si>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</si>
  <si>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</si>
  <si>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</si>
  <si>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</si>
  <si>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</si>
  <si>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</si>
  <si>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</si>
  <si>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</si>
  <si>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</si>
  <si>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</si>
  <si>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</si>
  <si>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</si>
  <si>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</si>
  <si>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</si>
  <si>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</si>
  <si>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</si>
  <si>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</si>
  <si>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</si>
  <si>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</si>
  <si>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</si>
  <si>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</si>
  <si>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</si>
  <si>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</si>
  <si>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</si>
  <si>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</si>
  <si>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</si>
  <si>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</si>
  <si>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</si>
  <si>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</si>
  <si>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</si>
  <si>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</si>
  <si>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</si>
  <si>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</si>
  <si>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</si>
  <si>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</si>
  <si>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</si>
  <si>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</si>
  <si>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</si>
  <si>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</si>
  <si>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</si>
  <si>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</si>
  <si>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</si>
  <si>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</si>
  <si>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</si>
  <si>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</si>
  <si>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</si>
  <si>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</si>
  <si>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</si>
  <si>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</si>
  <si>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</si>
  <si>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</si>
  <si>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</si>
  <si>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</si>
  <si>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</si>
  <si>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</si>
  <si>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</si>
  <si>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</si>
  <si>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</si>
  <si>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</si>
  <si>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</si>
  <si>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</si>
  <si>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</si>
  <si>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</si>
  <si>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</si>
  <si>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</si>
  <si>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</si>
  <si>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</si>
  <si>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</si>
  <si>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</si>
  <si>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</si>
  <si>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</si>
  <si>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</si>
  <si>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</si>
  <si>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</si>
  <si>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</si>
  <si>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</si>
  <si>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</si>
  <si>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</si>
  <si>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</si>
  <si>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</si>
  <si>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</si>
  <si>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</si>
  <si>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</si>
  <si>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</si>
  <si>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</si>
  <si>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</si>
  <si>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</si>
  <si>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</si>
  <si>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</si>
  <si>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</si>
  <si>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</si>
  <si>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</si>
  <si>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</si>
  <si>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</si>
  <si>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</si>
  <si>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</si>
  <si>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</si>
  <si>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</si>
  <si>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</si>
  <si>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</si>
  <si>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</si>
  <si>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</si>
  <si>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</si>
  <si>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</si>
  <si>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</si>
  <si>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</si>
  <si>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</si>
  <si>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</si>
  <si>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</si>
  <si>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</si>
  <si>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</si>
  <si>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</si>
  <si>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</si>
  <si>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</si>
  <si>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</si>
  <si>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</si>
  <si>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</si>
  <si>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</si>
  <si>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</si>
  <si>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</si>
  <si>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</si>
  <si>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</si>
  <si>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</si>
  <si>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</si>
  <si>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</si>
  <si>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</si>
  <si>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</si>
  <si>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</si>
  <si>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</si>
  <si>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</si>
  <si>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</si>
  <si>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</si>
  <si>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</si>
  <si>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</si>
  <si>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</si>
  <si>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</si>
  <si>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</si>
  <si>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</si>
  <si>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</si>
  <si>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</si>
  <si>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</si>
  <si>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</si>
  <si>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</si>
  <si>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</si>
  <si>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</si>
  <si>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</si>
  <si>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</si>
  <si>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</si>
  <si>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</si>
  <si>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</si>
  <si>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</si>
  <si>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</si>
  <si>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</si>
  <si>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</si>
  <si>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</si>
  <si>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</si>
  <si>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</si>
  <si>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</si>
  <si>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</si>
  <si>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</si>
  <si>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</si>
  <si>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</si>
  <si>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</si>
  <si>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</si>
  <si>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</si>
  <si>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</si>
  <si>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</si>
  <si>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</si>
  <si>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</si>
  <si>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</si>
  <si>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</si>
  <si>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</si>
  <si>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</si>
  <si>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</si>
  <si>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</si>
  <si>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</si>
  <si>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</si>
  <si>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</si>
  <si>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</si>
  <si>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</si>
  <si>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</si>
  <si>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</si>
  <si>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</si>
  <si>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</si>
  <si>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</si>
  <si>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</si>
  <si>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</si>
  <si>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</si>
  <si>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</si>
  <si>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</si>
  <si>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</si>
  <si>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</si>
  <si>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</si>
  <si>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</si>
  <si>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</si>
  <si>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</si>
  <si>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</si>
  <si>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</si>
  <si>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</si>
  <si>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</si>
  <si>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</si>
  <si>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</si>
  <si>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</si>
  <si>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</si>
  <si>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</si>
  <si>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</si>
  <si>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</si>
  <si>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</si>
  <si>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</si>
  <si>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</si>
  <si>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</si>
  <si>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</si>
  <si>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</si>
  <si>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</si>
  <si>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</si>
  <si>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</si>
  <si>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</si>
  <si>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</si>
  <si>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</si>
  <si>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</si>
  <si>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</si>
  <si>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</si>
  <si>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</si>
  <si>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</si>
  <si>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</si>
  <si>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</si>
  <si>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</si>
  <si>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</si>
  <si>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</si>
  <si>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</si>
  <si>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</si>
  <si>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</si>
  <si>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</si>
  <si>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</si>
  <si>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</si>
  <si>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</si>
  <si>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</si>
  <si>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</si>
  <si>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</si>
  <si>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</si>
  <si>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</si>
  <si>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</si>
  <si>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</si>
  <si>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</si>
  <si>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</si>
  <si>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</si>
  <si>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</si>
  <si>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</si>
  <si>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</si>
  <si>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</si>
  <si>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</si>
  <si>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</si>
  <si>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</si>
  <si>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</si>
  <si>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</si>
  <si>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</si>
  <si>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</si>
  <si>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</si>
  <si>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</si>
  <si>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</si>
  <si>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</si>
  <si>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</si>
  <si>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</si>
  <si>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</si>
  <si>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</si>
  <si>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</si>
  <si>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</si>
  <si>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</si>
  <si>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</si>
  <si>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</si>
  <si>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</si>
  <si>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</si>
  <si>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</si>
  <si>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</si>
  <si>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</si>
  <si>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</si>
  <si>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</si>
  <si>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</si>
  <si>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</si>
  <si>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</si>
  <si>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</si>
  <si>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</si>
  <si>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</si>
  <si>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</si>
  <si>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</si>
  <si>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</si>
  <si>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</si>
  <si>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</si>
  <si>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</si>
  <si>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</si>
  <si>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</si>
  <si>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</si>
  <si>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</si>
  <si>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</si>
  <si>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</si>
  <si>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</si>
  <si>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</si>
  <si>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</si>
  <si>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</si>
  <si>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</si>
  <si>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</si>
  <si>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</si>
  <si>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</si>
  <si>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</si>
  <si>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</si>
  <si>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</si>
  <si>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</si>
  <si>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</si>
  <si>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</si>
  <si>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</si>
  <si>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</si>
  <si>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</si>
  <si>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</si>
  <si>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</si>
  <si>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</si>
  <si>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</si>
  <si>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</si>
  <si>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</si>
  <si>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</si>
  <si>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</si>
  <si>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</si>
  <si>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</si>
  <si>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</si>
  <si>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</si>
  <si>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</si>
  <si>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</si>
  <si>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</si>
  <si>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</si>
  <si>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</si>
  <si>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</si>
  <si>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</si>
  <si>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</si>
  <si>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</si>
  <si>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</si>
  <si>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</si>
  <si>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</si>
  <si>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</si>
  <si>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</si>
  <si>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</si>
  <si>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</si>
  <si>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</si>
  <si>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</si>
  <si>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</si>
  <si>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</si>
  <si>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</si>
  <si>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</si>
  <si>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</si>
  <si>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</si>
  <si>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</si>
  <si>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</si>
  <si>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</si>
  <si>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</si>
  <si>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</si>
  <si>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</si>
  <si>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</si>
  <si>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</si>
  <si>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</si>
  <si>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</si>
  <si>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</si>
  <si>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</si>
  <si>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</si>
  <si>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</si>
  <si>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</si>
  <si>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</si>
  <si>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</si>
  <si>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</si>
  <si>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</si>
  <si>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</si>
  <si>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</si>
  <si>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</si>
  <si>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</si>
  <si>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</si>
  <si>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</si>
  <si>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</si>
  <si>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</si>
  <si>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</si>
  <si>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</si>
  <si>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</si>
  <si>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</si>
  <si>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</si>
  <si>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</si>
  <si>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</si>
  <si>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</si>
  <si>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</si>
  <si>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</si>
  <si>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</si>
  <si>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</si>
  <si>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</si>
  <si>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</si>
  <si>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</si>
  <si>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</si>
  <si>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</si>
  <si>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</si>
  <si>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</si>
  <si>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</si>
  <si>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</si>
  <si>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</si>
  <si>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</si>
  <si>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</si>
  <si>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</si>
  <si>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</si>
  <si>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</si>
  <si>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</si>
  <si>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</si>
  <si>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</si>
  <si>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</si>
  <si>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</si>
  <si>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</si>
  <si>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</si>
  <si>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</si>
  <si>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</si>
  <si>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</si>
  <si>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</si>
  <si>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</si>
  <si>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</si>
  <si>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</si>
  <si>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</si>
  <si>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</si>
  <si>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</si>
  <si>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</si>
  <si>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</si>
  <si>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</si>
  <si>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</si>
  <si>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</si>
  <si>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</si>
  <si>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</si>
  <si>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</si>
  <si>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</si>
  <si>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</si>
  <si>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</si>
  <si>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</si>
  <si>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</si>
  <si>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</si>
  <si>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</si>
  <si>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</si>
  <si>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</si>
  <si>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</si>
  <si>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</si>
  <si>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</si>
  <si>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</si>
  <si>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</si>
  <si>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</si>
  <si>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</si>
  <si>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</si>
  <si>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</si>
  <si>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</si>
  <si>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</si>
  <si>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</si>
  <si>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</si>
  <si>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</si>
  <si>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</si>
  <si>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</si>
  <si>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</si>
  <si>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</si>
  <si>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</si>
  <si>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</si>
  <si>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</si>
  <si>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</si>
  <si>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</si>
  <si>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</si>
  <si>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</si>
  <si>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</si>
  <si>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</si>
  <si>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</si>
  <si>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</si>
  <si>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</si>
  <si>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</si>
  <si>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</si>
  <si>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</si>
  <si>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</si>
  <si>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</si>
  <si>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</si>
  <si>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</si>
  <si>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</si>
  <si>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</si>
  <si>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</si>
  <si>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</si>
  <si>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</si>
  <si>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</si>
  <si>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</si>
  <si>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</si>
  <si>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</si>
  <si>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</si>
  <si>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</si>
  <si>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</si>
  <si>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</si>
  <si>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</si>
  <si>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</si>
  <si>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</si>
  <si>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</si>
  <si>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</si>
  <si>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</si>
  <si>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</si>
  <si>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</si>
  <si>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</si>
  <si>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</si>
  <si>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</si>
  <si>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</si>
  <si>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</si>
  <si>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</si>
  <si>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</si>
  <si>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</si>
  <si>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</si>
  <si>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</si>
  <si>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</si>
  <si>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</si>
  <si>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</si>
  <si>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</si>
  <si>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</si>
  <si>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</si>
  <si>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</si>
  <si>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</si>
  <si>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</si>
  <si>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</si>
  <si>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</si>
  <si>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</si>
  <si>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</si>
  <si>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</si>
  <si>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</si>
  <si>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</si>
  <si>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</si>
  <si>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</si>
  <si>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</si>
  <si>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</si>
  <si>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</si>
  <si>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</si>
  <si>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</si>
  <si>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</si>
  <si>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</si>
  <si>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</si>
  <si>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</si>
  <si>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</si>
  <si>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</si>
  <si>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</si>
  <si>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</si>
  <si>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</si>
  <si>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</si>
  <si>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</si>
  <si>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</si>
  <si>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</si>
  <si>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</si>
  <si>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</si>
  <si>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</si>
  <si>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</si>
  <si>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</si>
  <si>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</si>
  <si>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</si>
  <si>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</si>
  <si>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</si>
  <si>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</si>
  <si>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</si>
  <si>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</si>
  <si>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</si>
  <si>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</si>
  <si>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</si>
  <si>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</si>
  <si>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</si>
  <si>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</si>
  <si>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</si>
  <si>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</si>
  <si>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</si>
  <si>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</si>
  <si>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</si>
  <si>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</si>
  <si>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</si>
  <si>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</si>
  <si>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</si>
  <si>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</si>
  <si>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</si>
  <si>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</si>
  <si>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</si>
  <si>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</si>
  <si>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</si>
  <si>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</si>
  <si>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</si>
  <si>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</si>
  <si>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</si>
  <si>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</si>
  <si>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</si>
  <si>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</si>
  <si>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</si>
  <si>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</si>
  <si>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</si>
  <si>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</si>
  <si>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</si>
  <si>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</si>
  <si>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</si>
  <si>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</si>
  <si>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</si>
  <si>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</si>
  <si>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</si>
  <si>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</si>
  <si>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</si>
  <si>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</si>
  <si>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</si>
  <si>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</si>
  <si>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</si>
  <si>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</si>
  <si>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</si>
  <si>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</si>
  <si>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</si>
  <si>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</si>
  <si>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</si>
  <si>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</si>
  <si>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</si>
  <si>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</si>
  <si>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</si>
  <si>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</si>
  <si>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</si>
  <si>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</si>
  <si>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</si>
  <si>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</si>
  <si>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</si>
  <si>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</si>
  <si>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</si>
  <si>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</si>
  <si>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</si>
  <si>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</si>
  <si>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</si>
  <si>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</si>
  <si>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</si>
  <si>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</si>
  <si>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</si>
  <si>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</si>
  <si>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</si>
  <si>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</si>
  <si>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</si>
  <si>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</si>
  <si>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</si>
  <si>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</si>
  <si>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</si>
  <si>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</si>
  <si>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</si>
  <si>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</si>
  <si>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</si>
  <si>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</si>
  <si>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</si>
  <si>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</si>
  <si>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</si>
  <si>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</si>
  <si>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</si>
  <si>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</si>
  <si>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</si>
  <si>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</si>
  <si>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</si>
  <si>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</si>
  <si>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</si>
  <si>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</si>
  <si>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</si>
  <si>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</si>
  <si>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</si>
  <si>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</si>
  <si>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</si>
  <si>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</si>
  <si>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</si>
  <si>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</si>
  <si>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</si>
  <si>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</si>
  <si>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</si>
  <si>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</si>
  <si>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</si>
  <si>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</si>
  <si>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</si>
  <si>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</si>
  <si>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</si>
  <si>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</si>
  <si>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</si>
  <si>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</si>
  <si>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</si>
  <si>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</si>
  <si>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</si>
  <si>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</si>
  <si>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</si>
  <si>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</si>
  <si>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</si>
  <si>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</si>
  <si>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</si>
  <si>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</si>
  <si>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</si>
  <si>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</si>
  <si>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</si>
  <si>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</si>
  <si>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</si>
  <si>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</si>
  <si>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</si>
  <si>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</si>
  <si>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</si>
  <si>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</si>
  <si>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</si>
  <si>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</si>
  <si>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</si>
  <si>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</si>
  <si>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</si>
  <si>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</si>
  <si>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</si>
  <si>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</si>
  <si>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</si>
  <si>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</si>
  <si>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</si>
  <si>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</si>
  <si>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</si>
  <si>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</si>
  <si>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</si>
  <si>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</si>
  <si>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</si>
  <si>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</si>
  <si>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</si>
  <si>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</si>
  <si>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</si>
  <si>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</si>
  <si>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</si>
  <si>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</si>
  <si>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</si>
  <si>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</si>
  <si>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</si>
  <si>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</si>
  <si>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</si>
  <si>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</si>
  <si>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</si>
  <si>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</si>
  <si>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</si>
  <si>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</si>
  <si>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</si>
  <si>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</si>
  <si>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</si>
  <si>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</si>
  <si>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</si>
  <si>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</si>
  <si>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</si>
  <si>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</si>
  <si>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</si>
  <si>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</si>
  <si>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</si>
  <si>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</si>
  <si>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</si>
  <si>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</si>
  <si>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</si>
  <si>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</si>
  <si>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</si>
  <si>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</si>
  <si>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</si>
  <si>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</si>
  <si>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</si>
  <si>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</si>
  <si>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</si>
  <si>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</si>
  <si>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</si>
  <si>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</si>
  <si>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</si>
  <si>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</si>
  <si>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</si>
  <si>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</si>
  <si>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</si>
  <si>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</si>
  <si>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</si>
  <si>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</si>
  <si>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</si>
  <si>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</si>
  <si>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</si>
  <si>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</si>
  <si>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</si>
  <si>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</si>
  <si>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</si>
  <si>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</si>
  <si>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</si>
  <si>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</si>
  <si>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</si>
  <si>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</si>
  <si>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</si>
  <si>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</si>
  <si>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</si>
  <si>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</si>
  <si>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</si>
  <si>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</si>
  <si>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</si>
  <si>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</si>
  <si>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</si>
  <si>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</si>
  <si>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</si>
  <si>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</si>
  <si>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</si>
  <si>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</si>
  <si>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</si>
  <si>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</si>
  <si>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</si>
  <si>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</si>
  <si>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</si>
  <si>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</si>
  <si>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</si>
  <si>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</si>
  <si>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</si>
  <si>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</si>
  <si>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</si>
  <si>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</si>
  <si>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</si>
  <si>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</si>
  <si>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</si>
  <si>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</si>
  <si>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</si>
  <si>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</si>
  <si>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</si>
  <si>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</si>
  <si>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</si>
  <si>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</si>
  <si>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</si>
  <si>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</si>
  <si>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</si>
  <si>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</si>
  <si>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</si>
  <si>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</si>
  <si>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</si>
  <si>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</si>
  <si>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</si>
  <si>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</si>
  <si>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</si>
  <si>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</si>
  <si>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</si>
  <si>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</si>
  <si>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</si>
  <si>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</si>
  <si>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</si>
  <si>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</si>
  <si>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</si>
  <si>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</si>
  <si>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</si>
  <si>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</si>
  <si>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</si>
  <si>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</si>
  <si>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</si>
  <si>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</si>
  <si>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</si>
  <si>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</si>
  <si>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</si>
  <si>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</si>
  <si>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</si>
  <si>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</si>
  <si>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</si>
  <si>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</si>
  <si>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</si>
  <si>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</si>
  <si>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</si>
  <si>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</si>
  <si>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</si>
  <si>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</si>
  <si>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</si>
  <si>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</si>
  <si>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</si>
  <si>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</si>
  <si>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</si>
  <si>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</si>
  <si>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</si>
  <si>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</si>
  <si>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</si>
  <si>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</si>
  <si>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</si>
  <si>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</si>
  <si>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</si>
  <si>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</si>
  <si>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</si>
  <si>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</si>
  <si>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</si>
  <si>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</si>
  <si>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</si>
  <si>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</si>
  <si>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</si>
  <si>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</si>
  <si>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</si>
  <si>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</si>
  <si>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</si>
  <si>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</si>
  <si>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</si>
  <si>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</si>
  <si>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</si>
  <si>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</si>
  <si>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</si>
  <si>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</si>
  <si>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</si>
  <si>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</si>
  <si>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</si>
  <si>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</si>
  <si>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</si>
  <si>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</si>
  <si>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</si>
  <si>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</si>
  <si>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</si>
  <si>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</si>
  <si>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</si>
  <si>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</si>
  <si>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</si>
  <si>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</si>
  <si>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</si>
  <si>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</si>
  <si>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</si>
  <si>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</si>
  <si>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</si>
  <si>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</si>
  <si>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</si>
  <si>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</si>
  <si>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</si>
  <si>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</si>
  <si>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</si>
  <si>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</si>
  <si>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</si>
  <si>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</si>
  <si>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</si>
  <si>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</si>
  <si>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</si>
  <si>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</si>
  <si>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</si>
  <si>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</si>
  <si>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</si>
  <si>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</si>
  <si>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</si>
  <si>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</si>
  <si>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</si>
  <si>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</si>
  <si>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</si>
  <si>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</si>
  <si>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</si>
  <si>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</si>
  <si>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</si>
  <si>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</si>
  <si>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</si>
  <si>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</si>
  <si>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</si>
  <si>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</si>
  <si>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</si>
  <si>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</si>
  <si>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</si>
  <si>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</si>
  <si>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</si>
  <si>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</si>
  <si>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</si>
  <si>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</si>
  <si>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</si>
  <si>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</si>
  <si>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</si>
  <si>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</si>
  <si>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</si>
  <si>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</si>
  <si>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</si>
  <si>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</si>
  <si>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</si>
  <si>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</si>
  <si>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</si>
  <si>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</si>
  <si>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</si>
  <si>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</si>
  <si>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</si>
  <si>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</si>
  <si>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</si>
  <si>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</si>
  <si>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</si>
  <si>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</si>
  <si>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</si>
  <si>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</si>
  <si>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</si>
  <si>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</si>
  <si>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</si>
  <si>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</si>
  <si>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</si>
  <si>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</si>
  <si>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</si>
  <si>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</si>
  <si>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</si>
  <si>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</si>
  <si>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</si>
  <si>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</si>
  <si>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</si>
  <si>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</si>
  <si>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</si>
  <si>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</si>
  <si>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</si>
  <si>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</si>
  <si>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</si>
  <si>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</si>
  <si>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</si>
  <si>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</si>
  <si>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</si>
  <si>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</si>
  <si>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</si>
  <si>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</si>
  <si>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</si>
  <si>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</si>
  <si>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</si>
  <si>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</si>
  <si>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</si>
  <si>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</si>
  <si>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</si>
  <si>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</si>
  <si>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</si>
  <si>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</si>
  <si>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</si>
  <si>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</si>
  <si>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</si>
  <si>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</si>
  <si>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</si>
  <si>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</si>
  <si>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</si>
  <si>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</si>
  <si>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</si>
  <si>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</si>
  <si>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</si>
  <si>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</si>
  <si>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</si>
  <si>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</si>
  <si>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</si>
  <si>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</si>
  <si>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</si>
  <si>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</si>
  <si>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</si>
  <si>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</si>
  <si>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</si>
  <si>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</si>
  <si>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</si>
  <si>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</si>
  <si>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</si>
  <si>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</si>
  <si>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</si>
  <si>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</si>
  <si>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</si>
  <si>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</si>
  <si>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</si>
  <si>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</si>
  <si>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</si>
  <si>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</si>
  <si>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</si>
  <si>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</si>
  <si>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</si>
  <si>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</si>
  <si>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</si>
  <si>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</si>
  <si>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</si>
  <si>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</si>
  <si>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</si>
  <si>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</si>
  <si>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</si>
  <si>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</si>
  <si>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</si>
  <si>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</si>
  <si>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</si>
  <si>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</si>
  <si>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</si>
  <si>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</si>
  <si>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</si>
  <si>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</si>
  <si>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</si>
  <si>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</si>
  <si>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</si>
  <si>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</si>
  <si>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</si>
  <si>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</si>
  <si>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</si>
  <si>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</si>
  <si>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</si>
  <si>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</si>
  <si>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</si>
  <si>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</si>
  <si>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</si>
  <si>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</si>
  <si>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</si>
  <si>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</si>
  <si>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</si>
  <si>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</si>
  <si>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</si>
  <si>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</si>
  <si>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</si>
  <si>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</si>
  <si>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</si>
  <si>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</si>
  <si>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</si>
  <si>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</si>
  <si>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</si>
  <si>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</si>
  <si>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</si>
  <si>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</si>
  <si>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</si>
  <si>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</si>
  <si>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</si>
  <si>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</si>
  <si>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</si>
  <si>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</si>
  <si>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</si>
  <si>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</si>
  <si>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</si>
  <si>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</si>
  <si>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</si>
  <si>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</si>
  <si>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</si>
  <si>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</si>
  <si>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</si>
  <si>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</si>
  <si>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</si>
  <si>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</si>
  <si>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</si>
  <si>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</si>
  <si>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</si>
  <si>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</si>
  <si>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</si>
  <si>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</si>
  <si>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</si>
  <si>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</si>
  <si>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</si>
  <si>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</si>
  <si>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</si>
  <si>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</si>
  <si>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</si>
  <si>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</si>
  <si>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</si>
  <si>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</si>
  <si>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</si>
  <si>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</si>
  <si>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</si>
  <si>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</si>
  <si>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</si>
  <si>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</si>
  <si>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</si>
  <si>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</si>
  <si>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</si>
  <si>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</si>
  <si>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</si>
  <si>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</si>
  <si>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</si>
  <si>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</si>
  <si>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</si>
  <si>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</si>
  <si>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</si>
  <si>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</si>
  <si>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</si>
  <si>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</si>
  <si>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</si>
  <si>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</si>
  <si>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</si>
  <si>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</si>
  <si>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</si>
  <si>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</si>
  <si>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</si>
  <si>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</si>
  <si>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</si>
  <si>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</si>
  <si>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</si>
  <si>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</si>
  <si>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</si>
  <si>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</si>
  <si>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</si>
  <si>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</si>
  <si>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</si>
  <si>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</si>
  <si>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</si>
  <si>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</si>
  <si>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</si>
  <si>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</si>
  <si>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</si>
  <si>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</si>
  <si>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</si>
  <si>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</si>
  <si>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</si>
  <si>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</si>
  <si>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</si>
  <si>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</si>
  <si>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</si>
  <si>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</si>
  <si>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</si>
  <si>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</si>
  <si>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</si>
  <si>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</si>
  <si>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</si>
  <si>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</si>
  <si>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</si>
  <si>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</si>
  <si>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</si>
  <si>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</si>
  <si>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</si>
  <si>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</si>
  <si>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</si>
  <si>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</si>
  <si>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</si>
  <si>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</si>
  <si>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</si>
  <si>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</si>
  <si>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</si>
  <si>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</si>
  <si>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</si>
  <si>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</si>
  <si>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</si>
  <si>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</si>
  <si>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</si>
  <si>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</si>
  <si>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</si>
  <si>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</si>
  <si>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</si>
  <si>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</si>
  <si>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</si>
  <si>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</si>
  <si>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</si>
  <si>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</si>
  <si>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</si>
  <si>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</si>
  <si>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</si>
  <si>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</si>
  <si>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</si>
  <si>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</si>
  <si>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</si>
  <si>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</si>
  <si>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</si>
  <si>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</si>
  <si>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</si>
  <si>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</si>
  <si>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</si>
  <si>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</si>
  <si>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</si>
  <si>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</si>
  <si>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</si>
  <si>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</si>
  <si>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</si>
  <si>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</si>
  <si>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</si>
  <si>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</si>
  <si>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</si>
  <si>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</si>
  <si>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</si>
  <si>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</si>
  <si>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</si>
  <si>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</si>
  <si>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</si>
  <si>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</si>
  <si>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</si>
  <si>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</si>
  <si>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</si>
  <si>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</si>
  <si>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</si>
  <si>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</si>
  <si>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</si>
  <si>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</si>
  <si>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</si>
  <si>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</si>
  <si>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</si>
  <si>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</si>
  <si>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</si>
  <si>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</si>
  <si>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</si>
  <si>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</si>
  <si>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</si>
  <si>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</si>
  <si>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</si>
  <si>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</si>
  <si>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</si>
  <si>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</si>
  <si>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</si>
  <si>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</si>
  <si>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</si>
  <si>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</si>
  <si>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</si>
  <si>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</si>
  <si>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</si>
  <si>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</si>
  <si>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</si>
  <si>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</si>
  <si>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</si>
  <si>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</si>
  <si>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</si>
  <si>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</si>
  <si>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</si>
  <si>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</si>
  <si>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</si>
  <si>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</si>
  <si>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</si>
  <si>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</si>
  <si>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</si>
  <si>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</si>
  <si>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</si>
  <si>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</si>
  <si>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</si>
  <si>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</si>
  <si>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</si>
  <si>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</si>
  <si>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</si>
  <si>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</si>
  <si>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</si>
  <si>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</si>
  <si>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</si>
  <si>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</si>
  <si>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</si>
  <si>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</si>
  <si>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>"xSLV"</t>
  </si>
  <si>
    <t>"xPLT"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</si>
  <si>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</si>
  <si>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</si>
  <si>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</si>
  <si>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</si>
  <si>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</si>
  <si>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</si>
  <si>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</si>
  <si>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ITM_XSLV</t>
  </si>
  <si>
    <t>ITM_XPLT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</si>
</sst>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49" fontId="14" fillId="8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5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3"/>
  <sheetViews>
    <sheetView tabSelected="1" topLeftCell="A2075" zoomScale="75" zoomScaleNormal="75" zoomScalePageLayoutView="75" workbookViewId="0">
      <selection activeCell="P2114" sqref="P2114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3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6" t="s">
        <v>5135</v>
      </c>
      <c r="M3" s="256"/>
      <c r="N3" s="256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6"/>
      <c r="M4" s="256"/>
      <c r="N4" s="256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6"/>
      <c r="M5" s="256"/>
      <c r="N5" s="256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2" t="s">
        <v>3</v>
      </c>
      <c r="J6" s="64" t="s">
        <v>1540</v>
      </c>
      <c r="K6" s="65" t="s">
        <v>4229</v>
      </c>
      <c r="L6" s="256" t="s">
        <v>5135</v>
      </c>
      <c r="M6" s="256"/>
      <c r="N6" s="256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2" t="s">
        <v>3</v>
      </c>
      <c r="J7" s="64" t="s">
        <v>1540</v>
      </c>
      <c r="K7" s="65" t="s">
        <v>4229</v>
      </c>
      <c r="L7" s="256" t="s">
        <v>5135</v>
      </c>
      <c r="M7" s="256"/>
      <c r="N7" s="256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5">
        <v>0</v>
      </c>
      <c r="I8" s="172" t="s">
        <v>3</v>
      </c>
      <c r="J8" s="64" t="s">
        <v>1540</v>
      </c>
      <c r="K8" s="65" t="s">
        <v>4229</v>
      </c>
      <c r="L8" s="256" t="s">
        <v>5135</v>
      </c>
      <c r="M8" s="256"/>
      <c r="N8" s="256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2" t="s">
        <v>3</v>
      </c>
      <c r="J9" s="64" t="s">
        <v>1540</v>
      </c>
      <c r="K9" s="65" t="s">
        <v>4229</v>
      </c>
      <c r="L9" s="256" t="s">
        <v>5135</v>
      </c>
      <c r="M9" s="256"/>
      <c r="N9" s="256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4610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2" t="s">
        <v>3</v>
      </c>
      <c r="J10" s="64" t="s">
        <v>1540</v>
      </c>
      <c r="K10" s="65" t="s">
        <v>4229</v>
      </c>
      <c r="L10" s="256" t="s">
        <v>5135</v>
      </c>
      <c r="M10" s="256"/>
      <c r="N10" s="256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4611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2" t="s">
        <v>3</v>
      </c>
      <c r="J11" s="64" t="s">
        <v>1540</v>
      </c>
      <c r="K11" s="65" t="s">
        <v>4229</v>
      </c>
      <c r="L11" s="256" t="s">
        <v>5135</v>
      </c>
      <c r="M11" s="256"/>
      <c r="N11" s="256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4612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2" t="s">
        <v>3</v>
      </c>
      <c r="J12" s="64" t="s">
        <v>1540</v>
      </c>
      <c r="K12" s="65" t="s">
        <v>4229</v>
      </c>
      <c r="L12" s="256" t="s">
        <v>5135</v>
      </c>
      <c r="M12" s="256"/>
      <c r="N12" s="256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4613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2" t="s">
        <v>3</v>
      </c>
      <c r="J13" s="64" t="s">
        <v>1540</v>
      </c>
      <c r="K13" s="65" t="s">
        <v>4229</v>
      </c>
      <c r="L13" s="256" t="s">
        <v>5135</v>
      </c>
      <c r="M13" s="256"/>
      <c r="N13" s="256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4614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2" t="s">
        <v>3</v>
      </c>
      <c r="J14" s="64" t="s">
        <v>1540</v>
      </c>
      <c r="K14" s="65" t="s">
        <v>4229</v>
      </c>
      <c r="L14" s="256" t="s">
        <v>5135</v>
      </c>
      <c r="M14" s="256"/>
      <c r="N14" s="256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4615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2" t="s">
        <v>3</v>
      </c>
      <c r="J15" s="64" t="s">
        <v>1540</v>
      </c>
      <c r="K15" s="65" t="s">
        <v>4229</v>
      </c>
      <c r="L15" s="256" t="s">
        <v>5135</v>
      </c>
      <c r="M15" s="256"/>
      <c r="N15" s="256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1" t="s">
        <v>4598</v>
      </c>
      <c r="D16" s="58" t="s">
        <v>4600</v>
      </c>
      <c r="E16" s="64" t="s">
        <v>388</v>
      </c>
      <c r="F16" s="64" t="s">
        <v>388</v>
      </c>
      <c r="G16" s="90">
        <v>0</v>
      </c>
      <c r="H16" s="90">
        <v>99</v>
      </c>
      <c r="I16" s="172" t="s">
        <v>3</v>
      </c>
      <c r="J16" s="64" t="s">
        <v>1540</v>
      </c>
      <c r="K16" s="65" t="s">
        <v>4065</v>
      </c>
      <c r="L16" s="256" t="s">
        <v>5135</v>
      </c>
      <c r="M16" s="256"/>
      <c r="N16" s="256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1" t="s">
        <v>4599</v>
      </c>
      <c r="D17" s="58" t="s">
        <v>4600</v>
      </c>
      <c r="E17" s="64" t="s">
        <v>389</v>
      </c>
      <c r="F17" s="64" t="s">
        <v>389</v>
      </c>
      <c r="G17" s="90">
        <v>0</v>
      </c>
      <c r="H17" s="90">
        <v>99</v>
      </c>
      <c r="I17" s="172" t="s">
        <v>3</v>
      </c>
      <c r="J17" s="64" t="s">
        <v>1540</v>
      </c>
      <c r="K17" s="65" t="s">
        <v>4065</v>
      </c>
      <c r="L17" s="256" t="s">
        <v>5135</v>
      </c>
      <c r="M17" s="256"/>
      <c r="N17" s="256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4589</v>
      </c>
      <c r="D18" s="58" t="s">
        <v>4590</v>
      </c>
      <c r="E18" s="64" t="s">
        <v>1444</v>
      </c>
      <c r="F18" s="64" t="s">
        <v>1444</v>
      </c>
      <c r="G18" s="90">
        <v>0</v>
      </c>
      <c r="H18" s="90">
        <v>0</v>
      </c>
      <c r="I18" s="172" t="s">
        <v>3</v>
      </c>
      <c r="J18" s="64" t="s">
        <v>1540</v>
      </c>
      <c r="K18" s="65" t="s">
        <v>4065</v>
      </c>
      <c r="L18" s="256" t="s">
        <v>5135</v>
      </c>
      <c r="M18" s="256"/>
      <c r="N18" s="256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4589</v>
      </c>
      <c r="D19" s="58" t="s">
        <v>4591</v>
      </c>
      <c r="E19" s="64" t="s">
        <v>1445</v>
      </c>
      <c r="F19" s="64" t="s">
        <v>1445</v>
      </c>
      <c r="G19" s="90">
        <v>0</v>
      </c>
      <c r="H19" s="90">
        <v>0</v>
      </c>
      <c r="I19" s="172" t="s">
        <v>3</v>
      </c>
      <c r="J19" s="64" t="s">
        <v>1540</v>
      </c>
      <c r="K19" s="65" t="s">
        <v>4065</v>
      </c>
      <c r="L19" s="256" t="s">
        <v>5135</v>
      </c>
      <c r="M19" s="256"/>
      <c r="N19" s="256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1" t="s">
        <v>4601</v>
      </c>
      <c r="D20" s="58" t="s">
        <v>4600</v>
      </c>
      <c r="E20" s="64" t="s">
        <v>1446</v>
      </c>
      <c r="F20" s="64" t="s">
        <v>1446</v>
      </c>
      <c r="G20" s="90">
        <v>0</v>
      </c>
      <c r="H20" s="90">
        <v>99</v>
      </c>
      <c r="I20" s="172" t="s">
        <v>3</v>
      </c>
      <c r="J20" s="64" t="s">
        <v>1540</v>
      </c>
      <c r="K20" s="65" t="s">
        <v>4065</v>
      </c>
      <c r="L20" s="256" t="s">
        <v>5135</v>
      </c>
      <c r="M20" s="256"/>
      <c r="N20" s="256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1" t="s">
        <v>4602</v>
      </c>
      <c r="D21" s="58" t="s">
        <v>4600</v>
      </c>
      <c r="E21" s="64" t="s">
        <v>390</v>
      </c>
      <c r="F21" s="64" t="s">
        <v>390</v>
      </c>
      <c r="G21" s="90">
        <v>0</v>
      </c>
      <c r="H21" s="90">
        <v>99</v>
      </c>
      <c r="I21" s="172" t="s">
        <v>3</v>
      </c>
      <c r="J21" s="64" t="s">
        <v>1540</v>
      </c>
      <c r="K21" s="65" t="s">
        <v>4065</v>
      </c>
      <c r="L21" s="256" t="s">
        <v>5135</v>
      </c>
      <c r="M21" s="256"/>
      <c r="N21" s="256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1" t="s">
        <v>4603</v>
      </c>
      <c r="D22" s="58" t="s">
        <v>4600</v>
      </c>
      <c r="E22" s="64" t="s">
        <v>1447</v>
      </c>
      <c r="F22" s="64" t="s">
        <v>1447</v>
      </c>
      <c r="G22" s="90">
        <v>0</v>
      </c>
      <c r="H22" s="90">
        <v>99</v>
      </c>
      <c r="I22" s="172" t="s">
        <v>3</v>
      </c>
      <c r="J22" s="64" t="s">
        <v>1540</v>
      </c>
      <c r="K22" s="65" t="s">
        <v>4065</v>
      </c>
      <c r="L22" s="256" t="s">
        <v>5135</v>
      </c>
      <c r="M22" s="256"/>
      <c r="N22" s="256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1" t="s">
        <v>4604</v>
      </c>
      <c r="D23" s="58" t="s">
        <v>4600</v>
      </c>
      <c r="E23" s="64" t="s">
        <v>391</v>
      </c>
      <c r="F23" s="64" t="s">
        <v>391</v>
      </c>
      <c r="G23" s="90">
        <v>0</v>
      </c>
      <c r="H23" s="90">
        <v>99</v>
      </c>
      <c r="I23" s="172" t="s">
        <v>3</v>
      </c>
      <c r="J23" s="64" t="s">
        <v>1540</v>
      </c>
      <c r="K23" s="65" t="s">
        <v>4065</v>
      </c>
      <c r="L23" s="256" t="s">
        <v>5135</v>
      </c>
      <c r="M23" s="256"/>
      <c r="N23" s="256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1" t="s">
        <v>4605</v>
      </c>
      <c r="D24" s="58" t="s">
        <v>4600</v>
      </c>
      <c r="E24" s="64" t="s">
        <v>392</v>
      </c>
      <c r="F24" s="64" t="s">
        <v>392</v>
      </c>
      <c r="G24" s="90">
        <v>0</v>
      </c>
      <c r="H24" s="90">
        <v>99</v>
      </c>
      <c r="I24" s="172" t="s">
        <v>3</v>
      </c>
      <c r="J24" s="64" t="s">
        <v>1540</v>
      </c>
      <c r="K24" s="65" t="s">
        <v>4065</v>
      </c>
      <c r="L24" s="256" t="s">
        <v>5135</v>
      </c>
      <c r="M24" s="256"/>
      <c r="N24" s="256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2" t="s">
        <v>3</v>
      </c>
      <c r="J25" s="64" t="s">
        <v>1540</v>
      </c>
      <c r="K25" s="65" t="s">
        <v>4065</v>
      </c>
      <c r="L25" s="256" t="s">
        <v>5135</v>
      </c>
      <c r="M25" s="256"/>
      <c r="N25" s="256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2" t="s">
        <v>3</v>
      </c>
      <c r="J26" s="64" t="s">
        <v>1540</v>
      </c>
      <c r="K26" s="65" t="s">
        <v>4065</v>
      </c>
      <c r="L26" s="256" t="s">
        <v>5135</v>
      </c>
      <c r="M26" s="256"/>
      <c r="N26" s="256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2" t="s">
        <v>3</v>
      </c>
      <c r="J27" s="64" t="s">
        <v>1540</v>
      </c>
      <c r="K27" s="65" t="s">
        <v>4065</v>
      </c>
      <c r="L27" s="256" t="s">
        <v>5135</v>
      </c>
      <c r="M27" s="256"/>
      <c r="N27" s="256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2" t="s">
        <v>3</v>
      </c>
      <c r="J28" s="64" t="s">
        <v>1540</v>
      </c>
      <c r="K28" s="65" t="s">
        <v>4065</v>
      </c>
      <c r="L28" s="256" t="s">
        <v>5135</v>
      </c>
      <c r="M28" s="256"/>
      <c r="N28" s="256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4588</v>
      </c>
      <c r="E29" s="64" t="s">
        <v>1247</v>
      </c>
      <c r="F29" s="64" t="s">
        <v>1247</v>
      </c>
      <c r="G29" s="90">
        <v>0</v>
      </c>
      <c r="H29" s="90">
        <v>0</v>
      </c>
      <c r="I29" s="172" t="s">
        <v>3</v>
      </c>
      <c r="J29" s="64" t="s">
        <v>1540</v>
      </c>
      <c r="K29" s="65" t="s">
        <v>4065</v>
      </c>
      <c r="L29" s="256" t="s">
        <v>5135</v>
      </c>
      <c r="M29" s="256"/>
      <c r="N29" s="256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2" t="s">
        <v>3</v>
      </c>
      <c r="J30" s="64" t="s">
        <v>1540</v>
      </c>
      <c r="K30" s="65" t="s">
        <v>4065</v>
      </c>
      <c r="L30" s="256" t="s">
        <v>5135</v>
      </c>
      <c r="M30" s="256"/>
      <c r="N30" s="256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4589</v>
      </c>
      <c r="D31" s="58" t="s">
        <v>4592</v>
      </c>
      <c r="E31" s="64" t="s">
        <v>63</v>
      </c>
      <c r="F31" s="64" t="s">
        <v>63</v>
      </c>
      <c r="G31" s="90">
        <v>0</v>
      </c>
      <c r="H31" s="90">
        <v>0</v>
      </c>
      <c r="I31" s="172" t="s">
        <v>3</v>
      </c>
      <c r="J31" s="64" t="s">
        <v>1540</v>
      </c>
      <c r="K31" s="65" t="s">
        <v>4065</v>
      </c>
      <c r="L31" s="256" t="s">
        <v>5135</v>
      </c>
      <c r="M31" s="256"/>
      <c r="N31" s="256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4589</v>
      </c>
      <c r="D32" s="58" t="s">
        <v>4862</v>
      </c>
      <c r="E32" s="64" t="s">
        <v>1299</v>
      </c>
      <c r="F32" s="64" t="s">
        <v>1299</v>
      </c>
      <c r="G32" s="90">
        <v>0</v>
      </c>
      <c r="H32" s="90">
        <v>0</v>
      </c>
      <c r="I32" s="172" t="s">
        <v>3</v>
      </c>
      <c r="J32" s="64" t="s">
        <v>1540</v>
      </c>
      <c r="K32" s="65" t="s">
        <v>4065</v>
      </c>
      <c r="L32" s="256" t="s">
        <v>5135</v>
      </c>
      <c r="M32" s="256"/>
      <c r="N32" s="256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4589</v>
      </c>
      <c r="D33" s="58" t="s">
        <v>4594</v>
      </c>
      <c r="E33" s="64" t="s">
        <v>235</v>
      </c>
      <c r="F33" s="64" t="s">
        <v>235</v>
      </c>
      <c r="G33" s="90">
        <v>0</v>
      </c>
      <c r="H33" s="90">
        <v>0</v>
      </c>
      <c r="I33" s="172" t="s">
        <v>3</v>
      </c>
      <c r="J33" s="64" t="s">
        <v>1540</v>
      </c>
      <c r="K33" s="65" t="s">
        <v>4065</v>
      </c>
      <c r="L33" s="256" t="s">
        <v>5135</v>
      </c>
      <c r="M33" s="256"/>
      <c r="N33" s="256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4589</v>
      </c>
      <c r="D34" s="58" t="s">
        <v>4595</v>
      </c>
      <c r="E34" s="64" t="s">
        <v>1370</v>
      </c>
      <c r="F34" s="64" t="s">
        <v>1370</v>
      </c>
      <c r="G34" s="90">
        <v>0</v>
      </c>
      <c r="H34" s="90">
        <v>0</v>
      </c>
      <c r="I34" s="172" t="s">
        <v>3</v>
      </c>
      <c r="J34" s="64" t="s">
        <v>1540</v>
      </c>
      <c r="K34" s="65" t="s">
        <v>4065</v>
      </c>
      <c r="L34" s="256" t="s">
        <v>5135</v>
      </c>
      <c r="M34" s="256"/>
      <c r="N34" s="256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4589</v>
      </c>
      <c r="D35" s="58" t="s">
        <v>4596</v>
      </c>
      <c r="E35" s="64" t="s">
        <v>1398</v>
      </c>
      <c r="F35" s="64" t="s">
        <v>1398</v>
      </c>
      <c r="G35" s="90">
        <v>0</v>
      </c>
      <c r="H35" s="90">
        <v>0</v>
      </c>
      <c r="I35" s="172" t="s">
        <v>3</v>
      </c>
      <c r="J35" s="64" t="s">
        <v>1540</v>
      </c>
      <c r="K35" s="65" t="s">
        <v>4065</v>
      </c>
      <c r="L35" s="256" t="s">
        <v>5135</v>
      </c>
      <c r="M35" s="256"/>
      <c r="N35" s="256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4593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2" t="s">
        <v>3</v>
      </c>
      <c r="J36" s="64" t="s">
        <v>1540</v>
      </c>
      <c r="K36" s="65" t="s">
        <v>4065</v>
      </c>
      <c r="L36" s="256" t="s">
        <v>5135</v>
      </c>
      <c r="M36" s="256"/>
      <c r="N36" s="256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4589</v>
      </c>
      <c r="D37" s="58" t="s">
        <v>4597</v>
      </c>
      <c r="E37" s="64" t="s">
        <v>1477</v>
      </c>
      <c r="F37" s="64" t="s">
        <v>1477</v>
      </c>
      <c r="G37" s="67">
        <v>0</v>
      </c>
      <c r="H37" s="67">
        <v>0</v>
      </c>
      <c r="I37" s="172" t="s">
        <v>3</v>
      </c>
      <c r="J37" s="64" t="s">
        <v>1540</v>
      </c>
      <c r="K37" s="65" t="s">
        <v>4229</v>
      </c>
      <c r="L37" s="256" t="s">
        <v>5135</v>
      </c>
      <c r="M37" s="256"/>
      <c r="N37" s="256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2" t="s">
        <v>3</v>
      </c>
      <c r="J38" s="64" t="s">
        <v>1540</v>
      </c>
      <c r="K38" s="65" t="s">
        <v>4065</v>
      </c>
      <c r="L38" s="256" t="s">
        <v>5135</v>
      </c>
      <c r="M38" s="256"/>
      <c r="N38" s="256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2" t="s">
        <v>3</v>
      </c>
      <c r="J39" s="64" t="s">
        <v>1540</v>
      </c>
      <c r="K39" s="65" t="s">
        <v>4065</v>
      </c>
      <c r="L39" s="256" t="s">
        <v>5135</v>
      </c>
      <c r="M39" s="256"/>
      <c r="N39" s="256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2" t="s">
        <v>3</v>
      </c>
      <c r="J40" s="64" t="s">
        <v>1541</v>
      </c>
      <c r="K40" s="65" t="s">
        <v>4229</v>
      </c>
      <c r="L40" s="256" t="s">
        <v>5135</v>
      </c>
      <c r="M40" s="256"/>
      <c r="N40" s="256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2" t="s">
        <v>3</v>
      </c>
      <c r="J41" s="64" t="s">
        <v>1540</v>
      </c>
      <c r="K41" s="65" t="s">
        <v>4940</v>
      </c>
      <c r="L41" s="256" t="s">
        <v>5135</v>
      </c>
      <c r="M41" s="256"/>
      <c r="N41" s="256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2" t="s">
        <v>3</v>
      </c>
      <c r="J42" s="64" t="s">
        <v>1540</v>
      </c>
      <c r="K42" s="65" t="s">
        <v>4229</v>
      </c>
      <c r="L42" s="256" t="s">
        <v>5135</v>
      </c>
      <c r="M42" s="256"/>
      <c r="N42" s="256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6">
        <v>0</v>
      </c>
      <c r="H43" s="186">
        <v>0</v>
      </c>
      <c r="I43" s="172" t="s">
        <v>3</v>
      </c>
      <c r="J43" s="64" t="s">
        <v>1540</v>
      </c>
      <c r="K43" s="124" t="s">
        <v>4229</v>
      </c>
      <c r="L43" s="257" t="s">
        <v>5135</v>
      </c>
      <c r="M43" s="257"/>
      <c r="N43" s="257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2" t="s">
        <v>3</v>
      </c>
      <c r="J44" s="64" t="s">
        <v>1540</v>
      </c>
      <c r="K44" s="65" t="s">
        <v>4940</v>
      </c>
      <c r="L44" s="256" t="s">
        <v>5135</v>
      </c>
      <c r="M44" s="256"/>
      <c r="N44" s="256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2" t="s">
        <v>3</v>
      </c>
      <c r="J45" s="64" t="s">
        <v>1540</v>
      </c>
      <c r="K45" s="65" t="s">
        <v>4940</v>
      </c>
      <c r="L45" s="256" t="s">
        <v>5135</v>
      </c>
      <c r="M45" s="256"/>
      <c r="N45" s="256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2" t="s">
        <v>3</v>
      </c>
      <c r="J46" s="64" t="s">
        <v>1542</v>
      </c>
      <c r="K46" s="65" t="s">
        <v>4940</v>
      </c>
      <c r="L46" s="256" t="s">
        <v>5135</v>
      </c>
      <c r="M46" s="256"/>
      <c r="N46" s="256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2" t="s">
        <v>3</v>
      </c>
      <c r="J47" s="64" t="s">
        <v>1540</v>
      </c>
      <c r="K47" s="65" t="s">
        <v>4229</v>
      </c>
      <c r="L47" s="256" t="s">
        <v>5135</v>
      </c>
      <c r="M47" s="256"/>
      <c r="N47" s="256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2" t="s">
        <v>3</v>
      </c>
      <c r="J48" s="64" t="s">
        <v>1540</v>
      </c>
      <c r="K48" s="65" t="s">
        <v>4229</v>
      </c>
      <c r="L48" s="256" t="s">
        <v>5135</v>
      </c>
      <c r="M48" s="256"/>
      <c r="N48" s="256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2" t="s">
        <v>3</v>
      </c>
      <c r="J49" s="64" t="s">
        <v>1540</v>
      </c>
      <c r="K49" s="65" t="s">
        <v>4229</v>
      </c>
      <c r="L49" s="256" t="s">
        <v>5135</v>
      </c>
      <c r="M49" s="256"/>
      <c r="N49" s="256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2" t="s">
        <v>3</v>
      </c>
      <c r="J50" s="64" t="s">
        <v>1540</v>
      </c>
      <c r="K50" s="65" t="s">
        <v>4229</v>
      </c>
      <c r="L50" s="256" t="s">
        <v>5135</v>
      </c>
      <c r="M50" s="256"/>
      <c r="N50" s="256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2" t="s">
        <v>3</v>
      </c>
      <c r="J51" s="64" t="s">
        <v>1540</v>
      </c>
      <c r="K51" s="65" t="s">
        <v>4229</v>
      </c>
      <c r="L51" s="256" t="s">
        <v>5135</v>
      </c>
      <c r="M51" s="256"/>
      <c r="N51" s="256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2" t="s">
        <v>3</v>
      </c>
      <c r="J52" s="64" t="s">
        <v>1540</v>
      </c>
      <c r="K52" s="65" t="s">
        <v>4229</v>
      </c>
      <c r="L52" s="256" t="s">
        <v>5135</v>
      </c>
      <c r="M52" s="256"/>
      <c r="N52" s="256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2" t="s">
        <v>3</v>
      </c>
      <c r="J53" s="64" t="s">
        <v>1540</v>
      </c>
      <c r="K53" s="65" t="s">
        <v>4229</v>
      </c>
      <c r="L53" s="256" t="s">
        <v>5135</v>
      </c>
      <c r="M53" s="256"/>
      <c r="N53" s="256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6">
        <v>0</v>
      </c>
      <c r="H54" s="186">
        <v>0</v>
      </c>
      <c r="I54" s="172" t="s">
        <v>3</v>
      </c>
      <c r="J54" s="122" t="s">
        <v>1540</v>
      </c>
      <c r="K54" s="124" t="s">
        <v>4229</v>
      </c>
      <c r="L54" s="257" t="s">
        <v>5136</v>
      </c>
      <c r="M54" s="257"/>
      <c r="N54" s="257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6">
        <v>0</v>
      </c>
      <c r="H55" s="186">
        <v>0</v>
      </c>
      <c r="I55" s="172" t="s">
        <v>3</v>
      </c>
      <c r="J55" s="122" t="s">
        <v>1540</v>
      </c>
      <c r="K55" s="124" t="s">
        <v>4229</v>
      </c>
      <c r="L55" s="257" t="s">
        <v>5136</v>
      </c>
      <c r="M55" s="257"/>
      <c r="N55" s="257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2" t="s">
        <v>3</v>
      </c>
      <c r="J56" s="64" t="s">
        <v>1540</v>
      </c>
      <c r="K56" s="65" t="s">
        <v>4229</v>
      </c>
      <c r="L56" s="256" t="s">
        <v>5135</v>
      </c>
      <c r="M56" s="256"/>
      <c r="N56" s="256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2" t="s">
        <v>3</v>
      </c>
      <c r="J57" s="64" t="s">
        <v>1540</v>
      </c>
      <c r="K57" s="65" t="s">
        <v>4229</v>
      </c>
      <c r="L57" s="256" t="s">
        <v>5135</v>
      </c>
      <c r="M57" s="256"/>
      <c r="N57" s="256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2" t="s">
        <v>3</v>
      </c>
      <c r="J58" s="64" t="s">
        <v>1540</v>
      </c>
      <c r="K58" s="65" t="s">
        <v>4229</v>
      </c>
      <c r="L58" s="256" t="s">
        <v>5135</v>
      </c>
      <c r="M58" s="256"/>
      <c r="N58" s="256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2" t="s">
        <v>3</v>
      </c>
      <c r="J59" s="64" t="s">
        <v>1540</v>
      </c>
      <c r="K59" s="65" t="s">
        <v>4229</v>
      </c>
      <c r="L59" s="256" t="s">
        <v>5135</v>
      </c>
      <c r="M59" s="256"/>
      <c r="N59" s="256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2" t="s">
        <v>3</v>
      </c>
      <c r="J60" s="64" t="s">
        <v>1540</v>
      </c>
      <c r="K60" s="65" t="s">
        <v>4229</v>
      </c>
      <c r="L60" s="256" t="s">
        <v>5135</v>
      </c>
      <c r="M60" s="256"/>
      <c r="N60" s="256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4606</v>
      </c>
      <c r="D61" s="121" t="s">
        <v>12</v>
      </c>
      <c r="E61" s="122" t="s">
        <v>56</v>
      </c>
      <c r="F61" s="122" t="s">
        <v>56</v>
      </c>
      <c r="G61" s="186">
        <v>0</v>
      </c>
      <c r="H61" s="186">
        <v>31</v>
      </c>
      <c r="I61" s="172" t="s">
        <v>3</v>
      </c>
      <c r="J61" s="64" t="s">
        <v>1540</v>
      </c>
      <c r="K61" s="65" t="s">
        <v>4065</v>
      </c>
      <c r="L61" s="256" t="s">
        <v>5135</v>
      </c>
      <c r="M61" s="256"/>
      <c r="N61" s="256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7">
        <v>0</v>
      </c>
      <c r="H62" s="187">
        <v>0</v>
      </c>
      <c r="I62" s="172" t="s">
        <v>3</v>
      </c>
      <c r="J62" s="64" t="s">
        <v>1540</v>
      </c>
      <c r="K62" s="124" t="s">
        <v>4229</v>
      </c>
      <c r="L62" s="257" t="s">
        <v>5135</v>
      </c>
      <c r="M62" s="257"/>
      <c r="N62" s="257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2" t="s">
        <v>3</v>
      </c>
      <c r="J63" s="64" t="s">
        <v>1540</v>
      </c>
      <c r="K63" s="65" t="s">
        <v>4229</v>
      </c>
      <c r="L63" s="256" t="s">
        <v>5135</v>
      </c>
      <c r="M63" s="256"/>
      <c r="N63" s="256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2" t="s">
        <v>3</v>
      </c>
      <c r="J64" s="64" t="s">
        <v>1540</v>
      </c>
      <c r="K64" s="65" t="s">
        <v>4229</v>
      </c>
      <c r="L64" s="256" t="s">
        <v>5135</v>
      </c>
      <c r="M64" s="256"/>
      <c r="N64" s="256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2" t="s">
        <v>3</v>
      </c>
      <c r="J65" s="64" t="s">
        <v>1540</v>
      </c>
      <c r="K65" s="65" t="s">
        <v>4229</v>
      </c>
      <c r="L65" s="256" t="s">
        <v>5135</v>
      </c>
      <c r="M65" s="256"/>
      <c r="N65" s="256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2" t="s">
        <v>3</v>
      </c>
      <c r="J66" s="64" t="s">
        <v>1540</v>
      </c>
      <c r="K66" s="65" t="s">
        <v>4229</v>
      </c>
      <c r="L66" s="256" t="s">
        <v>5136</v>
      </c>
      <c r="M66" s="256"/>
      <c r="N66" s="256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2" t="s">
        <v>3</v>
      </c>
      <c r="J67" s="64" t="s">
        <v>1540</v>
      </c>
      <c r="K67" s="65" t="s">
        <v>4229</v>
      </c>
      <c r="L67" s="256" t="s">
        <v>5135</v>
      </c>
      <c r="M67" s="256"/>
      <c r="N67" s="256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2" t="s">
        <v>3</v>
      </c>
      <c r="J68" s="64" t="s">
        <v>1540</v>
      </c>
      <c r="K68" s="65" t="s">
        <v>4229</v>
      </c>
      <c r="L68" s="256" t="s">
        <v>5135</v>
      </c>
      <c r="M68" s="256"/>
      <c r="N68" s="256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2" t="s">
        <v>3</v>
      </c>
      <c r="J69" s="64" t="s">
        <v>1540</v>
      </c>
      <c r="K69" s="65" t="s">
        <v>4229</v>
      </c>
      <c r="L69" s="256" t="s">
        <v>5135</v>
      </c>
      <c r="M69" s="256"/>
      <c r="N69" s="256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2" t="s">
        <v>3</v>
      </c>
      <c r="J70" s="64" t="s">
        <v>1540</v>
      </c>
      <c r="K70" s="65" t="s">
        <v>4229</v>
      </c>
      <c r="L70" s="256" t="s">
        <v>5136</v>
      </c>
      <c r="M70" s="256"/>
      <c r="N70" s="256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6">
        <v>0</v>
      </c>
      <c r="H71" s="186">
        <v>0</v>
      </c>
      <c r="I71" s="172" t="s">
        <v>3</v>
      </c>
      <c r="J71" s="122" t="s">
        <v>1540</v>
      </c>
      <c r="K71" s="124" t="s">
        <v>4229</v>
      </c>
      <c r="L71" s="257" t="s">
        <v>5135</v>
      </c>
      <c r="M71" s="257"/>
      <c r="N71" s="257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2" t="s">
        <v>3</v>
      </c>
      <c r="J72" s="64" t="s">
        <v>1540</v>
      </c>
      <c r="K72" s="65" t="s">
        <v>4229</v>
      </c>
      <c r="L72" s="256" t="s">
        <v>5135</v>
      </c>
      <c r="M72" s="256"/>
      <c r="N72" s="256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5140</v>
      </c>
      <c r="F73" s="64" t="s">
        <v>5141</v>
      </c>
      <c r="G73" s="90">
        <v>0</v>
      </c>
      <c r="H73" s="90">
        <v>0</v>
      </c>
      <c r="I73" s="172" t="s">
        <v>3</v>
      </c>
      <c r="J73" s="64" t="s">
        <v>1540</v>
      </c>
      <c r="K73" s="65" t="s">
        <v>4229</v>
      </c>
      <c r="L73" s="256" t="s">
        <v>5136</v>
      </c>
      <c r="M73" s="256"/>
      <c r="N73" s="256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2" t="s">
        <v>3</v>
      </c>
      <c r="J74" s="64" t="s">
        <v>1540</v>
      </c>
      <c r="K74" s="65" t="s">
        <v>4229</v>
      </c>
      <c r="L74" s="256" t="s">
        <v>5136</v>
      </c>
      <c r="M74" s="256"/>
      <c r="N74" s="256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6">
        <v>0</v>
      </c>
      <c r="H75" s="186">
        <v>0</v>
      </c>
      <c r="I75" s="172" t="s">
        <v>3</v>
      </c>
      <c r="J75" s="64" t="s">
        <v>1540</v>
      </c>
      <c r="K75" s="124" t="s">
        <v>4229</v>
      </c>
      <c r="L75" s="257" t="s">
        <v>5135</v>
      </c>
      <c r="M75" s="257"/>
      <c r="N75" s="257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2" t="s">
        <v>3</v>
      </c>
      <c r="J76" s="64" t="s">
        <v>1540</v>
      </c>
      <c r="K76" s="65" t="s">
        <v>4229</v>
      </c>
      <c r="L76" s="256" t="s">
        <v>5136</v>
      </c>
      <c r="M76" s="256"/>
      <c r="N76" s="256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2" t="s">
        <v>3</v>
      </c>
      <c r="J77" s="64" t="s">
        <v>1540</v>
      </c>
      <c r="K77" s="65" t="s">
        <v>4229</v>
      </c>
      <c r="L77" s="256" t="s">
        <v>5136</v>
      </c>
      <c r="M77" s="256"/>
      <c r="N77" s="256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2" t="s">
        <v>3</v>
      </c>
      <c r="J78" s="64" t="s">
        <v>1540</v>
      </c>
      <c r="K78" s="65" t="s">
        <v>4229</v>
      </c>
      <c r="L78" s="256" t="s">
        <v>5135</v>
      </c>
      <c r="M78" s="256"/>
      <c r="N78" s="256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2" t="s">
        <v>3</v>
      </c>
      <c r="J79" s="64" t="s">
        <v>1540</v>
      </c>
      <c r="K79" s="65" t="s">
        <v>4229</v>
      </c>
      <c r="L79" s="256" t="s">
        <v>5136</v>
      </c>
      <c r="M79" s="256"/>
      <c r="N79" s="256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2" t="s">
        <v>3</v>
      </c>
      <c r="J80" s="64" t="s">
        <v>1540</v>
      </c>
      <c r="K80" s="65" t="s">
        <v>4229</v>
      </c>
      <c r="L80" s="256" t="s">
        <v>5136</v>
      </c>
      <c r="M80" s="256"/>
      <c r="N80" s="256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8">
        <v>0</v>
      </c>
      <c r="H81" s="188">
        <v>0</v>
      </c>
      <c r="I81" s="172" t="s">
        <v>3</v>
      </c>
      <c r="J81" s="64" t="s">
        <v>1540</v>
      </c>
      <c r="K81" s="65" t="s">
        <v>4229</v>
      </c>
      <c r="L81" s="256" t="s">
        <v>5136</v>
      </c>
      <c r="M81" s="256"/>
      <c r="N81" s="256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6">
        <v>0</v>
      </c>
      <c r="H82" s="186">
        <v>0</v>
      </c>
      <c r="I82" s="172" t="s">
        <v>3</v>
      </c>
      <c r="J82" s="64" t="s">
        <v>1540</v>
      </c>
      <c r="K82" s="124" t="s">
        <v>4229</v>
      </c>
      <c r="L82" s="257" t="s">
        <v>5135</v>
      </c>
      <c r="M82" s="257"/>
      <c r="N82" s="257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2" t="s">
        <v>3</v>
      </c>
      <c r="J83" s="64" t="s">
        <v>1540</v>
      </c>
      <c r="K83" s="65" t="s">
        <v>4229</v>
      </c>
      <c r="L83" s="256" t="s">
        <v>5136</v>
      </c>
      <c r="M83" s="256"/>
      <c r="N83" s="256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2" t="s">
        <v>3</v>
      </c>
      <c r="J84" s="64" t="s">
        <v>1540</v>
      </c>
      <c r="K84" s="65" t="s">
        <v>4229</v>
      </c>
      <c r="L84" s="256" t="s">
        <v>5136</v>
      </c>
      <c r="M84" s="256"/>
      <c r="N84" s="256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2" t="s">
        <v>3</v>
      </c>
      <c r="J85" s="64" t="s">
        <v>1540</v>
      </c>
      <c r="K85" s="65" t="s">
        <v>4229</v>
      </c>
      <c r="L85" s="256" t="s">
        <v>5136</v>
      </c>
      <c r="M85" s="256"/>
      <c r="N85" s="256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2" t="s">
        <v>3</v>
      </c>
      <c r="J86" s="64" t="s">
        <v>1540</v>
      </c>
      <c r="K86" s="65" t="s">
        <v>4229</v>
      </c>
      <c r="L86" s="256" t="s">
        <v>5136</v>
      </c>
      <c r="M86" s="256"/>
      <c r="N86" s="256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2" t="s">
        <v>3</v>
      </c>
      <c r="J87" s="64" t="s">
        <v>1540</v>
      </c>
      <c r="K87" s="65" t="s">
        <v>4229</v>
      </c>
      <c r="L87" s="256" t="s">
        <v>5136</v>
      </c>
      <c r="M87" s="256"/>
      <c r="N87" s="256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2" t="s">
        <v>3</v>
      </c>
      <c r="J88" s="64" t="s">
        <v>1540</v>
      </c>
      <c r="K88" s="65" t="s">
        <v>4229</v>
      </c>
      <c r="L88" s="256" t="s">
        <v>5136</v>
      </c>
      <c r="M88" s="256"/>
      <c r="N88" s="256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2" t="s">
        <v>3</v>
      </c>
      <c r="J89" s="64" t="s">
        <v>1540</v>
      </c>
      <c r="K89" s="65" t="s">
        <v>4229</v>
      </c>
      <c r="L89" s="256" t="s">
        <v>5136</v>
      </c>
      <c r="M89" s="256"/>
      <c r="N89" s="256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2" t="s">
        <v>3</v>
      </c>
      <c r="J90" s="64" t="s">
        <v>1540</v>
      </c>
      <c r="K90" s="65" t="s">
        <v>4229</v>
      </c>
      <c r="L90" s="256" t="s">
        <v>5136</v>
      </c>
      <c r="M90" s="256"/>
      <c r="N90" s="256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2" t="s">
        <v>3</v>
      </c>
      <c r="J91" s="64" t="s">
        <v>1540</v>
      </c>
      <c r="K91" s="65" t="s">
        <v>4229</v>
      </c>
      <c r="L91" s="258" t="s">
        <v>5136</v>
      </c>
      <c r="M91" s="258"/>
      <c r="N91" s="258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5142</v>
      </c>
      <c r="F92" s="64" t="s">
        <v>5142</v>
      </c>
      <c r="G92" s="90">
        <v>0</v>
      </c>
      <c r="H92" s="90">
        <v>0</v>
      </c>
      <c r="I92" s="172" t="s">
        <v>3</v>
      </c>
      <c r="J92" s="64" t="s">
        <v>1540</v>
      </c>
      <c r="K92" s="65" t="s">
        <v>4229</v>
      </c>
      <c r="L92" s="256" t="s">
        <v>5136</v>
      </c>
      <c r="M92" s="256"/>
      <c r="N92" s="256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5143</v>
      </c>
      <c r="F93" s="64" t="s">
        <v>5143</v>
      </c>
      <c r="G93" s="90">
        <v>0</v>
      </c>
      <c r="H93" s="90">
        <v>0</v>
      </c>
      <c r="I93" s="172" t="s">
        <v>3</v>
      </c>
      <c r="J93" s="64" t="s">
        <v>1540</v>
      </c>
      <c r="K93" s="65" t="s">
        <v>4229</v>
      </c>
      <c r="L93" s="256" t="s">
        <v>5136</v>
      </c>
      <c r="M93" s="256"/>
      <c r="N93" s="256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2" t="s">
        <v>3</v>
      </c>
      <c r="J94" s="64" t="s">
        <v>1540</v>
      </c>
      <c r="K94" s="65" t="s">
        <v>4229</v>
      </c>
      <c r="L94" s="258" t="s">
        <v>5135</v>
      </c>
      <c r="M94" s="258"/>
      <c r="N94" s="258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2" t="s">
        <v>3</v>
      </c>
      <c r="J95" s="64" t="s">
        <v>1540</v>
      </c>
      <c r="K95" s="65" t="s">
        <v>4229</v>
      </c>
      <c r="L95" s="256" t="s">
        <v>5135</v>
      </c>
      <c r="M95" s="256"/>
      <c r="N95" s="256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2" t="s">
        <v>3</v>
      </c>
      <c r="J96" s="64" t="s">
        <v>1540</v>
      </c>
      <c r="K96" s="65" t="s">
        <v>4229</v>
      </c>
      <c r="L96" s="256" t="s">
        <v>5135</v>
      </c>
      <c r="M96" s="256"/>
      <c r="N96" s="256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2" t="s">
        <v>3</v>
      </c>
      <c r="J97" s="64" t="s">
        <v>1540</v>
      </c>
      <c r="K97" s="65" t="s">
        <v>4229</v>
      </c>
      <c r="L97" s="256" t="s">
        <v>5135</v>
      </c>
      <c r="M97" s="256"/>
      <c r="N97" s="256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2" t="s">
        <v>3</v>
      </c>
      <c r="J98" s="64" t="s">
        <v>1540</v>
      </c>
      <c r="K98" s="65" t="s">
        <v>4229</v>
      </c>
      <c r="L98" s="256" t="s">
        <v>5135</v>
      </c>
      <c r="M98" s="256"/>
      <c r="N98" s="256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2" t="s">
        <v>3</v>
      </c>
      <c r="J99" s="64" t="s">
        <v>1540</v>
      </c>
      <c r="K99" s="65" t="s">
        <v>4229</v>
      </c>
      <c r="L99" s="256" t="s">
        <v>5135</v>
      </c>
      <c r="M99" s="256"/>
      <c r="N99" s="256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2" t="s">
        <v>3</v>
      </c>
      <c r="J100" s="64" t="s">
        <v>1540</v>
      </c>
      <c r="K100" s="65" t="s">
        <v>4229</v>
      </c>
      <c r="L100" s="256" t="s">
        <v>5135</v>
      </c>
      <c r="M100" s="256"/>
      <c r="N100" s="256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2" t="s">
        <v>3</v>
      </c>
      <c r="J101" s="64" t="s">
        <v>1540</v>
      </c>
      <c r="K101" s="65" t="s">
        <v>4229</v>
      </c>
      <c r="L101" s="256" t="s">
        <v>5135</v>
      </c>
      <c r="M101" s="256"/>
      <c r="N101" s="256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2" t="s">
        <v>3</v>
      </c>
      <c r="J102" s="64" t="s">
        <v>1540</v>
      </c>
      <c r="K102" s="65" t="s">
        <v>4229</v>
      </c>
      <c r="L102" s="256" t="s">
        <v>5135</v>
      </c>
      <c r="M102" s="256"/>
      <c r="N102" s="256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2" t="s">
        <v>3</v>
      </c>
      <c r="J103" s="64" t="s">
        <v>1540</v>
      </c>
      <c r="K103" s="65" t="s">
        <v>4229</v>
      </c>
      <c r="L103" s="256" t="s">
        <v>5135</v>
      </c>
      <c r="M103" s="256"/>
      <c r="N103" s="256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2" t="s">
        <v>3</v>
      </c>
      <c r="J104" s="64" t="s">
        <v>1540</v>
      </c>
      <c r="K104" s="65" t="s">
        <v>4229</v>
      </c>
      <c r="L104" s="256" t="s">
        <v>5135</v>
      </c>
      <c r="M104" s="256"/>
      <c r="N104" s="256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2" t="s">
        <v>3</v>
      </c>
      <c r="J105" s="64" t="s">
        <v>1540</v>
      </c>
      <c r="K105" s="65" t="s">
        <v>4229</v>
      </c>
      <c r="L105" s="256" t="s">
        <v>5136</v>
      </c>
      <c r="M105" s="256"/>
      <c r="N105" s="256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5005</v>
      </c>
      <c r="D106" s="58" t="s">
        <v>4880</v>
      </c>
      <c r="E106" s="64" t="s">
        <v>372</v>
      </c>
      <c r="F106" s="64" t="s">
        <v>372</v>
      </c>
      <c r="G106" s="188">
        <v>0</v>
      </c>
      <c r="H106" s="188">
        <v>0</v>
      </c>
      <c r="I106" s="172" t="s">
        <v>3</v>
      </c>
      <c r="J106" s="64" t="s">
        <v>1541</v>
      </c>
      <c r="K106" s="65" t="s">
        <v>4065</v>
      </c>
      <c r="L106" s="256" t="s">
        <v>5135</v>
      </c>
      <c r="M106" s="256"/>
      <c r="N106" s="256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2" t="s">
        <v>3</v>
      </c>
      <c r="J107" s="64" t="s">
        <v>1540</v>
      </c>
      <c r="K107" s="65" t="s">
        <v>4229</v>
      </c>
      <c r="L107" s="256" t="s">
        <v>5136</v>
      </c>
      <c r="M107" s="256"/>
      <c r="N107" s="256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2" t="s">
        <v>3</v>
      </c>
      <c r="J108" s="64" t="s">
        <v>1540</v>
      </c>
      <c r="K108" s="65" t="s">
        <v>4229</v>
      </c>
      <c r="L108" s="256" t="s">
        <v>5136</v>
      </c>
      <c r="M108" s="256"/>
      <c r="N108" s="256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2" t="s">
        <v>3</v>
      </c>
      <c r="J109" s="64" t="s">
        <v>1540</v>
      </c>
      <c r="K109" s="65" t="s">
        <v>4229</v>
      </c>
      <c r="L109" s="256" t="s">
        <v>5136</v>
      </c>
      <c r="M109" s="256"/>
      <c r="N109" s="256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2" t="s">
        <v>3</v>
      </c>
      <c r="J110" s="64" t="s">
        <v>1540</v>
      </c>
      <c r="K110" s="65" t="s">
        <v>4229</v>
      </c>
      <c r="L110" s="256" t="s">
        <v>5136</v>
      </c>
      <c r="M110" s="256"/>
      <c r="N110" s="256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2" t="s">
        <v>3</v>
      </c>
      <c r="J111" s="64" t="s">
        <v>1540</v>
      </c>
      <c r="K111" s="65" t="s">
        <v>4229</v>
      </c>
      <c r="L111" s="256" t="s">
        <v>5135</v>
      </c>
      <c r="M111" s="256"/>
      <c r="N111" s="256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2" t="s">
        <v>3</v>
      </c>
      <c r="J112" s="64" t="s">
        <v>1540</v>
      </c>
      <c r="K112" s="65" t="s">
        <v>4229</v>
      </c>
      <c r="L112" s="256" t="s">
        <v>5135</v>
      </c>
      <c r="M112" s="256"/>
      <c r="N112" s="256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2" t="s">
        <v>3</v>
      </c>
      <c r="J113" s="64" t="s">
        <v>1540</v>
      </c>
      <c r="K113" s="65" t="s">
        <v>4229</v>
      </c>
      <c r="L113" s="256" t="s">
        <v>5136</v>
      </c>
      <c r="M113" s="256"/>
      <c r="N113" s="256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8">
        <v>0</v>
      </c>
      <c r="H114" s="188">
        <v>0</v>
      </c>
      <c r="I114" s="64" t="s">
        <v>1</v>
      </c>
      <c r="J114" s="64" t="s">
        <v>1540</v>
      </c>
      <c r="K114" s="65" t="s">
        <v>4229</v>
      </c>
      <c r="L114" s="256" t="s">
        <v>5135</v>
      </c>
      <c r="M114" s="256"/>
      <c r="N114" s="256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2" t="s">
        <v>3</v>
      </c>
      <c r="J115" s="64" t="s">
        <v>1540</v>
      </c>
      <c r="K115" s="65" t="s">
        <v>4229</v>
      </c>
      <c r="L115" s="256" t="s">
        <v>5135</v>
      </c>
      <c r="M115" s="256"/>
      <c r="N115" s="256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2" t="s">
        <v>3</v>
      </c>
      <c r="J116" s="64" t="s">
        <v>1540</v>
      </c>
      <c r="K116" s="65" t="s">
        <v>4229</v>
      </c>
      <c r="L116" s="256" t="s">
        <v>5135</v>
      </c>
      <c r="M116" s="256"/>
      <c r="N116" s="256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2" t="s">
        <v>3</v>
      </c>
      <c r="J117" s="64" t="s">
        <v>1540</v>
      </c>
      <c r="K117" s="65" t="s">
        <v>4229</v>
      </c>
      <c r="L117" s="256" t="s">
        <v>5135</v>
      </c>
      <c r="M117" s="256"/>
      <c r="N117" s="256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4589</v>
      </c>
      <c r="D118" s="121" t="s">
        <v>4863</v>
      </c>
      <c r="E118" s="122" t="s">
        <v>223</v>
      </c>
      <c r="F118" s="122" t="s">
        <v>223</v>
      </c>
      <c r="G118" s="186">
        <v>0</v>
      </c>
      <c r="H118" s="186">
        <v>0</v>
      </c>
      <c r="I118" s="172" t="s">
        <v>3</v>
      </c>
      <c r="J118" s="64" t="s">
        <v>1540</v>
      </c>
      <c r="K118" s="65" t="s">
        <v>4065</v>
      </c>
      <c r="L118" s="256" t="s">
        <v>5135</v>
      </c>
      <c r="M118" s="256"/>
      <c r="N118" s="256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6" t="s">
        <v>5135</v>
      </c>
      <c r="M119" s="256"/>
      <c r="N119" s="256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4733</v>
      </c>
      <c r="E120" s="122" t="s">
        <v>1478</v>
      </c>
      <c r="F120" s="122" t="s">
        <v>1478</v>
      </c>
      <c r="G120" s="132">
        <v>0</v>
      </c>
      <c r="H120" s="132">
        <v>0</v>
      </c>
      <c r="I120" s="172" t="s">
        <v>3</v>
      </c>
      <c r="J120" s="122" t="s">
        <v>1540</v>
      </c>
      <c r="K120" s="124" t="s">
        <v>4229</v>
      </c>
      <c r="L120" s="257" t="s">
        <v>5135</v>
      </c>
      <c r="M120" s="257"/>
      <c r="N120" s="257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4737</v>
      </c>
      <c r="E121" s="122" t="s">
        <v>445</v>
      </c>
      <c r="F121" s="122" t="s">
        <v>445</v>
      </c>
      <c r="G121" s="132">
        <v>0</v>
      </c>
      <c r="H121" s="132">
        <v>0</v>
      </c>
      <c r="I121" s="172" t="s">
        <v>3</v>
      </c>
      <c r="J121" s="122" t="s">
        <v>1540</v>
      </c>
      <c r="K121" s="124" t="s">
        <v>4229</v>
      </c>
      <c r="L121" s="257" t="s">
        <v>5135</v>
      </c>
      <c r="M121" s="257"/>
      <c r="N121" s="257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4735</v>
      </c>
      <c r="E122" s="122" t="s">
        <v>446</v>
      </c>
      <c r="F122" s="122" t="s">
        <v>446</v>
      </c>
      <c r="G122" s="132">
        <v>0</v>
      </c>
      <c r="H122" s="132">
        <v>0</v>
      </c>
      <c r="I122" s="172" t="s">
        <v>3</v>
      </c>
      <c r="J122" s="122" t="s">
        <v>1540</v>
      </c>
      <c r="K122" s="124" t="s">
        <v>4229</v>
      </c>
      <c r="L122" s="257" t="s">
        <v>5135</v>
      </c>
      <c r="M122" s="257"/>
      <c r="N122" s="257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4736</v>
      </c>
      <c r="E123" s="122" t="s">
        <v>451</v>
      </c>
      <c r="F123" s="122" t="s">
        <v>451</v>
      </c>
      <c r="G123" s="186">
        <v>0</v>
      </c>
      <c r="H123" s="186">
        <v>0</v>
      </c>
      <c r="I123" s="172" t="s">
        <v>3</v>
      </c>
      <c r="J123" s="122" t="s">
        <v>1540</v>
      </c>
      <c r="K123" s="124" t="s">
        <v>4229</v>
      </c>
      <c r="L123" s="257" t="s">
        <v>5135</v>
      </c>
      <c r="M123" s="257"/>
      <c r="N123" s="257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4734</v>
      </c>
      <c r="E124" s="122" t="s">
        <v>1483</v>
      </c>
      <c r="F124" s="122" t="s">
        <v>1483</v>
      </c>
      <c r="G124" s="186">
        <v>0</v>
      </c>
      <c r="H124" s="186">
        <v>0</v>
      </c>
      <c r="I124" s="172" t="s">
        <v>3</v>
      </c>
      <c r="J124" s="122" t="s">
        <v>1540</v>
      </c>
      <c r="K124" s="124" t="s">
        <v>4229</v>
      </c>
      <c r="L124" s="257" t="s">
        <v>5135</v>
      </c>
      <c r="M124" s="257"/>
      <c r="N124" s="257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6">
        <v>0</v>
      </c>
      <c r="H125" s="186">
        <v>0</v>
      </c>
      <c r="I125" s="172" t="s">
        <v>3</v>
      </c>
      <c r="J125" s="122" t="s">
        <v>1540</v>
      </c>
      <c r="K125" s="124" t="s">
        <v>4229</v>
      </c>
      <c r="L125" s="257" t="s">
        <v>5135</v>
      </c>
      <c r="M125" s="257"/>
      <c r="N125" s="257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6">
        <v>0</v>
      </c>
      <c r="H126" s="186">
        <v>0</v>
      </c>
      <c r="I126" s="172" t="s">
        <v>3</v>
      </c>
      <c r="J126" s="122" t="s">
        <v>1540</v>
      </c>
      <c r="K126" s="124" t="s">
        <v>4229</v>
      </c>
      <c r="L126" s="257" t="s">
        <v>5135</v>
      </c>
      <c r="M126" s="257"/>
      <c r="N126" s="257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6">
        <v>0</v>
      </c>
      <c r="H127" s="186">
        <v>0</v>
      </c>
      <c r="I127" s="172" t="s">
        <v>3</v>
      </c>
      <c r="J127" s="122" t="s">
        <v>1540</v>
      </c>
      <c r="K127" s="124" t="s">
        <v>4229</v>
      </c>
      <c r="L127" s="257" t="s">
        <v>5136</v>
      </c>
      <c r="M127" s="257"/>
      <c r="N127" s="257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7">
        <v>0</v>
      </c>
      <c r="H128" s="187">
        <v>0</v>
      </c>
      <c r="I128" s="172" t="s">
        <v>3</v>
      </c>
      <c r="J128" s="122" t="s">
        <v>1540</v>
      </c>
      <c r="K128" s="124" t="s">
        <v>4229</v>
      </c>
      <c r="L128" s="257" t="s">
        <v>5135</v>
      </c>
      <c r="M128" s="257"/>
      <c r="N128" s="257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7">
        <v>0</v>
      </c>
      <c r="H129" s="187">
        <v>0</v>
      </c>
      <c r="I129" s="172" t="s">
        <v>3</v>
      </c>
      <c r="J129" s="122" t="s">
        <v>1540</v>
      </c>
      <c r="K129" s="124" t="s">
        <v>4229</v>
      </c>
      <c r="L129" s="257" t="s">
        <v>5135</v>
      </c>
      <c r="M129" s="257"/>
      <c r="N129" s="257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7">
        <v>0</v>
      </c>
      <c r="H130" s="187">
        <v>0</v>
      </c>
      <c r="I130" s="172" t="s">
        <v>3</v>
      </c>
      <c r="J130" s="122" t="s">
        <v>1540</v>
      </c>
      <c r="K130" s="124" t="s">
        <v>4229</v>
      </c>
      <c r="L130" s="257" t="s">
        <v>5135</v>
      </c>
      <c r="M130" s="257"/>
      <c r="N130" s="257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7">
        <v>0</v>
      </c>
      <c r="H131" s="187">
        <v>0</v>
      </c>
      <c r="I131" s="172" t="s">
        <v>3</v>
      </c>
      <c r="J131" s="122" t="s">
        <v>1540</v>
      </c>
      <c r="K131" s="124" t="s">
        <v>4229</v>
      </c>
      <c r="L131" s="257" t="s">
        <v>5135</v>
      </c>
      <c r="M131" s="257"/>
      <c r="N131" s="257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6">
        <v>0</v>
      </c>
      <c r="H132" s="186">
        <v>99</v>
      </c>
      <c r="I132" s="172" t="s">
        <v>3</v>
      </c>
      <c r="J132" s="122" t="s">
        <v>1540</v>
      </c>
      <c r="K132" s="124" t="s">
        <v>4940</v>
      </c>
      <c r="L132" s="257" t="s">
        <v>5135</v>
      </c>
      <c r="M132" s="257"/>
      <c r="N132" s="257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6"/>
      <c r="M133" s="256"/>
      <c r="N133" s="256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6"/>
      <c r="M134" s="256"/>
      <c r="N134" s="256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6"/>
      <c r="M135" s="256"/>
      <c r="N135" s="256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6"/>
      <c r="M136" s="256"/>
      <c r="N136" s="256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0" t="s">
        <v>6</v>
      </c>
      <c r="J137" s="64" t="s">
        <v>1540</v>
      </c>
      <c r="K137" s="65" t="s">
        <v>4229</v>
      </c>
      <c r="L137" s="256" t="s">
        <v>5135</v>
      </c>
      <c r="M137" s="256"/>
      <c r="N137" s="256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0" t="s">
        <v>6</v>
      </c>
      <c r="J138" s="64" t="s">
        <v>1540</v>
      </c>
      <c r="K138" s="65" t="s">
        <v>4229</v>
      </c>
      <c r="L138" s="256" t="s">
        <v>5135</v>
      </c>
      <c r="M138" s="256"/>
      <c r="N138" s="256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0" t="s">
        <v>6</v>
      </c>
      <c r="J139" s="64" t="s">
        <v>1540</v>
      </c>
      <c r="K139" s="65" t="s">
        <v>4229</v>
      </c>
      <c r="L139" s="256" t="s">
        <v>5135</v>
      </c>
      <c r="M139" s="256"/>
      <c r="N139" s="256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0" t="s">
        <v>6</v>
      </c>
      <c r="J140" s="64" t="s">
        <v>1540</v>
      </c>
      <c r="K140" s="65" t="s">
        <v>4229</v>
      </c>
      <c r="L140" s="256" t="s">
        <v>5135</v>
      </c>
      <c r="M140" s="256"/>
      <c r="N140" s="256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0" t="s">
        <v>6</v>
      </c>
      <c r="J141" s="64" t="s">
        <v>1540</v>
      </c>
      <c r="K141" s="65" t="s">
        <v>4229</v>
      </c>
      <c r="L141" s="256" t="s">
        <v>5135</v>
      </c>
      <c r="M141" s="256"/>
      <c r="N141" s="256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0" t="s">
        <v>6</v>
      </c>
      <c r="J142" s="64" t="s">
        <v>1540</v>
      </c>
      <c r="K142" s="65" t="s">
        <v>4229</v>
      </c>
      <c r="L142" s="256" t="s">
        <v>5135</v>
      </c>
      <c r="M142" s="256"/>
      <c r="N142" s="256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0" t="s">
        <v>6</v>
      </c>
      <c r="J143" s="64" t="s">
        <v>1540</v>
      </c>
      <c r="K143" s="65" t="s">
        <v>4229</v>
      </c>
      <c r="L143" s="256" t="s">
        <v>5135</v>
      </c>
      <c r="M143" s="256"/>
      <c r="N143" s="256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0" t="s">
        <v>6</v>
      </c>
      <c r="J144" s="64" t="s">
        <v>1540</v>
      </c>
      <c r="K144" s="65" t="s">
        <v>4229</v>
      </c>
      <c r="L144" s="256" t="s">
        <v>5135</v>
      </c>
      <c r="M144" s="256"/>
      <c r="N144" s="256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0" t="s">
        <v>6</v>
      </c>
      <c r="J145" s="64" t="s">
        <v>1540</v>
      </c>
      <c r="K145" s="65" t="s">
        <v>4229</v>
      </c>
      <c r="L145" s="256" t="s">
        <v>5135</v>
      </c>
      <c r="M145" s="256"/>
      <c r="N145" s="256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0" t="s">
        <v>6</v>
      </c>
      <c r="J146" s="64" t="s">
        <v>1540</v>
      </c>
      <c r="K146" s="65" t="s">
        <v>4229</v>
      </c>
      <c r="L146" s="256" t="s">
        <v>5135</v>
      </c>
      <c r="M146" s="256"/>
      <c r="N146" s="256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0" t="s">
        <v>6</v>
      </c>
      <c r="J147" s="64" t="s">
        <v>1540</v>
      </c>
      <c r="K147" s="65" t="s">
        <v>4229</v>
      </c>
      <c r="L147" s="256" t="s">
        <v>5135</v>
      </c>
      <c r="M147" s="256"/>
      <c r="N147" s="256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0" t="s">
        <v>6</v>
      </c>
      <c r="J148" s="64" t="s">
        <v>1540</v>
      </c>
      <c r="K148" s="65" t="s">
        <v>4229</v>
      </c>
      <c r="L148" s="256" t="s">
        <v>5135</v>
      </c>
      <c r="M148" s="256"/>
      <c r="N148" s="256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0" t="s">
        <v>6</v>
      </c>
      <c r="J149" s="64" t="s">
        <v>1540</v>
      </c>
      <c r="K149" s="65" t="s">
        <v>4229</v>
      </c>
      <c r="L149" s="256" t="s">
        <v>5135</v>
      </c>
      <c r="M149" s="256"/>
      <c r="N149" s="256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0" t="s">
        <v>6</v>
      </c>
      <c r="J150" s="64" t="s">
        <v>1540</v>
      </c>
      <c r="K150" s="65" t="s">
        <v>4229</v>
      </c>
      <c r="L150" s="256" t="s">
        <v>5135</v>
      </c>
      <c r="M150" s="256"/>
      <c r="N150" s="256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0" t="s">
        <v>6</v>
      </c>
      <c r="J151" s="64" t="s">
        <v>1540</v>
      </c>
      <c r="K151" s="65" t="s">
        <v>4229</v>
      </c>
      <c r="L151" s="256" t="s">
        <v>5135</v>
      </c>
      <c r="M151" s="256"/>
      <c r="N151" s="256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0" t="s">
        <v>6</v>
      </c>
      <c r="J152" s="64" t="s">
        <v>1540</v>
      </c>
      <c r="K152" s="65" t="s">
        <v>4229</v>
      </c>
      <c r="L152" s="256" t="s">
        <v>5135</v>
      </c>
      <c r="M152" s="256"/>
      <c r="N152" s="256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0" t="s">
        <v>6</v>
      </c>
      <c r="J153" s="64" t="s">
        <v>1540</v>
      </c>
      <c r="K153" s="65" t="s">
        <v>4229</v>
      </c>
      <c r="L153" s="256" t="s">
        <v>5135</v>
      </c>
      <c r="M153" s="256"/>
      <c r="N153" s="256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0" t="s">
        <v>6</v>
      </c>
      <c r="J154" s="64" t="s">
        <v>1540</v>
      </c>
      <c r="K154" s="65" t="s">
        <v>4229</v>
      </c>
      <c r="L154" s="256" t="s">
        <v>5135</v>
      </c>
      <c r="M154" s="256"/>
      <c r="N154" s="256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8">
        <v>0</v>
      </c>
      <c r="H155" s="188">
        <v>0</v>
      </c>
      <c r="I155" s="170" t="s">
        <v>6</v>
      </c>
      <c r="J155" s="64" t="s">
        <v>1540</v>
      </c>
      <c r="K155" s="65" t="s">
        <v>4229</v>
      </c>
      <c r="L155" s="256" t="s">
        <v>5135</v>
      </c>
      <c r="M155" s="256"/>
      <c r="N155" s="256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0" t="s">
        <v>6</v>
      </c>
      <c r="J156" s="64" t="s">
        <v>1540</v>
      </c>
      <c r="K156" s="65" t="s">
        <v>4229</v>
      </c>
      <c r="L156" s="256" t="s">
        <v>5135</v>
      </c>
      <c r="M156" s="256"/>
      <c r="N156" s="256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0" t="s">
        <v>6</v>
      </c>
      <c r="J157" s="64" t="s">
        <v>1540</v>
      </c>
      <c r="K157" s="65" t="s">
        <v>4229</v>
      </c>
      <c r="L157" s="256" t="s">
        <v>5135</v>
      </c>
      <c r="M157" s="256"/>
      <c r="N157" s="256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0" t="s">
        <v>6</v>
      </c>
      <c r="J158" s="64" t="s">
        <v>1540</v>
      </c>
      <c r="K158" s="65" t="s">
        <v>4229</v>
      </c>
      <c r="L158" s="256" t="s">
        <v>5135</v>
      </c>
      <c r="M158" s="256"/>
      <c r="N158" s="256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0" t="s">
        <v>6</v>
      </c>
      <c r="J159" s="64" t="s">
        <v>1540</v>
      </c>
      <c r="K159" s="65" t="s">
        <v>4229</v>
      </c>
      <c r="L159" s="256" t="s">
        <v>5135</v>
      </c>
      <c r="M159" s="256"/>
      <c r="N159" s="256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0" t="s">
        <v>6</v>
      </c>
      <c r="J160" s="64" t="s">
        <v>1540</v>
      </c>
      <c r="K160" s="65" t="s">
        <v>4229</v>
      </c>
      <c r="L160" s="256" t="s">
        <v>5135</v>
      </c>
      <c r="M160" s="256"/>
      <c r="N160" s="256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0" t="s">
        <v>6</v>
      </c>
      <c r="J161" s="64" t="s">
        <v>1540</v>
      </c>
      <c r="K161" s="65" t="s">
        <v>4229</v>
      </c>
      <c r="L161" s="256" t="s">
        <v>5135</v>
      </c>
      <c r="M161" s="256"/>
      <c r="N161" s="256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0" t="s">
        <v>6</v>
      </c>
      <c r="J162" s="64" t="s">
        <v>1540</v>
      </c>
      <c r="K162" s="65" t="s">
        <v>4229</v>
      </c>
      <c r="L162" s="256" t="s">
        <v>5135</v>
      </c>
      <c r="M162" s="256"/>
      <c r="N162" s="256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0" t="s">
        <v>6</v>
      </c>
      <c r="J163" s="64" t="s">
        <v>1540</v>
      </c>
      <c r="K163" s="65" t="s">
        <v>4229</v>
      </c>
      <c r="L163" s="256" t="s">
        <v>5135</v>
      </c>
      <c r="M163" s="256"/>
      <c r="N163" s="256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0" t="s">
        <v>6</v>
      </c>
      <c r="J164" s="64" t="s">
        <v>1540</v>
      </c>
      <c r="K164" s="65" t="s">
        <v>4229</v>
      </c>
      <c r="L164" s="256" t="s">
        <v>5135</v>
      </c>
      <c r="M164" s="256"/>
      <c r="N164" s="256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0" t="s">
        <v>6</v>
      </c>
      <c r="J165" s="64" t="s">
        <v>1540</v>
      </c>
      <c r="K165" s="65" t="s">
        <v>4229</v>
      </c>
      <c r="L165" s="256" t="s">
        <v>5135</v>
      </c>
      <c r="M165" s="256"/>
      <c r="N165" s="256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0" t="s">
        <v>6</v>
      </c>
      <c r="J166" s="64" t="s">
        <v>1540</v>
      </c>
      <c r="K166" s="65" t="s">
        <v>4229</v>
      </c>
      <c r="L166" s="256" t="s">
        <v>5135</v>
      </c>
      <c r="M166" s="256"/>
      <c r="N166" s="256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0" t="s">
        <v>6</v>
      </c>
      <c r="J167" s="64" t="s">
        <v>1540</v>
      </c>
      <c r="K167" s="65" t="s">
        <v>4229</v>
      </c>
      <c r="L167" s="256" t="s">
        <v>5135</v>
      </c>
      <c r="M167" s="256"/>
      <c r="N167" s="256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0" t="s">
        <v>6</v>
      </c>
      <c r="J168" s="64" t="s">
        <v>1540</v>
      </c>
      <c r="K168" s="65" t="s">
        <v>4229</v>
      </c>
      <c r="L168" s="256" t="s">
        <v>5135</v>
      </c>
      <c r="M168" s="256"/>
      <c r="N168" s="256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0" t="s">
        <v>6</v>
      </c>
      <c r="J169" s="64" t="s">
        <v>1540</v>
      </c>
      <c r="K169" s="65" t="s">
        <v>4229</v>
      </c>
      <c r="L169" s="256" t="s">
        <v>5135</v>
      </c>
      <c r="M169" s="256"/>
      <c r="N169" s="256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0" t="s">
        <v>6</v>
      </c>
      <c r="J170" s="64" t="s">
        <v>1540</v>
      </c>
      <c r="K170" s="65" t="s">
        <v>4229</v>
      </c>
      <c r="L170" s="256" t="s">
        <v>5135</v>
      </c>
      <c r="M170" s="256"/>
      <c r="N170" s="256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0" t="s">
        <v>6</v>
      </c>
      <c r="J171" s="64" t="s">
        <v>1540</v>
      </c>
      <c r="K171" s="65" t="s">
        <v>4229</v>
      </c>
      <c r="L171" s="256" t="s">
        <v>5135</v>
      </c>
      <c r="M171" s="256"/>
      <c r="N171" s="256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0" t="s">
        <v>6</v>
      </c>
      <c r="J172" s="64" t="s">
        <v>1540</v>
      </c>
      <c r="K172" s="65" t="s">
        <v>4229</v>
      </c>
      <c r="L172" s="256" t="s">
        <v>5135</v>
      </c>
      <c r="M172" s="256"/>
      <c r="N172" s="256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0" t="s">
        <v>6</v>
      </c>
      <c r="J173" s="64" t="s">
        <v>1540</v>
      </c>
      <c r="K173" s="65" t="s">
        <v>4229</v>
      </c>
      <c r="L173" s="256" t="s">
        <v>5135</v>
      </c>
      <c r="M173" s="256"/>
      <c r="N173" s="256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0" t="s">
        <v>6</v>
      </c>
      <c r="J174" s="64" t="s">
        <v>1540</v>
      </c>
      <c r="K174" s="65" t="s">
        <v>4229</v>
      </c>
      <c r="L174" s="256" t="s">
        <v>5135</v>
      </c>
      <c r="M174" s="256"/>
      <c r="N174" s="256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0" t="s">
        <v>6</v>
      </c>
      <c r="J175" s="64" t="s">
        <v>1540</v>
      </c>
      <c r="K175" s="65" t="s">
        <v>4229</v>
      </c>
      <c r="L175" s="256" t="s">
        <v>5135</v>
      </c>
      <c r="M175" s="256"/>
      <c r="N175" s="256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0" t="s">
        <v>6</v>
      </c>
      <c r="J176" s="64" t="s">
        <v>1540</v>
      </c>
      <c r="K176" s="65" t="s">
        <v>4229</v>
      </c>
      <c r="L176" s="256" t="s">
        <v>5135</v>
      </c>
      <c r="M176" s="256"/>
      <c r="N176" s="256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0" t="s">
        <v>6</v>
      </c>
      <c r="J177" s="64" t="s">
        <v>1540</v>
      </c>
      <c r="K177" s="65" t="s">
        <v>4229</v>
      </c>
      <c r="L177" s="256" t="s">
        <v>5135</v>
      </c>
      <c r="M177" s="256"/>
      <c r="N177" s="256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0" t="s">
        <v>6</v>
      </c>
      <c r="J178" s="64" t="s">
        <v>1540</v>
      </c>
      <c r="K178" s="65" t="s">
        <v>4229</v>
      </c>
      <c r="L178" s="256" t="s">
        <v>5135</v>
      </c>
      <c r="M178" s="256"/>
      <c r="N178" s="256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0" t="s">
        <v>6</v>
      </c>
      <c r="J179" s="64" t="s">
        <v>1540</v>
      </c>
      <c r="K179" s="65" t="s">
        <v>4229</v>
      </c>
      <c r="L179" s="256" t="s">
        <v>5135</v>
      </c>
      <c r="M179" s="256"/>
      <c r="N179" s="256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0" t="s">
        <v>6</v>
      </c>
      <c r="J180" s="64" t="s">
        <v>1540</v>
      </c>
      <c r="K180" s="65" t="s">
        <v>4229</v>
      </c>
      <c r="L180" s="256" t="s">
        <v>5135</v>
      </c>
      <c r="M180" s="256"/>
      <c r="N180" s="256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8">
        <v>0</v>
      </c>
      <c r="H181" s="188">
        <v>0</v>
      </c>
      <c r="I181" s="170" t="s">
        <v>6</v>
      </c>
      <c r="J181" s="64" t="s">
        <v>1540</v>
      </c>
      <c r="K181" s="65" t="s">
        <v>4229</v>
      </c>
      <c r="L181" s="256" t="s">
        <v>5135</v>
      </c>
      <c r="M181" s="256"/>
      <c r="N181" s="256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0" t="s">
        <v>6</v>
      </c>
      <c r="J182" s="64" t="s">
        <v>1540</v>
      </c>
      <c r="K182" s="65" t="s">
        <v>4229</v>
      </c>
      <c r="L182" s="256" t="s">
        <v>5135</v>
      </c>
      <c r="M182" s="256"/>
      <c r="N182" s="256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0" t="s">
        <v>6</v>
      </c>
      <c r="J183" s="64" t="s">
        <v>1540</v>
      </c>
      <c r="K183" s="65" t="s">
        <v>4229</v>
      </c>
      <c r="L183" s="256" t="s">
        <v>5135</v>
      </c>
      <c r="M183" s="256"/>
      <c r="N183" s="256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0" t="s">
        <v>6</v>
      </c>
      <c r="J184" s="64" t="s">
        <v>1540</v>
      </c>
      <c r="K184" s="65" t="s">
        <v>4229</v>
      </c>
      <c r="L184" s="256" t="s">
        <v>5135</v>
      </c>
      <c r="M184" s="256"/>
      <c r="N184" s="256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0" t="s">
        <v>6</v>
      </c>
      <c r="J185" s="64" t="s">
        <v>1540</v>
      </c>
      <c r="K185" s="65" t="s">
        <v>4229</v>
      </c>
      <c r="L185" s="256" t="s">
        <v>5135</v>
      </c>
      <c r="M185" s="256"/>
      <c r="N185" s="256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0" t="s">
        <v>6</v>
      </c>
      <c r="J186" s="64" t="s">
        <v>1540</v>
      </c>
      <c r="K186" s="65" t="s">
        <v>4229</v>
      </c>
      <c r="L186" s="256" t="s">
        <v>5135</v>
      </c>
      <c r="M186" s="256"/>
      <c r="N186" s="256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0" t="s">
        <v>6</v>
      </c>
      <c r="J187" s="64" t="s">
        <v>1540</v>
      </c>
      <c r="K187" s="65" t="s">
        <v>4229</v>
      </c>
      <c r="L187" s="256" t="s">
        <v>5135</v>
      </c>
      <c r="M187" s="256"/>
      <c r="N187" s="256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0" t="s">
        <v>6</v>
      </c>
      <c r="J188" s="64" t="s">
        <v>1540</v>
      </c>
      <c r="K188" s="65" t="s">
        <v>4229</v>
      </c>
      <c r="L188" s="256" t="s">
        <v>5135</v>
      </c>
      <c r="M188" s="256"/>
      <c r="N188" s="256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0" t="s">
        <v>6</v>
      </c>
      <c r="J189" s="64" t="s">
        <v>1540</v>
      </c>
      <c r="K189" s="65" t="s">
        <v>4229</v>
      </c>
      <c r="L189" s="256" t="s">
        <v>5135</v>
      </c>
      <c r="M189" s="256"/>
      <c r="N189" s="256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0" t="s">
        <v>6</v>
      </c>
      <c r="J190" s="64" t="s">
        <v>1540</v>
      </c>
      <c r="K190" s="65" t="s">
        <v>4229</v>
      </c>
      <c r="L190" s="256" t="s">
        <v>5135</v>
      </c>
      <c r="M190" s="256"/>
      <c r="N190" s="256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0" t="s">
        <v>6</v>
      </c>
      <c r="J191" s="64" t="s">
        <v>1540</v>
      </c>
      <c r="K191" s="65" t="s">
        <v>4229</v>
      </c>
      <c r="L191" s="256" t="s">
        <v>5135</v>
      </c>
      <c r="M191" s="256"/>
      <c r="N191" s="256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0" t="s">
        <v>6</v>
      </c>
      <c r="J192" s="64" t="s">
        <v>1540</v>
      </c>
      <c r="K192" s="65" t="s">
        <v>4229</v>
      </c>
      <c r="L192" s="256" t="s">
        <v>5135</v>
      </c>
      <c r="M192" s="256"/>
      <c r="N192" s="256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0" t="s">
        <v>6</v>
      </c>
      <c r="J193" s="64" t="s">
        <v>1540</v>
      </c>
      <c r="K193" s="65" t="s">
        <v>4229</v>
      </c>
      <c r="L193" s="256" t="s">
        <v>5135</v>
      </c>
      <c r="M193" s="256"/>
      <c r="N193" s="256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0" t="s">
        <v>6</v>
      </c>
      <c r="J194" s="64" t="s">
        <v>1540</v>
      </c>
      <c r="K194" s="65" t="s">
        <v>4229</v>
      </c>
      <c r="L194" s="256" t="s">
        <v>5135</v>
      </c>
      <c r="M194" s="256"/>
      <c r="N194" s="256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0" t="s">
        <v>6</v>
      </c>
      <c r="J195" s="64" t="s">
        <v>1540</v>
      </c>
      <c r="K195" s="65" t="s">
        <v>4229</v>
      </c>
      <c r="L195" s="256" t="s">
        <v>5135</v>
      </c>
      <c r="M195" s="256"/>
      <c r="N195" s="256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0" t="s">
        <v>6</v>
      </c>
      <c r="J196" s="64" t="s">
        <v>1540</v>
      </c>
      <c r="K196" s="65" t="s">
        <v>4229</v>
      </c>
      <c r="L196" s="256" t="s">
        <v>5135</v>
      </c>
      <c r="M196" s="256"/>
      <c r="N196" s="256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0" t="s">
        <v>6</v>
      </c>
      <c r="J197" s="64" t="s">
        <v>1540</v>
      </c>
      <c r="K197" s="65" t="s">
        <v>4229</v>
      </c>
      <c r="L197" s="256" t="s">
        <v>5135</v>
      </c>
      <c r="M197" s="256"/>
      <c r="N197" s="256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0" t="s">
        <v>6</v>
      </c>
      <c r="J198" s="64" t="s">
        <v>1540</v>
      </c>
      <c r="K198" s="65" t="s">
        <v>4229</v>
      </c>
      <c r="L198" s="256" t="s">
        <v>5135</v>
      </c>
      <c r="M198" s="256"/>
      <c r="N198" s="256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0" t="s">
        <v>6</v>
      </c>
      <c r="J199" s="64" t="s">
        <v>1540</v>
      </c>
      <c r="K199" s="65" t="s">
        <v>4229</v>
      </c>
      <c r="L199" s="256" t="s">
        <v>5135</v>
      </c>
      <c r="M199" s="256"/>
      <c r="N199" s="256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0" t="s">
        <v>6</v>
      </c>
      <c r="J200" s="64" t="s">
        <v>1540</v>
      </c>
      <c r="K200" s="65" t="s">
        <v>4229</v>
      </c>
      <c r="L200" s="256" t="s">
        <v>5135</v>
      </c>
      <c r="M200" s="256"/>
      <c r="N200" s="256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0" t="s">
        <v>6</v>
      </c>
      <c r="J201" s="64" t="s">
        <v>1540</v>
      </c>
      <c r="K201" s="65" t="s">
        <v>4229</v>
      </c>
      <c r="L201" s="256" t="s">
        <v>5135</v>
      </c>
      <c r="M201" s="256"/>
      <c r="N201" s="256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0" t="s">
        <v>6</v>
      </c>
      <c r="J202" s="64" t="s">
        <v>1540</v>
      </c>
      <c r="K202" s="65" t="s">
        <v>4229</v>
      </c>
      <c r="L202" s="256" t="s">
        <v>5135</v>
      </c>
      <c r="M202" s="256"/>
      <c r="N202" s="256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0" t="s">
        <v>6</v>
      </c>
      <c r="J203" s="64" t="s">
        <v>1540</v>
      </c>
      <c r="K203" s="65" t="s">
        <v>4229</v>
      </c>
      <c r="L203" s="256" t="s">
        <v>5135</v>
      </c>
      <c r="M203" s="256"/>
      <c r="N203" s="256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0" t="s">
        <v>6</v>
      </c>
      <c r="J204" s="64" t="s">
        <v>1540</v>
      </c>
      <c r="K204" s="65" t="s">
        <v>4229</v>
      </c>
      <c r="L204" s="256" t="s">
        <v>5135</v>
      </c>
      <c r="M204" s="256"/>
      <c r="N204" s="256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0" t="s">
        <v>6</v>
      </c>
      <c r="J205" s="64" t="s">
        <v>1540</v>
      </c>
      <c r="K205" s="65" t="s">
        <v>4229</v>
      </c>
      <c r="L205" s="256" t="s">
        <v>5135</v>
      </c>
      <c r="M205" s="256"/>
      <c r="N205" s="256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0" t="s">
        <v>6</v>
      </c>
      <c r="J206" s="64" t="s">
        <v>1540</v>
      </c>
      <c r="K206" s="65" t="s">
        <v>4229</v>
      </c>
      <c r="L206" s="256" t="s">
        <v>5135</v>
      </c>
      <c r="M206" s="256"/>
      <c r="N206" s="256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0" t="s">
        <v>6</v>
      </c>
      <c r="J207" s="64" t="s">
        <v>1540</v>
      </c>
      <c r="K207" s="65" t="s">
        <v>4229</v>
      </c>
      <c r="L207" s="256" t="s">
        <v>5135</v>
      </c>
      <c r="M207" s="256"/>
      <c r="N207" s="256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0" t="s">
        <v>6</v>
      </c>
      <c r="J208" s="64" t="s">
        <v>1540</v>
      </c>
      <c r="K208" s="65" t="s">
        <v>4229</v>
      </c>
      <c r="L208" s="256" t="s">
        <v>5135</v>
      </c>
      <c r="M208" s="256"/>
      <c r="N208" s="256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0" t="s">
        <v>6</v>
      </c>
      <c r="J209" s="64" t="s">
        <v>1540</v>
      </c>
      <c r="K209" s="65" t="s">
        <v>4229</v>
      </c>
      <c r="L209" s="256" t="s">
        <v>5135</v>
      </c>
      <c r="M209" s="256"/>
      <c r="N209" s="256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0" t="s">
        <v>6</v>
      </c>
      <c r="J210" s="64" t="s">
        <v>1540</v>
      </c>
      <c r="K210" s="65" t="s">
        <v>4229</v>
      </c>
      <c r="L210" s="256" t="s">
        <v>5135</v>
      </c>
      <c r="M210" s="256"/>
      <c r="N210" s="256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0" t="s">
        <v>6</v>
      </c>
      <c r="J211" s="64" t="s">
        <v>1540</v>
      </c>
      <c r="K211" s="65" t="s">
        <v>4229</v>
      </c>
      <c r="L211" s="256" t="s">
        <v>5135</v>
      </c>
      <c r="M211" s="256"/>
      <c r="N211" s="256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0" t="s">
        <v>6</v>
      </c>
      <c r="J212" s="64" t="s">
        <v>1540</v>
      </c>
      <c r="K212" s="65" t="s">
        <v>4229</v>
      </c>
      <c r="L212" s="256" t="s">
        <v>5135</v>
      </c>
      <c r="M212" s="256"/>
      <c r="N212" s="256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0" t="s">
        <v>6</v>
      </c>
      <c r="J213" s="64" t="s">
        <v>1540</v>
      </c>
      <c r="K213" s="65" t="s">
        <v>4229</v>
      </c>
      <c r="L213" s="256" t="s">
        <v>5135</v>
      </c>
      <c r="M213" s="256"/>
      <c r="N213" s="256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0" t="s">
        <v>6</v>
      </c>
      <c r="J214" s="64" t="s">
        <v>1540</v>
      </c>
      <c r="K214" s="65" t="s">
        <v>4229</v>
      </c>
      <c r="L214" s="256" t="s">
        <v>5135</v>
      </c>
      <c r="M214" s="256"/>
      <c r="N214" s="256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6" t="s">
        <v>5135</v>
      </c>
      <c r="M215" s="256"/>
      <c r="N215" s="256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2" t="s">
        <v>3</v>
      </c>
      <c r="J216" s="64" t="s">
        <v>1540</v>
      </c>
      <c r="K216" s="65" t="s">
        <v>4229</v>
      </c>
      <c r="L216" s="256" t="s">
        <v>5135</v>
      </c>
      <c r="M216" s="256"/>
      <c r="N216" s="256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6" t="s">
        <v>28</v>
      </c>
      <c r="J217" s="64" t="s">
        <v>1540</v>
      </c>
      <c r="K217" s="65" t="s">
        <v>4065</v>
      </c>
      <c r="L217" s="256" t="s">
        <v>5135</v>
      </c>
      <c r="M217" s="256"/>
      <c r="N217" s="256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6" t="s">
        <v>28</v>
      </c>
      <c r="J218" s="64" t="s">
        <v>1540</v>
      </c>
      <c r="K218" s="65" t="s">
        <v>4065</v>
      </c>
      <c r="L218" s="256" t="s">
        <v>5135</v>
      </c>
      <c r="M218" s="256"/>
      <c r="N218" s="256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6" t="s">
        <v>28</v>
      </c>
      <c r="J219" s="64" t="s">
        <v>1540</v>
      </c>
      <c r="K219" s="65" t="s">
        <v>4065</v>
      </c>
      <c r="L219" s="256" t="s">
        <v>5135</v>
      </c>
      <c r="M219" s="256"/>
      <c r="N219" s="256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6" t="s">
        <v>28</v>
      </c>
      <c r="J220" s="64" t="s">
        <v>1540</v>
      </c>
      <c r="K220" s="65" t="s">
        <v>4065</v>
      </c>
      <c r="L220" s="256" t="s">
        <v>5135</v>
      </c>
      <c r="M220" s="256"/>
      <c r="N220" s="256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6" t="s">
        <v>28</v>
      </c>
      <c r="J221" s="64" t="s">
        <v>1540</v>
      </c>
      <c r="K221" s="65" t="s">
        <v>4065</v>
      </c>
      <c r="L221" s="256" t="s">
        <v>5135</v>
      </c>
      <c r="M221" s="256"/>
      <c r="N221" s="256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6" t="s">
        <v>28</v>
      </c>
      <c r="J222" s="64" t="s">
        <v>1540</v>
      </c>
      <c r="K222" s="65" t="s">
        <v>4065</v>
      </c>
      <c r="L222" s="256" t="s">
        <v>5135</v>
      </c>
      <c r="M222" s="256"/>
      <c r="N222" s="256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6" t="s">
        <v>28</v>
      </c>
      <c r="J223" s="64" t="s">
        <v>1540</v>
      </c>
      <c r="K223" s="65" t="s">
        <v>4065</v>
      </c>
      <c r="L223" s="256" t="s">
        <v>5135</v>
      </c>
      <c r="M223" s="256"/>
      <c r="N223" s="256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6" t="s">
        <v>28</v>
      </c>
      <c r="J224" s="64" t="s">
        <v>1540</v>
      </c>
      <c r="K224" s="65" t="s">
        <v>4065</v>
      </c>
      <c r="L224" s="256" t="s">
        <v>5135</v>
      </c>
      <c r="M224" s="256"/>
      <c r="N224" s="256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6" t="s">
        <v>28</v>
      </c>
      <c r="J225" s="64" t="s">
        <v>1540</v>
      </c>
      <c r="K225" s="65" t="s">
        <v>4065</v>
      </c>
      <c r="L225" s="256" t="s">
        <v>5135</v>
      </c>
      <c r="M225" s="256"/>
      <c r="N225" s="256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6" t="s">
        <v>28</v>
      </c>
      <c r="J226" s="64" t="s">
        <v>1540</v>
      </c>
      <c r="K226" s="65" t="s">
        <v>4065</v>
      </c>
      <c r="L226" s="256" t="s">
        <v>5135</v>
      </c>
      <c r="M226" s="256"/>
      <c r="N226" s="256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6" t="s">
        <v>28</v>
      </c>
      <c r="J227" s="64" t="s">
        <v>1540</v>
      </c>
      <c r="K227" s="65" t="s">
        <v>4065</v>
      </c>
      <c r="L227" s="256" t="s">
        <v>5135</v>
      </c>
      <c r="M227" s="256"/>
      <c r="N227" s="256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6" t="s">
        <v>28</v>
      </c>
      <c r="J228" s="64" t="s">
        <v>1540</v>
      </c>
      <c r="K228" s="65" t="s">
        <v>4065</v>
      </c>
      <c r="L228" s="256" t="s">
        <v>5135</v>
      </c>
      <c r="M228" s="256"/>
      <c r="N228" s="256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6"/>
      <c r="M229" s="256"/>
      <c r="N229" s="256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6"/>
      <c r="M230" s="256"/>
      <c r="N230" s="256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6"/>
      <c r="M231" s="256"/>
      <c r="N231" s="256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2" t="s">
        <v>3</v>
      </c>
      <c r="J232" s="64" t="s">
        <v>1540</v>
      </c>
      <c r="K232" s="65" t="s">
        <v>4229</v>
      </c>
      <c r="L232" s="256" t="s">
        <v>5135</v>
      </c>
      <c r="M232" s="256"/>
      <c r="N232" s="256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2" t="s">
        <v>3</v>
      </c>
      <c r="J233" s="64" t="s">
        <v>1540</v>
      </c>
      <c r="K233" s="65" t="s">
        <v>4229</v>
      </c>
      <c r="L233" s="256" t="s">
        <v>5135</v>
      </c>
      <c r="M233" s="256"/>
      <c r="N233" s="256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2" t="s">
        <v>3</v>
      </c>
      <c r="J234" s="64" t="s">
        <v>1540</v>
      </c>
      <c r="K234" s="65" t="s">
        <v>4229</v>
      </c>
      <c r="L234" s="256" t="s">
        <v>5135</v>
      </c>
      <c r="M234" s="256"/>
      <c r="N234" s="256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1" t="s">
        <v>474</v>
      </c>
      <c r="J235" s="64" t="s">
        <v>1540</v>
      </c>
      <c r="K235" s="65" t="s">
        <v>4229</v>
      </c>
      <c r="L235" s="256" t="s">
        <v>5135</v>
      </c>
      <c r="M235" s="256"/>
      <c r="N235" s="256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1" t="s">
        <v>474</v>
      </c>
      <c r="J236" s="64" t="s">
        <v>1540</v>
      </c>
      <c r="K236" s="65" t="s">
        <v>4229</v>
      </c>
      <c r="L236" s="256" t="s">
        <v>5135</v>
      </c>
      <c r="M236" s="256"/>
      <c r="N236" s="256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2" t="s">
        <v>3</v>
      </c>
      <c r="J237" s="64" t="s">
        <v>1540</v>
      </c>
      <c r="K237" s="65" t="s">
        <v>4229</v>
      </c>
      <c r="L237" s="256" t="s">
        <v>5135</v>
      </c>
      <c r="M237" s="256"/>
      <c r="N237" s="256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1" t="s">
        <v>474</v>
      </c>
      <c r="J238" s="64" t="s">
        <v>1540</v>
      </c>
      <c r="K238" s="65" t="s">
        <v>4229</v>
      </c>
      <c r="L238" s="256" t="s">
        <v>5135</v>
      </c>
      <c r="M238" s="256"/>
      <c r="N238" s="256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1" t="s">
        <v>474</v>
      </c>
      <c r="J239" s="64" t="s">
        <v>1540</v>
      </c>
      <c r="K239" s="65" t="s">
        <v>4229</v>
      </c>
      <c r="L239" s="256" t="s">
        <v>5135</v>
      </c>
      <c r="M239" s="256"/>
      <c r="N239" s="256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2" t="s">
        <v>3</v>
      </c>
      <c r="J240" s="64" t="s">
        <v>1540</v>
      </c>
      <c r="K240" s="65" t="s">
        <v>4229</v>
      </c>
      <c r="L240" s="256" t="s">
        <v>5135</v>
      </c>
      <c r="M240" s="256"/>
      <c r="N240" s="256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1" t="s">
        <v>474</v>
      </c>
      <c r="J241" s="64" t="s">
        <v>1540</v>
      </c>
      <c r="K241" s="65" t="s">
        <v>4229</v>
      </c>
      <c r="L241" s="256" t="s">
        <v>5135</v>
      </c>
      <c r="M241" s="256"/>
      <c r="N241" s="256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1" t="s">
        <v>474</v>
      </c>
      <c r="J242" s="64" t="s">
        <v>1540</v>
      </c>
      <c r="K242" s="65" t="s">
        <v>4229</v>
      </c>
      <c r="L242" s="256" t="s">
        <v>5135</v>
      </c>
      <c r="M242" s="256"/>
      <c r="N242" s="256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2" t="s">
        <v>3</v>
      </c>
      <c r="J243" s="64" t="s">
        <v>1540</v>
      </c>
      <c r="K243" s="65" t="s">
        <v>4229</v>
      </c>
      <c r="L243" s="256" t="s">
        <v>5135</v>
      </c>
      <c r="M243" s="256"/>
      <c r="N243" s="256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1" t="s">
        <v>474</v>
      </c>
      <c r="J244" s="64" t="s">
        <v>1540</v>
      </c>
      <c r="K244" s="65" t="s">
        <v>4229</v>
      </c>
      <c r="L244" s="256" t="s">
        <v>5135</v>
      </c>
      <c r="M244" s="256"/>
      <c r="N244" s="256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1" t="s">
        <v>474</v>
      </c>
      <c r="J245" s="64" t="s">
        <v>1540</v>
      </c>
      <c r="K245" s="65" t="s">
        <v>4229</v>
      </c>
      <c r="L245" s="256" t="s">
        <v>5135</v>
      </c>
      <c r="M245" s="256"/>
      <c r="N245" s="256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4636</v>
      </c>
      <c r="D246" t="s">
        <v>25</v>
      </c>
      <c r="E246" s="83" t="s">
        <v>4722</v>
      </c>
      <c r="F246" s="83" t="s">
        <v>10</v>
      </c>
      <c r="G246" s="90">
        <v>0</v>
      </c>
      <c r="H246" s="90">
        <v>0</v>
      </c>
      <c r="I246" s="172" t="s">
        <v>3</v>
      </c>
      <c r="J246" s="64" t="s">
        <v>1540</v>
      </c>
      <c r="K246" s="65" t="s">
        <v>4229</v>
      </c>
      <c r="L246" s="256" t="s">
        <v>5135</v>
      </c>
      <c r="M246" s="256"/>
      <c r="N246" s="256"/>
      <c r="O246" s="66"/>
      <c r="P246" t="s">
        <v>4678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4636</v>
      </c>
      <c r="D247" t="s">
        <v>25</v>
      </c>
      <c r="E247" s="83" t="s">
        <v>4722</v>
      </c>
      <c r="F247" s="83" t="s">
        <v>4725</v>
      </c>
      <c r="G247" s="90">
        <v>0</v>
      </c>
      <c r="H247" s="90">
        <v>0</v>
      </c>
      <c r="I247" s="171" t="s">
        <v>474</v>
      </c>
      <c r="J247" s="64" t="s">
        <v>1540</v>
      </c>
      <c r="K247" s="65" t="s">
        <v>4229</v>
      </c>
      <c r="L247" s="256" t="s">
        <v>5135</v>
      </c>
      <c r="M247" s="256"/>
      <c r="N247" s="256"/>
      <c r="O247" s="66"/>
      <c r="P247" t="s">
        <v>4679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4636</v>
      </c>
      <c r="D248" t="s">
        <v>158</v>
      </c>
      <c r="E248" s="83" t="s">
        <v>4723</v>
      </c>
      <c r="F248" s="83" t="s">
        <v>4727</v>
      </c>
      <c r="G248" s="90">
        <v>0</v>
      </c>
      <c r="H248" s="90">
        <v>0</v>
      </c>
      <c r="I248" s="172" t="s">
        <v>3</v>
      </c>
      <c r="J248" s="64" t="s">
        <v>1540</v>
      </c>
      <c r="K248" s="65" t="s">
        <v>4229</v>
      </c>
      <c r="L248" s="256" t="s">
        <v>5135</v>
      </c>
      <c r="M248" s="256"/>
      <c r="N248" s="256"/>
      <c r="O248" s="66"/>
      <c r="P248" t="s">
        <v>4680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4636</v>
      </c>
      <c r="D249" t="s">
        <v>158</v>
      </c>
      <c r="E249" s="83" t="s">
        <v>4723</v>
      </c>
      <c r="F249" s="83" t="s">
        <v>10</v>
      </c>
      <c r="G249" s="90">
        <v>0</v>
      </c>
      <c r="H249" s="90">
        <v>0</v>
      </c>
      <c r="I249" s="171" t="s">
        <v>474</v>
      </c>
      <c r="J249" s="64" t="s">
        <v>1540</v>
      </c>
      <c r="K249" s="65" t="s">
        <v>4229</v>
      </c>
      <c r="L249" s="256" t="s">
        <v>5135</v>
      </c>
      <c r="M249" s="256"/>
      <c r="N249" s="256"/>
      <c r="O249" s="66"/>
      <c r="P249" t="s">
        <v>4681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4637</v>
      </c>
      <c r="D250" t="s">
        <v>25</v>
      </c>
      <c r="E250" s="83" t="s">
        <v>4724</v>
      </c>
      <c r="F250" s="83" t="s">
        <v>1164</v>
      </c>
      <c r="G250" s="90">
        <v>0</v>
      </c>
      <c r="H250" s="90">
        <v>0</v>
      </c>
      <c r="I250" s="172" t="s">
        <v>3</v>
      </c>
      <c r="J250" s="64" t="s">
        <v>1540</v>
      </c>
      <c r="K250" s="65" t="s">
        <v>4229</v>
      </c>
      <c r="L250" s="256" t="s">
        <v>5135</v>
      </c>
      <c r="M250" s="256"/>
      <c r="N250" s="256"/>
      <c r="O250" s="66"/>
      <c r="P250" t="s">
        <v>4682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4637</v>
      </c>
      <c r="D251" t="s">
        <v>25</v>
      </c>
      <c r="E251" s="83" t="s">
        <v>4724</v>
      </c>
      <c r="F251" s="83" t="s">
        <v>4725</v>
      </c>
      <c r="G251" s="90">
        <v>0</v>
      </c>
      <c r="H251" s="90">
        <v>0</v>
      </c>
      <c r="I251" s="171" t="s">
        <v>474</v>
      </c>
      <c r="J251" s="64" t="s">
        <v>1540</v>
      </c>
      <c r="K251" s="65" t="s">
        <v>4229</v>
      </c>
      <c r="L251" s="256" t="s">
        <v>5135</v>
      </c>
      <c r="M251" s="256"/>
      <c r="N251" s="256"/>
      <c r="O251" s="66"/>
      <c r="P251" t="s">
        <v>4683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4637</v>
      </c>
      <c r="D252" t="s">
        <v>158</v>
      </c>
      <c r="E252" s="83" t="s">
        <v>4726</v>
      </c>
      <c r="F252" s="162" t="s">
        <v>4727</v>
      </c>
      <c r="G252" s="90">
        <v>0</v>
      </c>
      <c r="H252" s="90">
        <v>0</v>
      </c>
      <c r="I252" s="172" t="s">
        <v>3</v>
      </c>
      <c r="J252" s="64" t="s">
        <v>1540</v>
      </c>
      <c r="K252" s="65" t="s">
        <v>4229</v>
      </c>
      <c r="L252" s="256" t="s">
        <v>5135</v>
      </c>
      <c r="M252" s="256"/>
      <c r="N252" s="256"/>
      <c r="O252" s="66"/>
      <c r="P252" t="s">
        <v>4684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4637</v>
      </c>
      <c r="D253" t="s">
        <v>158</v>
      </c>
      <c r="E253" s="163" t="s">
        <v>4726</v>
      </c>
      <c r="F253" s="164" t="s">
        <v>1164</v>
      </c>
      <c r="G253" s="90">
        <v>0</v>
      </c>
      <c r="H253" s="90">
        <v>0</v>
      </c>
      <c r="I253" s="171" t="s">
        <v>474</v>
      </c>
      <c r="J253" s="64" t="s">
        <v>1540</v>
      </c>
      <c r="K253" s="65" t="s">
        <v>4229</v>
      </c>
      <c r="L253" s="256" t="s">
        <v>5135</v>
      </c>
      <c r="M253" s="256"/>
      <c r="N253" s="256"/>
      <c r="O253" s="66"/>
      <c r="P253" t="s">
        <v>4685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2" t="s">
        <v>3</v>
      </c>
      <c r="J254" s="64" t="s">
        <v>1540</v>
      </c>
      <c r="K254" s="65" t="s">
        <v>4229</v>
      </c>
      <c r="L254" s="256" t="s">
        <v>5135</v>
      </c>
      <c r="M254" s="256"/>
      <c r="N254" s="256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2" t="s">
        <v>3</v>
      </c>
      <c r="J255" s="64" t="s">
        <v>1540</v>
      </c>
      <c r="K255" s="65" t="s">
        <v>4229</v>
      </c>
      <c r="L255" s="256" t="s">
        <v>5135</v>
      </c>
      <c r="M255" s="256"/>
      <c r="N255" s="256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2" t="s">
        <v>3</v>
      </c>
      <c r="J256" s="64" t="s">
        <v>1540</v>
      </c>
      <c r="K256" s="65" t="s">
        <v>4229</v>
      </c>
      <c r="L256" s="256" t="s">
        <v>5135</v>
      </c>
      <c r="M256" s="256"/>
      <c r="N256" s="256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2" t="s">
        <v>3</v>
      </c>
      <c r="J257" s="64" t="s">
        <v>1540</v>
      </c>
      <c r="K257" s="65" t="s">
        <v>4229</v>
      </c>
      <c r="L257" s="256" t="s">
        <v>5135</v>
      </c>
      <c r="M257" s="256"/>
      <c r="N257" s="256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2" t="s">
        <v>3</v>
      </c>
      <c r="J258" s="64" t="s">
        <v>1540</v>
      </c>
      <c r="K258" s="65" t="s">
        <v>4229</v>
      </c>
      <c r="L258" s="256" t="s">
        <v>5135</v>
      </c>
      <c r="M258" s="256"/>
      <c r="N258" s="256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2" t="s">
        <v>3</v>
      </c>
      <c r="J259" s="64" t="s">
        <v>1540</v>
      </c>
      <c r="K259" s="65" t="s">
        <v>4229</v>
      </c>
      <c r="L259" s="256" t="s">
        <v>5135</v>
      </c>
      <c r="M259" s="256"/>
      <c r="N259" s="256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2" t="s">
        <v>3</v>
      </c>
      <c r="J260" s="64" t="s">
        <v>1540</v>
      </c>
      <c r="K260" s="65" t="s">
        <v>4229</v>
      </c>
      <c r="L260" s="256" t="s">
        <v>5135</v>
      </c>
      <c r="M260" s="256"/>
      <c r="N260" s="256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2" t="s">
        <v>3</v>
      </c>
      <c r="J261" s="64" t="s">
        <v>1540</v>
      </c>
      <c r="K261" s="65" t="s">
        <v>4229</v>
      </c>
      <c r="L261" s="256" t="s">
        <v>5135</v>
      </c>
      <c r="M261" s="256"/>
      <c r="N261" s="256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2" t="s">
        <v>3</v>
      </c>
      <c r="J262" s="64" t="s">
        <v>1540</v>
      </c>
      <c r="K262" s="65" t="s">
        <v>4229</v>
      </c>
      <c r="L262" s="256" t="s">
        <v>5135</v>
      </c>
      <c r="M262" s="256"/>
      <c r="N262" s="256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8">
        <v>0</v>
      </c>
      <c r="H263" s="188">
        <v>0</v>
      </c>
      <c r="I263" s="172" t="s">
        <v>3</v>
      </c>
      <c r="J263" s="64" t="s">
        <v>1540</v>
      </c>
      <c r="K263" s="65" t="s">
        <v>4229</v>
      </c>
      <c r="L263" s="256" t="s">
        <v>5135</v>
      </c>
      <c r="M263" s="256"/>
      <c r="N263" s="256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2" t="s">
        <v>3</v>
      </c>
      <c r="J264" s="64" t="s">
        <v>1540</v>
      </c>
      <c r="K264" s="65" t="s">
        <v>4229</v>
      </c>
      <c r="L264" s="256" t="s">
        <v>5135</v>
      </c>
      <c r="M264" s="256"/>
      <c r="N264" s="256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1" t="s">
        <v>474</v>
      </c>
      <c r="J265" s="64" t="s">
        <v>1540</v>
      </c>
      <c r="K265" s="65" t="s">
        <v>4229</v>
      </c>
      <c r="L265" s="256" t="s">
        <v>5135</v>
      </c>
      <c r="M265" s="256"/>
      <c r="N265" s="256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2" t="s">
        <v>3</v>
      </c>
      <c r="J266" s="64" t="s">
        <v>1540</v>
      </c>
      <c r="K266" s="65" t="s">
        <v>4229</v>
      </c>
      <c r="L266" s="256" t="s">
        <v>5135</v>
      </c>
      <c r="M266" s="256"/>
      <c r="N266" s="256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1" t="s">
        <v>474</v>
      </c>
      <c r="J267" s="64" t="s">
        <v>1540</v>
      </c>
      <c r="K267" s="65" t="s">
        <v>4229</v>
      </c>
      <c r="L267" s="256" t="s">
        <v>5135</v>
      </c>
      <c r="M267" s="256"/>
      <c r="N267" s="256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2" t="s">
        <v>3</v>
      </c>
      <c r="J268" s="64" t="s">
        <v>1540</v>
      </c>
      <c r="K268" s="65" t="s">
        <v>4229</v>
      </c>
      <c r="L268" s="256" t="s">
        <v>5135</v>
      </c>
      <c r="M268" s="256"/>
      <c r="N268" s="256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2" t="s">
        <v>3</v>
      </c>
      <c r="J269" s="64" t="s">
        <v>1540</v>
      </c>
      <c r="K269" s="65" t="s">
        <v>4229</v>
      </c>
      <c r="L269" s="256" t="s">
        <v>5135</v>
      </c>
      <c r="M269" s="256"/>
      <c r="N269" s="256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2" t="s">
        <v>3</v>
      </c>
      <c r="J270" s="64" t="s">
        <v>1540</v>
      </c>
      <c r="K270" s="65" t="s">
        <v>4229</v>
      </c>
      <c r="L270" s="256" t="s">
        <v>5135</v>
      </c>
      <c r="M270" s="256"/>
      <c r="N270" s="256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2" t="s">
        <v>3</v>
      </c>
      <c r="J271" s="64" t="s">
        <v>1540</v>
      </c>
      <c r="K271" s="65" t="s">
        <v>4229</v>
      </c>
      <c r="L271" s="256" t="s">
        <v>5135</v>
      </c>
      <c r="M271" s="256"/>
      <c r="N271" s="256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2" t="s">
        <v>3</v>
      </c>
      <c r="J272" s="64" t="s">
        <v>1540</v>
      </c>
      <c r="K272" s="65" t="s">
        <v>4229</v>
      </c>
      <c r="L272" s="256" t="s">
        <v>5135</v>
      </c>
      <c r="M272" s="256"/>
      <c r="N272" s="256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1" t="s">
        <v>474</v>
      </c>
      <c r="J273" s="64" t="s">
        <v>1540</v>
      </c>
      <c r="K273" s="65" t="s">
        <v>4229</v>
      </c>
      <c r="L273" s="256" t="s">
        <v>5135</v>
      </c>
      <c r="M273" s="256"/>
      <c r="N273" s="256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1" t="s">
        <v>474</v>
      </c>
      <c r="J274" s="64" t="s">
        <v>1540</v>
      </c>
      <c r="K274" s="65" t="s">
        <v>4229</v>
      </c>
      <c r="L274" s="256" t="s">
        <v>5135</v>
      </c>
      <c r="M274" s="256"/>
      <c r="N274" s="256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2" t="s">
        <v>3</v>
      </c>
      <c r="J275" s="64" t="s">
        <v>1540</v>
      </c>
      <c r="K275" s="65" t="s">
        <v>4229</v>
      </c>
      <c r="L275" s="256" t="s">
        <v>5135</v>
      </c>
      <c r="M275" s="256"/>
      <c r="N275" s="256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1" t="s">
        <v>474</v>
      </c>
      <c r="J276" s="64" t="s">
        <v>1540</v>
      </c>
      <c r="K276" s="65" t="s">
        <v>4229</v>
      </c>
      <c r="L276" s="256" t="s">
        <v>5135</v>
      </c>
      <c r="M276" s="256"/>
      <c r="N276" s="256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1" t="s">
        <v>474</v>
      </c>
      <c r="J277" s="64" t="s">
        <v>1540</v>
      </c>
      <c r="K277" s="65" t="s">
        <v>4229</v>
      </c>
      <c r="L277" s="256" t="s">
        <v>5135</v>
      </c>
      <c r="M277" s="256"/>
      <c r="N277" s="256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4638</v>
      </c>
      <c r="D278" t="s">
        <v>25</v>
      </c>
      <c r="E278" t="s">
        <v>4639</v>
      </c>
      <c r="F278" t="s">
        <v>1253</v>
      </c>
      <c r="G278" s="90">
        <v>0</v>
      </c>
      <c r="H278" s="90">
        <v>0</v>
      </c>
      <c r="I278" s="172" t="s">
        <v>3</v>
      </c>
      <c r="J278" s="64" t="s">
        <v>1540</v>
      </c>
      <c r="K278" s="65" t="s">
        <v>4229</v>
      </c>
      <c r="L278" s="256" t="s">
        <v>5135</v>
      </c>
      <c r="M278" s="256"/>
      <c r="N278" s="256"/>
      <c r="O278" s="66"/>
      <c r="P278" t="s">
        <v>4686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4638</v>
      </c>
      <c r="D279" t="s">
        <v>25</v>
      </c>
      <c r="E279" t="s">
        <v>4639</v>
      </c>
      <c r="F279" t="s">
        <v>4640</v>
      </c>
      <c r="G279" s="90">
        <v>0</v>
      </c>
      <c r="H279" s="90">
        <v>0</v>
      </c>
      <c r="I279" s="171" t="s">
        <v>474</v>
      </c>
      <c r="J279" s="64" t="s">
        <v>1540</v>
      </c>
      <c r="K279" s="65" t="s">
        <v>4229</v>
      </c>
      <c r="L279" s="256" t="s">
        <v>5135</v>
      </c>
      <c r="M279" s="256"/>
      <c r="N279" s="256"/>
      <c r="O279" s="66"/>
      <c r="P279" t="s">
        <v>4687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4638</v>
      </c>
      <c r="D280" t="s">
        <v>158</v>
      </c>
      <c r="E280" t="s">
        <v>4641</v>
      </c>
      <c r="F280" t="s">
        <v>4642</v>
      </c>
      <c r="G280" s="90">
        <v>0</v>
      </c>
      <c r="H280" s="90">
        <v>0</v>
      </c>
      <c r="I280" s="172" t="s">
        <v>3</v>
      </c>
      <c r="J280" s="64" t="s">
        <v>1540</v>
      </c>
      <c r="K280" s="65" t="s">
        <v>4229</v>
      </c>
      <c r="L280" s="256" t="s">
        <v>5135</v>
      </c>
      <c r="M280" s="256"/>
      <c r="N280" s="256"/>
      <c r="O280" s="66"/>
      <c r="P280" t="s">
        <v>4688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4638</v>
      </c>
      <c r="D281" t="s">
        <v>158</v>
      </c>
      <c r="E281" t="s">
        <v>4641</v>
      </c>
      <c r="F281" t="s">
        <v>1253</v>
      </c>
      <c r="G281" s="90">
        <v>0</v>
      </c>
      <c r="H281" s="90">
        <v>0</v>
      </c>
      <c r="I281" s="171" t="s">
        <v>474</v>
      </c>
      <c r="J281" s="64" t="s">
        <v>1540</v>
      </c>
      <c r="K281" s="65" t="s">
        <v>4229</v>
      </c>
      <c r="L281" s="256" t="s">
        <v>5135</v>
      </c>
      <c r="M281" s="256"/>
      <c r="N281" s="256"/>
      <c r="O281" s="66"/>
      <c r="P281" t="s">
        <v>4689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4643</v>
      </c>
      <c r="D282" t="s">
        <v>25</v>
      </c>
      <c r="E282" t="s">
        <v>4644</v>
      </c>
      <c r="F282" t="s">
        <v>1254</v>
      </c>
      <c r="G282" s="90">
        <v>0</v>
      </c>
      <c r="H282" s="90">
        <v>0</v>
      </c>
      <c r="I282" s="172" t="s">
        <v>3</v>
      </c>
      <c r="J282" s="64" t="s">
        <v>1540</v>
      </c>
      <c r="K282" s="65" t="s">
        <v>4229</v>
      </c>
      <c r="L282" s="256" t="s">
        <v>5135</v>
      </c>
      <c r="M282" s="256"/>
      <c r="N282" s="256"/>
      <c r="O282" s="66"/>
      <c r="P282" t="s">
        <v>4690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4643</v>
      </c>
      <c r="D283" t="s">
        <v>25</v>
      </c>
      <c r="E283" t="s">
        <v>4644</v>
      </c>
      <c r="F283" t="s">
        <v>4640</v>
      </c>
      <c r="G283" s="90">
        <v>0</v>
      </c>
      <c r="H283" s="90">
        <v>0</v>
      </c>
      <c r="I283" s="171" t="s">
        <v>474</v>
      </c>
      <c r="J283" s="64" t="s">
        <v>1540</v>
      </c>
      <c r="K283" s="65" t="s">
        <v>4229</v>
      </c>
      <c r="L283" s="256" t="s">
        <v>5135</v>
      </c>
      <c r="M283" s="256"/>
      <c r="N283" s="256"/>
      <c r="O283" s="66"/>
      <c r="P283" t="s">
        <v>4691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4643</v>
      </c>
      <c r="D284" t="s">
        <v>158</v>
      </c>
      <c r="E284" t="s">
        <v>4645</v>
      </c>
      <c r="F284" t="s">
        <v>4642</v>
      </c>
      <c r="G284" s="90">
        <v>0</v>
      </c>
      <c r="H284" s="90">
        <v>0</v>
      </c>
      <c r="I284" s="172" t="s">
        <v>3</v>
      </c>
      <c r="J284" s="64" t="s">
        <v>1540</v>
      </c>
      <c r="K284" s="65" t="s">
        <v>4229</v>
      </c>
      <c r="L284" s="256" t="s">
        <v>5135</v>
      </c>
      <c r="M284" s="256"/>
      <c r="N284" s="256"/>
      <c r="O284" s="66"/>
      <c r="P284" t="s">
        <v>4692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4643</v>
      </c>
      <c r="D285" t="s">
        <v>158</v>
      </c>
      <c r="E285" t="s">
        <v>4645</v>
      </c>
      <c r="F285" t="s">
        <v>1254</v>
      </c>
      <c r="G285" s="90">
        <v>0</v>
      </c>
      <c r="H285" s="90">
        <v>0</v>
      </c>
      <c r="I285" s="171" t="s">
        <v>474</v>
      </c>
      <c r="J285" s="64" t="s">
        <v>1540</v>
      </c>
      <c r="K285" s="65" t="s">
        <v>4229</v>
      </c>
      <c r="L285" s="256" t="s">
        <v>5135</v>
      </c>
      <c r="M285" s="256"/>
      <c r="N285" s="256"/>
      <c r="O285" s="66"/>
      <c r="P285" t="s">
        <v>4693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4646</v>
      </c>
      <c r="D286" t="s">
        <v>25</v>
      </c>
      <c r="E286" t="s">
        <v>4647</v>
      </c>
      <c r="F286" t="s">
        <v>4647</v>
      </c>
      <c r="G286" s="90">
        <v>0</v>
      </c>
      <c r="H286" s="90">
        <v>0</v>
      </c>
      <c r="I286" s="172" t="s">
        <v>3</v>
      </c>
      <c r="J286" s="64" t="s">
        <v>1540</v>
      </c>
      <c r="K286" s="65" t="s">
        <v>4229</v>
      </c>
      <c r="L286" s="256" t="s">
        <v>5135</v>
      </c>
      <c r="M286" s="256"/>
      <c r="N286" s="256"/>
      <c r="O286" s="66"/>
      <c r="P286" t="s">
        <v>4694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4646</v>
      </c>
      <c r="D287" t="s">
        <v>158</v>
      </c>
      <c r="E287" t="s">
        <v>4648</v>
      </c>
      <c r="F287" t="s">
        <v>4648</v>
      </c>
      <c r="G287" s="90">
        <v>0</v>
      </c>
      <c r="H287" s="90">
        <v>0</v>
      </c>
      <c r="I287" s="172" t="s">
        <v>3</v>
      </c>
      <c r="J287" s="64" t="s">
        <v>1540</v>
      </c>
      <c r="K287" s="65" t="s">
        <v>4229</v>
      </c>
      <c r="L287" s="256" t="s">
        <v>5135</v>
      </c>
      <c r="M287" s="256"/>
      <c r="N287" s="256"/>
      <c r="O287" s="66"/>
      <c r="P287" t="s">
        <v>4695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4649</v>
      </c>
      <c r="D288" t="s">
        <v>25</v>
      </c>
      <c r="E288" t="s">
        <v>4650</v>
      </c>
      <c r="F288" t="s">
        <v>4650</v>
      </c>
      <c r="G288" s="90">
        <v>0</v>
      </c>
      <c r="H288" s="90">
        <v>0</v>
      </c>
      <c r="I288" s="172" t="s">
        <v>3</v>
      </c>
      <c r="J288" s="64" t="s">
        <v>1540</v>
      </c>
      <c r="K288" s="65" t="s">
        <v>4229</v>
      </c>
      <c r="L288" s="256" t="s">
        <v>5135</v>
      </c>
      <c r="M288" s="256"/>
      <c r="N288" s="256"/>
      <c r="O288" s="66"/>
      <c r="P288" t="s">
        <v>4696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4649</v>
      </c>
      <c r="D289" t="s">
        <v>158</v>
      </c>
      <c r="E289" t="s">
        <v>4651</v>
      </c>
      <c r="F289" t="s">
        <v>4651</v>
      </c>
      <c r="G289" s="90">
        <v>0</v>
      </c>
      <c r="H289" s="90">
        <v>0</v>
      </c>
      <c r="I289" s="172" t="s">
        <v>3</v>
      </c>
      <c r="J289" s="64" t="s">
        <v>1540</v>
      </c>
      <c r="K289" s="65" t="s">
        <v>4229</v>
      </c>
      <c r="L289" s="256" t="s">
        <v>5135</v>
      </c>
      <c r="M289" s="256"/>
      <c r="N289" s="256"/>
      <c r="O289" s="66"/>
      <c r="P289" t="s">
        <v>4697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2" t="s">
        <v>3</v>
      </c>
      <c r="J290" s="64" t="s">
        <v>1540</v>
      </c>
      <c r="K290" s="65" t="s">
        <v>4229</v>
      </c>
      <c r="L290" s="256" t="s">
        <v>5135</v>
      </c>
      <c r="M290" s="256"/>
      <c r="N290" s="256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2" t="s">
        <v>3</v>
      </c>
      <c r="J291" s="64" t="s">
        <v>1540</v>
      </c>
      <c r="K291" s="65" t="s">
        <v>4229</v>
      </c>
      <c r="L291" s="256" t="s">
        <v>5135</v>
      </c>
      <c r="M291" s="256"/>
      <c r="N291" s="256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2" t="s">
        <v>3</v>
      </c>
      <c r="J292" s="64" t="s">
        <v>1540</v>
      </c>
      <c r="K292" s="65" t="s">
        <v>4229</v>
      </c>
      <c r="L292" s="256" t="s">
        <v>5135</v>
      </c>
      <c r="M292" s="256"/>
      <c r="N292" s="256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2" t="s">
        <v>3</v>
      </c>
      <c r="J293" s="64" t="s">
        <v>1540</v>
      </c>
      <c r="K293" s="65" t="s">
        <v>4229</v>
      </c>
      <c r="L293" s="256" t="s">
        <v>5135</v>
      </c>
      <c r="M293" s="256"/>
      <c r="N293" s="256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2" t="s">
        <v>3</v>
      </c>
      <c r="J294" s="64" t="s">
        <v>1540</v>
      </c>
      <c r="K294" s="65" t="s">
        <v>4229</v>
      </c>
      <c r="L294" s="256" t="s">
        <v>5135</v>
      </c>
      <c r="M294" s="256"/>
      <c r="N294" s="256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2" t="s">
        <v>3</v>
      </c>
      <c r="J295" s="64" t="s">
        <v>1540</v>
      </c>
      <c r="K295" s="65" t="s">
        <v>4229</v>
      </c>
      <c r="L295" s="256" t="s">
        <v>5135</v>
      </c>
      <c r="M295" s="256"/>
      <c r="N295" s="256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2" t="s">
        <v>3</v>
      </c>
      <c r="J296" s="64" t="s">
        <v>1540</v>
      </c>
      <c r="K296" s="65" t="s">
        <v>4229</v>
      </c>
      <c r="L296" s="256" t="s">
        <v>5135</v>
      </c>
      <c r="M296" s="256"/>
      <c r="N296" s="256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1" t="s">
        <v>474</v>
      </c>
      <c r="J297" s="64" t="s">
        <v>1540</v>
      </c>
      <c r="K297" s="65" t="s">
        <v>4229</v>
      </c>
      <c r="L297" s="256" t="s">
        <v>5135</v>
      </c>
      <c r="M297" s="256"/>
      <c r="N297" s="256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2" t="s">
        <v>3</v>
      </c>
      <c r="J298" s="64" t="s">
        <v>1540</v>
      </c>
      <c r="K298" s="65" t="s">
        <v>4229</v>
      </c>
      <c r="L298" s="256" t="s">
        <v>5135</v>
      </c>
      <c r="M298" s="256"/>
      <c r="N298" s="256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1" t="s">
        <v>474</v>
      </c>
      <c r="J299" s="64" t="s">
        <v>1540</v>
      </c>
      <c r="K299" s="65" t="s">
        <v>4229</v>
      </c>
      <c r="L299" s="256" t="s">
        <v>5135</v>
      </c>
      <c r="M299" s="256"/>
      <c r="N299" s="256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4652</v>
      </c>
      <c r="D300" t="s">
        <v>25</v>
      </c>
      <c r="E300" t="s">
        <v>4653</v>
      </c>
      <c r="F300" t="s">
        <v>4653</v>
      </c>
      <c r="G300" s="90">
        <v>0</v>
      </c>
      <c r="H300" s="90">
        <v>0</v>
      </c>
      <c r="I300" s="172" t="s">
        <v>3</v>
      </c>
      <c r="J300" s="64" t="s">
        <v>1540</v>
      </c>
      <c r="K300" s="65" t="s">
        <v>4229</v>
      </c>
      <c r="L300" s="256" t="s">
        <v>5135</v>
      </c>
      <c r="M300" s="256"/>
      <c r="N300" s="256"/>
      <c r="O300" s="66"/>
      <c r="P300" t="s">
        <v>4698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4652</v>
      </c>
      <c r="D301" t="s">
        <v>158</v>
      </c>
      <c r="E301" t="s">
        <v>4654</v>
      </c>
      <c r="F301" t="s">
        <v>4654</v>
      </c>
      <c r="G301" s="90">
        <v>0</v>
      </c>
      <c r="H301" s="90">
        <v>0</v>
      </c>
      <c r="I301" s="172" t="s">
        <v>3</v>
      </c>
      <c r="J301" s="64" t="s">
        <v>1540</v>
      </c>
      <c r="K301" s="65" t="s">
        <v>4229</v>
      </c>
      <c r="L301" s="256" t="s">
        <v>5135</v>
      </c>
      <c r="M301" s="256"/>
      <c r="N301" s="256"/>
      <c r="O301" s="66"/>
      <c r="P301" t="s">
        <v>4699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2" t="s">
        <v>3</v>
      </c>
      <c r="J302" s="64" t="s">
        <v>1540</v>
      </c>
      <c r="K302" s="65" t="s">
        <v>4229</v>
      </c>
      <c r="L302" s="256" t="s">
        <v>5135</v>
      </c>
      <c r="M302" s="256"/>
      <c r="N302" s="256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2" t="s">
        <v>3</v>
      </c>
      <c r="J303" s="64" t="s">
        <v>1540</v>
      </c>
      <c r="K303" s="65" t="s">
        <v>4229</v>
      </c>
      <c r="L303" s="256" t="s">
        <v>5135</v>
      </c>
      <c r="M303" s="256"/>
      <c r="N303" s="256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2" t="s">
        <v>3</v>
      </c>
      <c r="J304" s="64" t="s">
        <v>1540</v>
      </c>
      <c r="K304" s="65" t="s">
        <v>4229</v>
      </c>
      <c r="L304" s="256" t="s">
        <v>5135</v>
      </c>
      <c r="M304" s="256"/>
      <c r="N304" s="256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2" t="s">
        <v>3</v>
      </c>
      <c r="J305" s="64" t="s">
        <v>1540</v>
      </c>
      <c r="K305" s="65" t="s">
        <v>4229</v>
      </c>
      <c r="L305" s="256" t="s">
        <v>5135</v>
      </c>
      <c r="M305" s="256"/>
      <c r="N305" s="256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4655</v>
      </c>
      <c r="D306" t="s">
        <v>158</v>
      </c>
      <c r="E306" t="s">
        <v>4656</v>
      </c>
      <c r="F306" t="s">
        <v>4656</v>
      </c>
      <c r="G306" s="90">
        <v>0</v>
      </c>
      <c r="H306" s="90">
        <v>0</v>
      </c>
      <c r="I306" s="172" t="s">
        <v>3</v>
      </c>
      <c r="J306" s="64" t="s">
        <v>1540</v>
      </c>
      <c r="K306" s="65" t="s">
        <v>4229</v>
      </c>
      <c r="L306" s="256" t="s">
        <v>5135</v>
      </c>
      <c r="M306" s="256"/>
      <c r="N306" s="256"/>
      <c r="O306" s="66"/>
      <c r="P306" t="s">
        <v>4700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4655</v>
      </c>
      <c r="D307" t="s">
        <v>25</v>
      </c>
      <c r="E307" t="s">
        <v>4657</v>
      </c>
      <c r="F307" t="s">
        <v>4657</v>
      </c>
      <c r="G307" s="90">
        <v>0</v>
      </c>
      <c r="H307" s="90">
        <v>0</v>
      </c>
      <c r="I307" s="172" t="s">
        <v>3</v>
      </c>
      <c r="J307" s="64" t="s">
        <v>1540</v>
      </c>
      <c r="K307" s="65" t="s">
        <v>4229</v>
      </c>
      <c r="L307" s="256" t="s">
        <v>5135</v>
      </c>
      <c r="M307" s="256"/>
      <c r="N307" s="256"/>
      <c r="O307" s="66"/>
      <c r="P307" t="s">
        <v>4701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2" t="s">
        <v>3</v>
      </c>
      <c r="J308" s="64" t="s">
        <v>1540</v>
      </c>
      <c r="K308" s="65" t="s">
        <v>4229</v>
      </c>
      <c r="L308" s="256" t="s">
        <v>5135</v>
      </c>
      <c r="M308" s="256"/>
      <c r="N308" s="256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1" t="s">
        <v>474</v>
      </c>
      <c r="J309" s="64" t="s">
        <v>1540</v>
      </c>
      <c r="K309" s="65" t="s">
        <v>4229</v>
      </c>
      <c r="L309" s="256" t="s">
        <v>5135</v>
      </c>
      <c r="M309" s="256"/>
      <c r="N309" s="256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2" t="s">
        <v>3</v>
      </c>
      <c r="J310" s="64" t="s">
        <v>1540</v>
      </c>
      <c r="K310" s="65" t="s">
        <v>4229</v>
      </c>
      <c r="L310" s="256" t="s">
        <v>5135</v>
      </c>
      <c r="M310" s="256"/>
      <c r="N310" s="256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1" t="s">
        <v>474</v>
      </c>
      <c r="J311" s="64" t="s">
        <v>1540</v>
      </c>
      <c r="K311" s="65" t="s">
        <v>4229</v>
      </c>
      <c r="L311" s="256" t="s">
        <v>5135</v>
      </c>
      <c r="M311" s="256"/>
      <c r="N311" s="256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2" t="s">
        <v>3</v>
      </c>
      <c r="J312" s="64" t="s">
        <v>1540</v>
      </c>
      <c r="K312" s="65" t="s">
        <v>4229</v>
      </c>
      <c r="L312" s="256" t="s">
        <v>5135</v>
      </c>
      <c r="M312" s="256"/>
      <c r="N312" s="256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1" t="s">
        <v>474</v>
      </c>
      <c r="J313" s="64" t="s">
        <v>1540</v>
      </c>
      <c r="K313" s="65" t="s">
        <v>4229</v>
      </c>
      <c r="L313" s="256" t="s">
        <v>5135</v>
      </c>
      <c r="M313" s="256"/>
      <c r="N313" s="256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2" t="s">
        <v>3</v>
      </c>
      <c r="J314" s="64" t="s">
        <v>1540</v>
      </c>
      <c r="K314" s="65" t="s">
        <v>4229</v>
      </c>
      <c r="L314" s="256" t="s">
        <v>5135</v>
      </c>
      <c r="M314" s="256"/>
      <c r="N314" s="256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1" t="s">
        <v>474</v>
      </c>
      <c r="J315" s="64" t="s">
        <v>1540</v>
      </c>
      <c r="K315" s="65" t="s">
        <v>4229</v>
      </c>
      <c r="L315" s="256" t="s">
        <v>5135</v>
      </c>
      <c r="M315" s="256"/>
      <c r="N315" s="256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2" t="s">
        <v>3</v>
      </c>
      <c r="J316" s="64" t="s">
        <v>1540</v>
      </c>
      <c r="K316" s="65" t="s">
        <v>4229</v>
      </c>
      <c r="L316" s="256" t="s">
        <v>5135</v>
      </c>
      <c r="M316" s="256"/>
      <c r="N316" s="256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1" t="s">
        <v>474</v>
      </c>
      <c r="J317" s="64" t="s">
        <v>1540</v>
      </c>
      <c r="K317" s="65" t="s">
        <v>4229</v>
      </c>
      <c r="L317" s="256" t="s">
        <v>5135</v>
      </c>
      <c r="M317" s="256"/>
      <c r="N317" s="256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1" t="s">
        <v>474</v>
      </c>
      <c r="J318" s="64" t="s">
        <v>1540</v>
      </c>
      <c r="K318" s="65" t="s">
        <v>4229</v>
      </c>
      <c r="L318" s="256" t="s">
        <v>5135</v>
      </c>
      <c r="M318" s="256"/>
      <c r="N318" s="256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2" t="s">
        <v>3</v>
      </c>
      <c r="J319" s="64" t="s">
        <v>1540</v>
      </c>
      <c r="K319" s="65" t="s">
        <v>4229</v>
      </c>
      <c r="L319" s="256" t="s">
        <v>5135</v>
      </c>
      <c r="M319" s="256"/>
      <c r="N319" s="256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1" t="s">
        <v>474</v>
      </c>
      <c r="J320" s="64" t="s">
        <v>1540</v>
      </c>
      <c r="K320" s="65" t="s">
        <v>4229</v>
      </c>
      <c r="L320" s="256" t="s">
        <v>5135</v>
      </c>
      <c r="M320" s="256"/>
      <c r="N320" s="256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1" t="s">
        <v>474</v>
      </c>
      <c r="J321" s="64" t="s">
        <v>1540</v>
      </c>
      <c r="K321" s="65" t="s">
        <v>4229</v>
      </c>
      <c r="L321" s="256" t="s">
        <v>5135</v>
      </c>
      <c r="M321" s="256"/>
      <c r="N321" s="256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2" t="s">
        <v>3</v>
      </c>
      <c r="J322" s="64" t="s">
        <v>1540</v>
      </c>
      <c r="K322" s="65" t="s">
        <v>4229</v>
      </c>
      <c r="L322" s="256" t="s">
        <v>5135</v>
      </c>
      <c r="M322" s="256"/>
      <c r="N322" s="256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4629</v>
      </c>
      <c r="D323" s="58" t="s">
        <v>25</v>
      </c>
      <c r="E323" s="83" t="s">
        <v>4630</v>
      </c>
      <c r="F323" s="64" t="s">
        <v>167</v>
      </c>
      <c r="G323" s="67">
        <v>0</v>
      </c>
      <c r="H323" s="67">
        <v>0</v>
      </c>
      <c r="I323" s="173" t="s">
        <v>3</v>
      </c>
      <c r="J323" s="64" t="s">
        <v>1540</v>
      </c>
      <c r="K323" s="65" t="s">
        <v>4229</v>
      </c>
      <c r="L323" s="256" t="s">
        <v>5135</v>
      </c>
      <c r="M323" s="256"/>
      <c r="N323" s="256"/>
      <c r="O323" s="66"/>
      <c r="P323" s="62" t="s">
        <v>4623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4629</v>
      </c>
      <c r="D324" s="58" t="s">
        <v>25</v>
      </c>
      <c r="E324" s="83" t="s">
        <v>4630</v>
      </c>
      <c r="F324" s="64" t="s">
        <v>4631</v>
      </c>
      <c r="G324" s="67">
        <v>0</v>
      </c>
      <c r="H324" s="67">
        <v>0</v>
      </c>
      <c r="I324" s="171" t="s">
        <v>474</v>
      </c>
      <c r="J324" s="64" t="s">
        <v>1540</v>
      </c>
      <c r="K324" s="65" t="s">
        <v>4229</v>
      </c>
      <c r="L324" s="256" t="s">
        <v>5135</v>
      </c>
      <c r="M324" s="256"/>
      <c r="N324" s="256"/>
      <c r="O324" s="66"/>
      <c r="P324" s="62" t="s">
        <v>4624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2" t="s">
        <v>3</v>
      </c>
      <c r="J325" s="64" t="s">
        <v>1540</v>
      </c>
      <c r="K325" s="65" t="s">
        <v>4229</v>
      </c>
      <c r="L325" s="256" t="s">
        <v>5135</v>
      </c>
      <c r="M325" s="256"/>
      <c r="N325" s="256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4629</v>
      </c>
      <c r="D326" s="58" t="s">
        <v>158</v>
      </c>
      <c r="E326" s="83" t="s">
        <v>4632</v>
      </c>
      <c r="F326" s="64" t="s">
        <v>4631</v>
      </c>
      <c r="G326" s="67">
        <v>0</v>
      </c>
      <c r="H326" s="67">
        <v>0</v>
      </c>
      <c r="I326" s="173" t="s">
        <v>3</v>
      </c>
      <c r="J326" s="64" t="s">
        <v>1540</v>
      </c>
      <c r="K326" s="65" t="s">
        <v>4229</v>
      </c>
      <c r="L326" s="256" t="s">
        <v>5135</v>
      </c>
      <c r="M326" s="256"/>
      <c r="N326" s="256"/>
      <c r="O326" s="66"/>
      <c r="P326" s="62" t="s">
        <v>4625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4629</v>
      </c>
      <c r="D327" s="58" t="s">
        <v>158</v>
      </c>
      <c r="E327" s="83" t="s">
        <v>4632</v>
      </c>
      <c r="F327" s="64" t="s">
        <v>478</v>
      </c>
      <c r="G327" s="67">
        <v>0</v>
      </c>
      <c r="H327" s="67">
        <v>0</v>
      </c>
      <c r="I327" s="171" t="s">
        <v>474</v>
      </c>
      <c r="J327" s="64" t="s">
        <v>1540</v>
      </c>
      <c r="K327" s="65" t="s">
        <v>4229</v>
      </c>
      <c r="L327" s="256" t="s">
        <v>5135</v>
      </c>
      <c r="M327" s="256"/>
      <c r="N327" s="256"/>
      <c r="O327" s="66"/>
      <c r="P327" s="62" t="s">
        <v>4626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4658</v>
      </c>
      <c r="D328" t="s">
        <v>158</v>
      </c>
      <c r="E328" t="s">
        <v>4659</v>
      </c>
      <c r="F328" t="s">
        <v>4660</v>
      </c>
      <c r="G328" s="90">
        <v>0</v>
      </c>
      <c r="H328" s="90">
        <v>0</v>
      </c>
      <c r="I328" s="172" t="s">
        <v>3</v>
      </c>
      <c r="J328" s="64" t="s">
        <v>1540</v>
      </c>
      <c r="K328" s="65" t="s">
        <v>4229</v>
      </c>
      <c r="L328" s="256" t="s">
        <v>5135</v>
      </c>
      <c r="M328" s="256"/>
      <c r="N328" s="256"/>
      <c r="O328" s="66"/>
      <c r="P328" t="s">
        <v>4702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4658</v>
      </c>
      <c r="D329" t="s">
        <v>158</v>
      </c>
      <c r="E329" t="s">
        <v>4659</v>
      </c>
      <c r="F329" t="s">
        <v>364</v>
      </c>
      <c r="G329" s="90">
        <v>0</v>
      </c>
      <c r="H329" s="90">
        <v>0</v>
      </c>
      <c r="I329" s="171" t="s">
        <v>474</v>
      </c>
      <c r="J329" s="64" t="s">
        <v>1540</v>
      </c>
      <c r="K329" s="65" t="s">
        <v>4229</v>
      </c>
      <c r="L329" s="256" t="s">
        <v>5135</v>
      </c>
      <c r="M329" s="256"/>
      <c r="N329" s="256"/>
      <c r="O329" s="66"/>
      <c r="P329" t="s">
        <v>4703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4658</v>
      </c>
      <c r="D330" t="s">
        <v>25</v>
      </c>
      <c r="E330" t="s">
        <v>4661</v>
      </c>
      <c r="F330" t="s">
        <v>364</v>
      </c>
      <c r="G330" s="90">
        <v>0</v>
      </c>
      <c r="H330" s="90">
        <v>0</v>
      </c>
      <c r="I330" s="172" t="s">
        <v>3</v>
      </c>
      <c r="J330" s="64" t="s">
        <v>1540</v>
      </c>
      <c r="K330" s="65" t="s">
        <v>4229</v>
      </c>
      <c r="L330" s="256" t="s">
        <v>5135</v>
      </c>
      <c r="M330" s="256"/>
      <c r="N330" s="256"/>
      <c r="O330" s="66"/>
      <c r="P330" t="s">
        <v>4704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4658</v>
      </c>
      <c r="D331" t="s">
        <v>25</v>
      </c>
      <c r="E331" t="s">
        <v>4661</v>
      </c>
      <c r="F331" t="s">
        <v>4662</v>
      </c>
      <c r="G331" s="90">
        <v>0</v>
      </c>
      <c r="H331" s="90">
        <v>0</v>
      </c>
      <c r="I331" s="171" t="s">
        <v>474</v>
      </c>
      <c r="J331" s="64" t="s">
        <v>1540</v>
      </c>
      <c r="K331" s="65" t="s">
        <v>4229</v>
      </c>
      <c r="L331" s="256" t="s">
        <v>5135</v>
      </c>
      <c r="M331" s="256"/>
      <c r="N331" s="256"/>
      <c r="O331" s="66"/>
      <c r="P331" t="s">
        <v>4705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2" t="s">
        <v>3</v>
      </c>
      <c r="J332" s="64" t="s">
        <v>1540</v>
      </c>
      <c r="K332" s="65" t="s">
        <v>4229</v>
      </c>
      <c r="L332" s="256" t="s">
        <v>5135</v>
      </c>
      <c r="M332" s="256"/>
      <c r="N332" s="256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2" t="s">
        <v>3</v>
      </c>
      <c r="J333" s="64" t="s">
        <v>1540</v>
      </c>
      <c r="K333" s="65" t="s">
        <v>4229</v>
      </c>
      <c r="L333" s="256" t="s">
        <v>5135</v>
      </c>
      <c r="M333" s="256"/>
      <c r="N333" s="256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2" t="s">
        <v>3</v>
      </c>
      <c r="J334" s="64" t="s">
        <v>1540</v>
      </c>
      <c r="K334" s="65" t="s">
        <v>4229</v>
      </c>
      <c r="L334" s="256" t="s">
        <v>5135</v>
      </c>
      <c r="M334" s="256"/>
      <c r="N334" s="256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2" t="s">
        <v>3</v>
      </c>
      <c r="J335" s="64" t="s">
        <v>1540</v>
      </c>
      <c r="K335" s="65" t="s">
        <v>4229</v>
      </c>
      <c r="L335" s="256" t="s">
        <v>5135</v>
      </c>
      <c r="M335" s="256"/>
      <c r="N335" s="256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2" t="s">
        <v>3</v>
      </c>
      <c r="J336" s="64" t="s">
        <v>1540</v>
      </c>
      <c r="K336" s="65" t="s">
        <v>4229</v>
      </c>
      <c r="L336" s="256" t="s">
        <v>5135</v>
      </c>
      <c r="M336" s="256"/>
      <c r="N336" s="256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1" t="s">
        <v>474</v>
      </c>
      <c r="J337" s="64" t="s">
        <v>1540</v>
      </c>
      <c r="K337" s="65" t="s">
        <v>4229</v>
      </c>
      <c r="L337" s="256" t="s">
        <v>5135</v>
      </c>
      <c r="M337" s="256"/>
      <c r="N337" s="256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2" t="s">
        <v>3</v>
      </c>
      <c r="J338" s="64" t="s">
        <v>1540</v>
      </c>
      <c r="K338" s="65" t="s">
        <v>4229</v>
      </c>
      <c r="L338" s="256" t="s">
        <v>5135</v>
      </c>
      <c r="M338" s="256"/>
      <c r="N338" s="256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1" t="s">
        <v>474</v>
      </c>
      <c r="J339" s="64" t="s">
        <v>1540</v>
      </c>
      <c r="K339" s="65" t="s">
        <v>4229</v>
      </c>
      <c r="L339" s="256" t="s">
        <v>5135</v>
      </c>
      <c r="M339" s="256"/>
      <c r="N339" s="256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4663</v>
      </c>
      <c r="D340" t="s">
        <v>25</v>
      </c>
      <c r="E340" t="s">
        <v>4664</v>
      </c>
      <c r="F340" t="s">
        <v>4664</v>
      </c>
      <c r="G340" s="90">
        <v>0</v>
      </c>
      <c r="H340" s="90">
        <v>0</v>
      </c>
      <c r="I340" s="172" t="s">
        <v>3</v>
      </c>
      <c r="J340" s="64" t="s">
        <v>1540</v>
      </c>
      <c r="K340" s="65" t="s">
        <v>4229</v>
      </c>
      <c r="L340" s="256" t="s">
        <v>5135</v>
      </c>
      <c r="M340" s="256"/>
      <c r="N340" s="256"/>
      <c r="O340" s="66"/>
      <c r="P340" t="s">
        <v>4706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4663</v>
      </c>
      <c r="D341" t="s">
        <v>158</v>
      </c>
      <c r="E341" t="s">
        <v>4665</v>
      </c>
      <c r="F341" t="s">
        <v>4665</v>
      </c>
      <c r="G341" s="90">
        <v>0</v>
      </c>
      <c r="H341" s="90">
        <v>0</v>
      </c>
      <c r="I341" s="172" t="s">
        <v>3</v>
      </c>
      <c r="J341" s="64" t="s">
        <v>1540</v>
      </c>
      <c r="K341" s="65" t="s">
        <v>4229</v>
      </c>
      <c r="L341" s="256" t="s">
        <v>5135</v>
      </c>
      <c r="M341" s="256"/>
      <c r="N341" s="256"/>
      <c r="O341" s="66"/>
      <c r="P341" t="s">
        <v>4707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4666</v>
      </c>
      <c r="D342" t="s">
        <v>158</v>
      </c>
      <c r="E342" s="17" t="s">
        <v>4728</v>
      </c>
      <c r="F342" s="17" t="s">
        <v>4728</v>
      </c>
      <c r="G342" s="90">
        <v>0</v>
      </c>
      <c r="H342" s="90">
        <v>0</v>
      </c>
      <c r="I342" s="172" t="s">
        <v>3</v>
      </c>
      <c r="J342" s="64" t="s">
        <v>1540</v>
      </c>
      <c r="K342" s="65" t="s">
        <v>4229</v>
      </c>
      <c r="L342" s="256" t="s">
        <v>5135</v>
      </c>
      <c r="M342" s="256"/>
      <c r="N342" s="256"/>
      <c r="O342" s="66"/>
      <c r="P342" t="s">
        <v>4708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4666</v>
      </c>
      <c r="D343" t="s">
        <v>25</v>
      </c>
      <c r="E343" s="17" t="s">
        <v>4729</v>
      </c>
      <c r="F343" s="17" t="s">
        <v>4729</v>
      </c>
      <c r="G343" s="90">
        <v>0</v>
      </c>
      <c r="H343" s="90">
        <v>0</v>
      </c>
      <c r="I343" s="172" t="s">
        <v>3</v>
      </c>
      <c r="J343" s="64" t="s">
        <v>1540</v>
      </c>
      <c r="K343" s="65" t="s">
        <v>4229</v>
      </c>
      <c r="L343" s="256" t="s">
        <v>5135</v>
      </c>
      <c r="M343" s="256"/>
      <c r="N343" s="256"/>
      <c r="O343" s="66"/>
      <c r="P343" t="s">
        <v>4709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2" t="s">
        <v>3</v>
      </c>
      <c r="J344" s="64" t="s">
        <v>1540</v>
      </c>
      <c r="K344" s="65" t="s">
        <v>4229</v>
      </c>
      <c r="L344" s="256" t="s">
        <v>5135</v>
      </c>
      <c r="M344" s="256"/>
      <c r="N344" s="256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2" t="s">
        <v>3</v>
      </c>
      <c r="J345" s="64" t="s">
        <v>1540</v>
      </c>
      <c r="K345" s="65" t="s">
        <v>4229</v>
      </c>
      <c r="L345" s="256" t="s">
        <v>5135</v>
      </c>
      <c r="M345" s="256"/>
      <c r="N345" s="256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4667</v>
      </c>
      <c r="D346" t="s">
        <v>158</v>
      </c>
      <c r="E346" t="s">
        <v>4668</v>
      </c>
      <c r="F346" t="s">
        <v>4669</v>
      </c>
      <c r="G346" s="67">
        <v>0</v>
      </c>
      <c r="H346" s="67">
        <v>0</v>
      </c>
      <c r="I346" s="171" t="s">
        <v>474</v>
      </c>
      <c r="J346" s="64" t="s">
        <v>1540</v>
      </c>
      <c r="K346" s="65" t="s">
        <v>4229</v>
      </c>
      <c r="L346" s="256" t="s">
        <v>5135</v>
      </c>
      <c r="M346" s="256"/>
      <c r="N346" s="256"/>
      <c r="O346" s="66"/>
      <c r="P346" t="s">
        <v>4710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4667</v>
      </c>
      <c r="D347" t="s">
        <v>158</v>
      </c>
      <c r="E347" t="s">
        <v>4668</v>
      </c>
      <c r="F347" t="s">
        <v>1330</v>
      </c>
      <c r="G347" s="188">
        <v>0</v>
      </c>
      <c r="H347" s="188">
        <v>0</v>
      </c>
      <c r="I347" s="172" t="s">
        <v>3</v>
      </c>
      <c r="J347" s="64" t="s">
        <v>1540</v>
      </c>
      <c r="K347" s="65" t="s">
        <v>4229</v>
      </c>
      <c r="L347" s="256" t="s">
        <v>5135</v>
      </c>
      <c r="M347" s="256"/>
      <c r="N347" s="256"/>
      <c r="O347" s="66"/>
      <c r="P347" t="s">
        <v>4711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4667</v>
      </c>
      <c r="D348" t="s">
        <v>158</v>
      </c>
      <c r="E348" t="s">
        <v>4668</v>
      </c>
      <c r="F348" t="s">
        <v>896</v>
      </c>
      <c r="G348" s="72">
        <v>0</v>
      </c>
      <c r="H348" s="72">
        <v>0</v>
      </c>
      <c r="I348" s="171" t="s">
        <v>474</v>
      </c>
      <c r="J348" s="64" t="s">
        <v>1540</v>
      </c>
      <c r="K348" s="65" t="s">
        <v>4229</v>
      </c>
      <c r="L348" s="256" t="s">
        <v>5135</v>
      </c>
      <c r="M348" s="256"/>
      <c r="N348" s="256"/>
      <c r="O348" s="66"/>
      <c r="P348" t="s">
        <v>4712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4667</v>
      </c>
      <c r="D349" t="s">
        <v>25</v>
      </c>
      <c r="E349" t="s">
        <v>4670</v>
      </c>
      <c r="F349" t="s">
        <v>1330</v>
      </c>
      <c r="G349" s="90">
        <v>0</v>
      </c>
      <c r="H349" s="90">
        <v>0</v>
      </c>
      <c r="I349" s="172" t="s">
        <v>3</v>
      </c>
      <c r="J349" s="64" t="s">
        <v>1540</v>
      </c>
      <c r="K349" s="65" t="s">
        <v>4229</v>
      </c>
      <c r="L349" s="256" t="s">
        <v>5135</v>
      </c>
      <c r="M349" s="256"/>
      <c r="N349" s="256"/>
      <c r="O349" s="66"/>
      <c r="P349" t="s">
        <v>4713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4667</v>
      </c>
      <c r="D350" t="s">
        <v>25</v>
      </c>
      <c r="E350" t="s">
        <v>4670</v>
      </c>
      <c r="F350" t="s">
        <v>4671</v>
      </c>
      <c r="G350" s="67">
        <v>0</v>
      </c>
      <c r="H350" s="67">
        <v>0</v>
      </c>
      <c r="I350" s="171" t="s">
        <v>474</v>
      </c>
      <c r="J350" s="64" t="s">
        <v>1540</v>
      </c>
      <c r="K350" s="65" t="s">
        <v>4229</v>
      </c>
      <c r="L350" s="256" t="s">
        <v>5135</v>
      </c>
      <c r="M350" s="256"/>
      <c r="N350" s="256"/>
      <c r="O350" s="66"/>
      <c r="P350" t="s">
        <v>4714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4667</v>
      </c>
      <c r="D351" t="s">
        <v>25</v>
      </c>
      <c r="E351" t="s">
        <v>4670</v>
      </c>
      <c r="F351" t="s">
        <v>896</v>
      </c>
      <c r="G351" s="67">
        <v>0</v>
      </c>
      <c r="H351" s="67">
        <v>0</v>
      </c>
      <c r="I351" s="171" t="s">
        <v>474</v>
      </c>
      <c r="J351" s="64" t="s">
        <v>1540</v>
      </c>
      <c r="K351" s="65" t="s">
        <v>4229</v>
      </c>
      <c r="L351" s="256" t="s">
        <v>5135</v>
      </c>
      <c r="M351" s="256"/>
      <c r="N351" s="256"/>
      <c r="O351" s="66"/>
      <c r="P351" t="s">
        <v>4715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2" t="s">
        <v>3</v>
      </c>
      <c r="J352" s="64" t="s">
        <v>1540</v>
      </c>
      <c r="K352" s="65" t="s">
        <v>4229</v>
      </c>
      <c r="L352" s="256" t="s">
        <v>5135</v>
      </c>
      <c r="M352" s="256"/>
      <c r="N352" s="256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2" t="s">
        <v>3</v>
      </c>
      <c r="J353" s="64" t="s">
        <v>1540</v>
      </c>
      <c r="K353" s="65" t="s">
        <v>4229</v>
      </c>
      <c r="L353" s="256" t="s">
        <v>5135</v>
      </c>
      <c r="M353" s="256"/>
      <c r="N353" s="256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2" t="s">
        <v>3</v>
      </c>
      <c r="J354" s="64" t="s">
        <v>1540</v>
      </c>
      <c r="K354" s="65" t="s">
        <v>4229</v>
      </c>
      <c r="L354" s="256" t="s">
        <v>5135</v>
      </c>
      <c r="M354" s="256"/>
      <c r="N354" s="256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2" t="s">
        <v>3</v>
      </c>
      <c r="J355" s="64" t="s">
        <v>1540</v>
      </c>
      <c r="K355" s="65" t="s">
        <v>4229</v>
      </c>
      <c r="L355" s="256" t="s">
        <v>5135</v>
      </c>
      <c r="M355" s="256"/>
      <c r="N355" s="256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2" t="s">
        <v>3</v>
      </c>
      <c r="J356" s="64" t="s">
        <v>1540</v>
      </c>
      <c r="K356" s="65" t="s">
        <v>4229</v>
      </c>
      <c r="L356" s="256" t="s">
        <v>5135</v>
      </c>
      <c r="M356" s="256"/>
      <c r="N356" s="256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1" t="s">
        <v>474</v>
      </c>
      <c r="J357" s="64" t="s">
        <v>1540</v>
      </c>
      <c r="K357" s="65" t="s">
        <v>4229</v>
      </c>
      <c r="L357" s="256" t="s">
        <v>5135</v>
      </c>
      <c r="M357" s="256"/>
      <c r="N357" s="256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2" t="s">
        <v>3</v>
      </c>
      <c r="J358" s="64" t="s">
        <v>1540</v>
      </c>
      <c r="K358" s="65" t="s">
        <v>4229</v>
      </c>
      <c r="L358" s="256" t="s">
        <v>5135</v>
      </c>
      <c r="M358" s="256"/>
      <c r="N358" s="256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1" t="s">
        <v>474</v>
      </c>
      <c r="J359" s="64" t="s">
        <v>1540</v>
      </c>
      <c r="K359" s="65" t="s">
        <v>4229</v>
      </c>
      <c r="L359" s="256" t="s">
        <v>5135</v>
      </c>
      <c r="M359" s="256"/>
      <c r="N359" s="256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2" t="s">
        <v>3</v>
      </c>
      <c r="J360" s="64" t="s">
        <v>1540</v>
      </c>
      <c r="K360" s="65" t="s">
        <v>4229</v>
      </c>
      <c r="L360" s="256" t="s">
        <v>5135</v>
      </c>
      <c r="M360" s="256"/>
      <c r="N360" s="256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2" t="s">
        <v>3</v>
      </c>
      <c r="J361" s="64" t="s">
        <v>1540</v>
      </c>
      <c r="K361" s="65" t="s">
        <v>4229</v>
      </c>
      <c r="L361" s="256" t="s">
        <v>5135</v>
      </c>
      <c r="M361" s="256"/>
      <c r="N361" s="256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4672</v>
      </c>
      <c r="D362" t="s">
        <v>25</v>
      </c>
      <c r="E362" t="s">
        <v>4673</v>
      </c>
      <c r="F362" t="s">
        <v>1500</v>
      </c>
      <c r="G362" s="90">
        <v>0</v>
      </c>
      <c r="H362" s="90">
        <v>0</v>
      </c>
      <c r="I362" s="172" t="s">
        <v>3</v>
      </c>
      <c r="J362" s="64" t="s">
        <v>1540</v>
      </c>
      <c r="K362" s="65" t="s">
        <v>4229</v>
      </c>
      <c r="L362" s="256" t="s">
        <v>5135</v>
      </c>
      <c r="M362" s="256"/>
      <c r="N362" s="256"/>
      <c r="O362" s="66"/>
      <c r="P362" t="s">
        <v>4716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4672</v>
      </c>
      <c r="D363" t="s">
        <v>25</v>
      </c>
      <c r="E363" t="s">
        <v>4673</v>
      </c>
      <c r="F363" t="s">
        <v>4662</v>
      </c>
      <c r="G363" s="90">
        <v>0</v>
      </c>
      <c r="H363" s="90">
        <v>0</v>
      </c>
      <c r="I363" s="171" t="s">
        <v>474</v>
      </c>
      <c r="J363" s="64" t="s">
        <v>1540</v>
      </c>
      <c r="K363" s="65" t="s">
        <v>4229</v>
      </c>
      <c r="L363" s="256" t="s">
        <v>5135</v>
      </c>
      <c r="M363" s="256"/>
      <c r="N363" s="256"/>
      <c r="O363" s="66"/>
      <c r="P363" t="s">
        <v>4717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4633</v>
      </c>
      <c r="D364" t="s">
        <v>158</v>
      </c>
      <c r="E364" t="s">
        <v>4634</v>
      </c>
      <c r="F364" t="s">
        <v>4634</v>
      </c>
      <c r="G364" s="67">
        <v>0</v>
      </c>
      <c r="H364" s="67">
        <v>0</v>
      </c>
      <c r="I364" s="173" t="s">
        <v>3</v>
      </c>
      <c r="J364" s="64" t="s">
        <v>1540</v>
      </c>
      <c r="K364" s="65" t="s">
        <v>4229</v>
      </c>
      <c r="L364" s="256" t="s">
        <v>5135</v>
      </c>
      <c r="M364" s="256"/>
      <c r="N364" s="256"/>
      <c r="O364" s="66"/>
      <c r="P364" t="s">
        <v>4627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4672</v>
      </c>
      <c r="D365" t="s">
        <v>158</v>
      </c>
      <c r="E365" t="s">
        <v>4674</v>
      </c>
      <c r="F365" t="s">
        <v>4660</v>
      </c>
      <c r="G365" s="90">
        <v>0</v>
      </c>
      <c r="H365" s="90">
        <v>0</v>
      </c>
      <c r="I365" s="172" t="s">
        <v>3</v>
      </c>
      <c r="J365" s="64" t="s">
        <v>1540</v>
      </c>
      <c r="K365" s="65" t="s">
        <v>4229</v>
      </c>
      <c r="L365" s="256" t="s">
        <v>5135</v>
      </c>
      <c r="M365" s="256"/>
      <c r="N365" s="256"/>
      <c r="O365" s="66"/>
      <c r="P365" t="s">
        <v>4718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4672</v>
      </c>
      <c r="D366" t="s">
        <v>158</v>
      </c>
      <c r="E366" t="s">
        <v>4674</v>
      </c>
      <c r="F366" t="s">
        <v>1500</v>
      </c>
      <c r="G366" s="90">
        <v>0</v>
      </c>
      <c r="H366" s="90">
        <v>0</v>
      </c>
      <c r="I366" s="171" t="s">
        <v>474</v>
      </c>
      <c r="J366" s="64" t="s">
        <v>1540</v>
      </c>
      <c r="K366" s="65" t="s">
        <v>4229</v>
      </c>
      <c r="L366" s="256" t="s">
        <v>5135</v>
      </c>
      <c r="M366" s="256"/>
      <c r="N366" s="256"/>
      <c r="O366" s="66"/>
      <c r="P366" t="s">
        <v>4719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4633</v>
      </c>
      <c r="D367" t="s">
        <v>25</v>
      </c>
      <c r="E367" t="s">
        <v>4635</v>
      </c>
      <c r="F367" t="s">
        <v>4635</v>
      </c>
      <c r="G367" s="67">
        <v>0</v>
      </c>
      <c r="H367" s="67">
        <v>0</v>
      </c>
      <c r="I367" s="173" t="s">
        <v>3</v>
      </c>
      <c r="J367" s="64" t="s">
        <v>1540</v>
      </c>
      <c r="K367" s="65" t="s">
        <v>4229</v>
      </c>
      <c r="L367" s="256" t="s">
        <v>5135</v>
      </c>
      <c r="M367" s="256"/>
      <c r="N367" s="256"/>
      <c r="O367" s="66"/>
      <c r="P367" t="s">
        <v>4628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4675</v>
      </c>
      <c r="D368" t="s">
        <v>25</v>
      </c>
      <c r="E368" t="s">
        <v>4676</v>
      </c>
      <c r="F368" t="s">
        <v>4676</v>
      </c>
      <c r="G368" s="67">
        <v>0</v>
      </c>
      <c r="H368" s="67">
        <v>0</v>
      </c>
      <c r="I368" s="172" t="s">
        <v>3</v>
      </c>
      <c r="J368" s="64" t="s">
        <v>1540</v>
      </c>
      <c r="K368" s="65" t="s">
        <v>4229</v>
      </c>
      <c r="L368" s="256" t="s">
        <v>5135</v>
      </c>
      <c r="M368" s="256"/>
      <c r="N368" s="256"/>
      <c r="O368" s="66"/>
      <c r="P368" t="s">
        <v>4720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4675</v>
      </c>
      <c r="D369" t="s">
        <v>158</v>
      </c>
      <c r="E369" t="s">
        <v>4677</v>
      </c>
      <c r="F369" t="s">
        <v>4677</v>
      </c>
      <c r="G369" s="67">
        <v>0</v>
      </c>
      <c r="H369" s="67">
        <v>0</v>
      </c>
      <c r="I369" s="172" t="s">
        <v>3</v>
      </c>
      <c r="J369" s="64" t="s">
        <v>1540</v>
      </c>
      <c r="K369" s="65" t="s">
        <v>4229</v>
      </c>
      <c r="L369" s="256" t="s">
        <v>5135</v>
      </c>
      <c r="M369" s="256"/>
      <c r="N369" s="256"/>
      <c r="O369" s="66"/>
      <c r="P369" t="s">
        <v>4721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2" t="s">
        <v>3</v>
      </c>
      <c r="J370" s="64" t="s">
        <v>1540</v>
      </c>
      <c r="K370" s="65" t="s">
        <v>4229</v>
      </c>
      <c r="L370" s="256" t="s">
        <v>5135</v>
      </c>
      <c r="M370" s="256"/>
      <c r="N370" s="256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1" t="s">
        <v>474</v>
      </c>
      <c r="J371" s="64" t="s">
        <v>1540</v>
      </c>
      <c r="K371" s="65" t="s">
        <v>4229</v>
      </c>
      <c r="L371" s="256" t="s">
        <v>5135</v>
      </c>
      <c r="M371" s="256"/>
      <c r="N371" s="256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1" t="s">
        <v>474</v>
      </c>
      <c r="J372" s="64" t="s">
        <v>1540</v>
      </c>
      <c r="K372" s="65" t="s">
        <v>4229</v>
      </c>
      <c r="L372" s="256" t="s">
        <v>5135</v>
      </c>
      <c r="M372" s="256"/>
      <c r="N372" s="256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2" t="s">
        <v>3</v>
      </c>
      <c r="J373" s="64" t="s">
        <v>1540</v>
      </c>
      <c r="K373" s="65" t="s">
        <v>4229</v>
      </c>
      <c r="L373" s="256" t="s">
        <v>5135</v>
      </c>
      <c r="M373" s="256"/>
      <c r="N373" s="256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1" t="s">
        <v>474</v>
      </c>
      <c r="J374" s="64" t="s">
        <v>1540</v>
      </c>
      <c r="K374" s="65" t="s">
        <v>4229</v>
      </c>
      <c r="L374" s="256" t="s">
        <v>5135</v>
      </c>
      <c r="M374" s="256"/>
      <c r="N374" s="256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1" t="s">
        <v>474</v>
      </c>
      <c r="J375" s="64" t="s">
        <v>1540</v>
      </c>
      <c r="K375" s="65" t="s">
        <v>4229</v>
      </c>
      <c r="L375" s="256" t="s">
        <v>5135</v>
      </c>
      <c r="M375" s="256"/>
      <c r="N375" s="256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2" t="s">
        <v>3</v>
      </c>
      <c r="J376" s="64" t="s">
        <v>1540</v>
      </c>
      <c r="K376" s="65" t="s">
        <v>4229</v>
      </c>
      <c r="L376" s="256" t="s">
        <v>5135</v>
      </c>
      <c r="M376" s="256"/>
      <c r="N376" s="256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1" t="s">
        <v>474</v>
      </c>
      <c r="J377" s="64" t="s">
        <v>1540</v>
      </c>
      <c r="K377" s="65" t="s">
        <v>4229</v>
      </c>
      <c r="L377" s="256" t="s">
        <v>5135</v>
      </c>
      <c r="M377" s="256"/>
      <c r="N377" s="256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2" t="s">
        <v>3</v>
      </c>
      <c r="J378" s="64" t="s">
        <v>1540</v>
      </c>
      <c r="K378" s="65" t="s">
        <v>4229</v>
      </c>
      <c r="L378" s="256" t="s">
        <v>5135</v>
      </c>
      <c r="M378" s="256"/>
      <c r="N378" s="256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1" t="s">
        <v>474</v>
      </c>
      <c r="J379" s="64" t="s">
        <v>1540</v>
      </c>
      <c r="K379" s="65" t="s">
        <v>4229</v>
      </c>
      <c r="L379" s="256" t="s">
        <v>5135</v>
      </c>
      <c r="M379" s="256"/>
      <c r="N379" s="256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1" t="s">
        <v>474</v>
      </c>
      <c r="J380" s="64" t="s">
        <v>1540</v>
      </c>
      <c r="K380" s="65" t="s">
        <v>4229</v>
      </c>
      <c r="L380" s="256" t="s">
        <v>5135</v>
      </c>
      <c r="M380" s="256"/>
      <c r="N380" s="256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1" t="s">
        <v>474</v>
      </c>
      <c r="J381" s="64" t="s">
        <v>1540</v>
      </c>
      <c r="K381" s="65" t="s">
        <v>4229</v>
      </c>
      <c r="L381" s="256" t="s">
        <v>5135</v>
      </c>
      <c r="M381" s="256"/>
      <c r="N381" s="256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2" t="s">
        <v>3</v>
      </c>
      <c r="J382" s="64" t="s">
        <v>1540</v>
      </c>
      <c r="K382" s="65" t="s">
        <v>4229</v>
      </c>
      <c r="L382" s="256" t="s">
        <v>5135</v>
      </c>
      <c r="M382" s="256"/>
      <c r="N382" s="256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2" t="s">
        <v>3</v>
      </c>
      <c r="J383" s="64" t="s">
        <v>1540</v>
      </c>
      <c r="K383" s="65" t="s">
        <v>4229</v>
      </c>
      <c r="L383" s="256" t="s">
        <v>5135</v>
      </c>
      <c r="M383" s="256"/>
      <c r="N383" s="256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2" t="s">
        <v>3</v>
      </c>
      <c r="J384" s="64" t="s">
        <v>1540</v>
      </c>
      <c r="K384" s="65" t="s">
        <v>4229</v>
      </c>
      <c r="L384" s="256" t="s">
        <v>5135</v>
      </c>
      <c r="M384" s="256"/>
      <c r="N384" s="256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2" t="s">
        <v>3</v>
      </c>
      <c r="J385" s="64" t="s">
        <v>1540</v>
      </c>
      <c r="K385" s="65" t="s">
        <v>4229</v>
      </c>
      <c r="L385" s="256" t="s">
        <v>5135</v>
      </c>
      <c r="M385" s="256"/>
      <c r="N385" s="256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2" t="s">
        <v>3</v>
      </c>
      <c r="J386" s="64" t="s">
        <v>1540</v>
      </c>
      <c r="K386" s="65" t="s">
        <v>4229</v>
      </c>
      <c r="L386" s="256" t="s">
        <v>5135</v>
      </c>
      <c r="M386" s="256"/>
      <c r="N386" s="256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2" t="s">
        <v>3</v>
      </c>
      <c r="J387" s="64" t="s">
        <v>1540</v>
      </c>
      <c r="K387" s="65" t="s">
        <v>4229</v>
      </c>
      <c r="L387" s="256" t="s">
        <v>5135</v>
      </c>
      <c r="M387" s="256"/>
      <c r="N387" s="256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2" t="s">
        <v>3</v>
      </c>
      <c r="J388" s="64" t="s">
        <v>1540</v>
      </c>
      <c r="K388" s="65" t="s">
        <v>4229</v>
      </c>
      <c r="L388" s="256" t="s">
        <v>5135</v>
      </c>
      <c r="M388" s="256"/>
      <c r="N388" s="256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2" t="s">
        <v>3</v>
      </c>
      <c r="J389" s="64" t="s">
        <v>1540</v>
      </c>
      <c r="K389" s="65" t="s">
        <v>4229</v>
      </c>
      <c r="L389" s="256" t="s">
        <v>5135</v>
      </c>
      <c r="M389" s="256"/>
      <c r="N389" s="256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2" t="s">
        <v>3</v>
      </c>
      <c r="J390" s="64" t="s">
        <v>1540</v>
      </c>
      <c r="K390" s="65" t="s">
        <v>4229</v>
      </c>
      <c r="L390" s="256" t="s">
        <v>5135</v>
      </c>
      <c r="M390" s="256"/>
      <c r="N390" s="256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2" t="s">
        <v>3</v>
      </c>
      <c r="J391" s="64" t="s">
        <v>1540</v>
      </c>
      <c r="K391" s="65" t="s">
        <v>4229</v>
      </c>
      <c r="L391" s="256" t="s">
        <v>5135</v>
      </c>
      <c r="M391" s="256"/>
      <c r="N391" s="256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2" t="s">
        <v>3</v>
      </c>
      <c r="J392" s="64" t="s">
        <v>1540</v>
      </c>
      <c r="K392" s="65" t="s">
        <v>4229</v>
      </c>
      <c r="L392" s="256" t="s">
        <v>5135</v>
      </c>
      <c r="M392" s="256"/>
      <c r="N392" s="256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2" t="s">
        <v>3</v>
      </c>
      <c r="J393" s="64" t="s">
        <v>1540</v>
      </c>
      <c r="K393" s="65" t="s">
        <v>4229</v>
      </c>
      <c r="L393" s="256" t="s">
        <v>5135</v>
      </c>
      <c r="M393" s="256"/>
      <c r="N393" s="256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2" t="s">
        <v>3</v>
      </c>
      <c r="J394" s="64" t="s">
        <v>1540</v>
      </c>
      <c r="K394" s="65" t="s">
        <v>4229</v>
      </c>
      <c r="L394" s="256" t="s">
        <v>5135</v>
      </c>
      <c r="M394" s="256"/>
      <c r="N394" s="256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1" t="s">
        <v>474</v>
      </c>
      <c r="J395" s="64" t="s">
        <v>1540</v>
      </c>
      <c r="K395" s="65" t="s">
        <v>4229</v>
      </c>
      <c r="L395" s="256" t="s">
        <v>5135</v>
      </c>
      <c r="M395" s="256"/>
      <c r="N395" s="256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2" t="s">
        <v>3</v>
      </c>
      <c r="J396" s="64" t="s">
        <v>1540</v>
      </c>
      <c r="K396" s="65" t="s">
        <v>4229</v>
      </c>
      <c r="L396" s="256" t="s">
        <v>5135</v>
      </c>
      <c r="M396" s="256"/>
      <c r="N396" s="256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1" t="s">
        <v>474</v>
      </c>
      <c r="J397" s="64" t="s">
        <v>1540</v>
      </c>
      <c r="K397" s="65" t="s">
        <v>4229</v>
      </c>
      <c r="L397" s="256" t="s">
        <v>5135</v>
      </c>
      <c r="M397" s="256"/>
      <c r="N397" s="256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2" t="s">
        <v>3</v>
      </c>
      <c r="J398" s="64" t="s">
        <v>1540</v>
      </c>
      <c r="K398" s="65" t="s">
        <v>4229</v>
      </c>
      <c r="L398" s="256" t="s">
        <v>5135</v>
      </c>
      <c r="M398" s="256"/>
      <c r="N398" s="256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2" t="s">
        <v>3</v>
      </c>
      <c r="J399" s="64" t="s">
        <v>1540</v>
      </c>
      <c r="K399" s="65" t="s">
        <v>4229</v>
      </c>
      <c r="L399" s="256" t="s">
        <v>5135</v>
      </c>
      <c r="M399" s="256"/>
      <c r="N399" s="256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89">
        <v>0</v>
      </c>
      <c r="H400" s="189">
        <v>0</v>
      </c>
      <c r="I400" s="176" t="s">
        <v>28</v>
      </c>
      <c r="J400" s="64" t="s">
        <v>1540</v>
      </c>
      <c r="K400" s="112" t="s">
        <v>4065</v>
      </c>
      <c r="L400" s="130" t="s">
        <v>5135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89">
        <v>0</v>
      </c>
      <c r="H401" s="189">
        <v>0</v>
      </c>
      <c r="I401" s="176" t="s">
        <v>28</v>
      </c>
      <c r="J401" s="64" t="s">
        <v>1540</v>
      </c>
      <c r="K401" s="112" t="s">
        <v>4065</v>
      </c>
      <c r="L401" s="130" t="s">
        <v>5135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89">
        <v>0</v>
      </c>
      <c r="H402" s="189">
        <v>0</v>
      </c>
      <c r="I402" s="176" t="s">
        <v>28</v>
      </c>
      <c r="J402" s="64" t="s">
        <v>1540</v>
      </c>
      <c r="K402" s="112" t="s">
        <v>4065</v>
      </c>
      <c r="L402" s="130" t="s">
        <v>5135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89">
        <v>0</v>
      </c>
      <c r="H403" s="189">
        <v>0</v>
      </c>
      <c r="I403" s="176" t="s">
        <v>28</v>
      </c>
      <c r="J403" s="64" t="s">
        <v>1540</v>
      </c>
      <c r="K403" s="112" t="s">
        <v>4065</v>
      </c>
      <c r="L403" s="130" t="s">
        <v>5135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89">
        <v>0</v>
      </c>
      <c r="H404" s="189">
        <v>0</v>
      </c>
      <c r="I404" s="176" t="s">
        <v>28</v>
      </c>
      <c r="J404" s="64" t="s">
        <v>1540</v>
      </c>
      <c r="K404" s="112" t="s">
        <v>4065</v>
      </c>
      <c r="L404" s="130" t="s">
        <v>5135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89">
        <v>0</v>
      </c>
      <c r="H405" s="189">
        <v>0</v>
      </c>
      <c r="I405" s="176" t="s">
        <v>28</v>
      </c>
      <c r="J405" s="64" t="s">
        <v>1540</v>
      </c>
      <c r="K405" s="112" t="s">
        <v>4065</v>
      </c>
      <c r="L405" s="130" t="s">
        <v>5135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89">
        <v>0</v>
      </c>
      <c r="H406" s="189">
        <v>0</v>
      </c>
      <c r="I406" s="176" t="s">
        <v>28</v>
      </c>
      <c r="J406" s="64" t="s">
        <v>1540</v>
      </c>
      <c r="K406" s="112" t="s">
        <v>4065</v>
      </c>
      <c r="L406" s="130" t="s">
        <v>5135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89">
        <v>0</v>
      </c>
      <c r="H407" s="189">
        <v>0</v>
      </c>
      <c r="I407" s="176" t="s">
        <v>28</v>
      </c>
      <c r="J407" s="64" t="s">
        <v>1540</v>
      </c>
      <c r="K407" s="112" t="s">
        <v>4065</v>
      </c>
      <c r="L407" s="130" t="s">
        <v>5135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6"/>
      <c r="M408" s="256"/>
      <c r="N408" s="256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6"/>
      <c r="M409" s="256"/>
      <c r="N409" s="256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6"/>
      <c r="M410" s="256"/>
      <c r="N410" s="256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2" t="s">
        <v>3</v>
      </c>
      <c r="J411" s="64" t="s">
        <v>1540</v>
      </c>
      <c r="K411" s="65" t="s">
        <v>4229</v>
      </c>
      <c r="L411" s="256" t="s">
        <v>5135</v>
      </c>
      <c r="M411" s="256"/>
      <c r="N411" s="256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2" t="s">
        <v>3</v>
      </c>
      <c r="J412" s="64" t="s">
        <v>1540</v>
      </c>
      <c r="K412" s="65" t="s">
        <v>4229</v>
      </c>
      <c r="L412" s="256" t="s">
        <v>5135</v>
      </c>
      <c r="M412" s="256"/>
      <c r="N412" s="256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2" t="s">
        <v>3</v>
      </c>
      <c r="J413" s="64" t="s">
        <v>1540</v>
      </c>
      <c r="K413" s="65" t="s">
        <v>4229</v>
      </c>
      <c r="L413" s="256" t="s">
        <v>5135</v>
      </c>
      <c r="M413" s="256"/>
      <c r="N413" s="256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2" t="s">
        <v>3</v>
      </c>
      <c r="J414" s="64" t="s">
        <v>1540</v>
      </c>
      <c r="K414" s="65" t="s">
        <v>4229</v>
      </c>
      <c r="L414" s="256" t="s">
        <v>5135</v>
      </c>
      <c r="M414" s="256"/>
      <c r="N414" s="256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2" t="s">
        <v>3</v>
      </c>
      <c r="J415" s="64" t="s">
        <v>1540</v>
      </c>
      <c r="K415" s="65" t="s">
        <v>4229</v>
      </c>
      <c r="L415" s="256" t="s">
        <v>5135</v>
      </c>
      <c r="M415" s="256"/>
      <c r="N415" s="256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2" t="s">
        <v>3</v>
      </c>
      <c r="J416" s="64" t="s">
        <v>1540</v>
      </c>
      <c r="K416" s="65" t="s">
        <v>4229</v>
      </c>
      <c r="L416" s="256" t="s">
        <v>5135</v>
      </c>
      <c r="M416" s="256"/>
      <c r="N416" s="256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8">
        <v>0</v>
      </c>
      <c r="H417" s="188">
        <v>0</v>
      </c>
      <c r="I417" s="172" t="s">
        <v>3</v>
      </c>
      <c r="J417" s="64" t="s">
        <v>1540</v>
      </c>
      <c r="K417" s="65" t="s">
        <v>4229</v>
      </c>
      <c r="L417" s="256" t="s">
        <v>5135</v>
      </c>
      <c r="M417" s="256"/>
      <c r="N417" s="256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2" t="s">
        <v>3</v>
      </c>
      <c r="J418" s="64" t="s">
        <v>1540</v>
      </c>
      <c r="K418" s="65" t="s">
        <v>4229</v>
      </c>
      <c r="L418" s="256" t="s">
        <v>5135</v>
      </c>
      <c r="M418" s="256"/>
      <c r="N418" s="256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2" t="s">
        <v>3</v>
      </c>
      <c r="J419" s="64" t="s">
        <v>1540</v>
      </c>
      <c r="K419" s="65" t="s">
        <v>4229</v>
      </c>
      <c r="L419" s="256" t="s">
        <v>5135</v>
      </c>
      <c r="M419" s="256"/>
      <c r="N419" s="256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2" t="s">
        <v>3</v>
      </c>
      <c r="J420" s="64" t="s">
        <v>1540</v>
      </c>
      <c r="K420" s="65" t="s">
        <v>4229</v>
      </c>
      <c r="L420" s="256" t="s">
        <v>5135</v>
      </c>
      <c r="M420" s="256"/>
      <c r="N420" s="256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2" t="s">
        <v>3</v>
      </c>
      <c r="J421" s="64" t="s">
        <v>1540</v>
      </c>
      <c r="K421" s="65" t="s">
        <v>4229</v>
      </c>
      <c r="L421" s="256" t="s">
        <v>5135</v>
      </c>
      <c r="M421" s="256"/>
      <c r="N421" s="256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2" t="s">
        <v>3</v>
      </c>
      <c r="J422" s="64" t="s">
        <v>1540</v>
      </c>
      <c r="K422" s="65" t="s">
        <v>4229</v>
      </c>
      <c r="L422" s="256" t="s">
        <v>5135</v>
      </c>
      <c r="M422" s="256"/>
      <c r="N422" s="256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2" t="s">
        <v>3</v>
      </c>
      <c r="J423" s="64" t="s">
        <v>1540</v>
      </c>
      <c r="K423" s="65" t="s">
        <v>4229</v>
      </c>
      <c r="L423" s="256" t="s">
        <v>5135</v>
      </c>
      <c r="M423" s="256"/>
      <c r="N423" s="256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2" t="s">
        <v>3</v>
      </c>
      <c r="J424" s="64" t="s">
        <v>1540</v>
      </c>
      <c r="K424" s="65" t="s">
        <v>4229</v>
      </c>
      <c r="L424" s="256" t="s">
        <v>5135</v>
      </c>
      <c r="M424" s="256"/>
      <c r="N424" s="256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2" t="s">
        <v>3</v>
      </c>
      <c r="J425" s="64" t="s">
        <v>1540</v>
      </c>
      <c r="K425" s="65" t="s">
        <v>4229</v>
      </c>
      <c r="L425" s="256" t="s">
        <v>5135</v>
      </c>
      <c r="M425" s="256"/>
      <c r="N425" s="256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2" t="s">
        <v>3</v>
      </c>
      <c r="J426" s="64" t="s">
        <v>1540</v>
      </c>
      <c r="K426" s="65" t="s">
        <v>4229</v>
      </c>
      <c r="L426" s="256" t="s">
        <v>5135</v>
      </c>
      <c r="M426" s="256"/>
      <c r="N426" s="256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2" t="s">
        <v>3</v>
      </c>
      <c r="J427" s="64" t="s">
        <v>1540</v>
      </c>
      <c r="K427" s="65" t="s">
        <v>4229</v>
      </c>
      <c r="L427" s="256" t="s">
        <v>5135</v>
      </c>
      <c r="M427" s="256"/>
      <c r="N427" s="256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2" t="s">
        <v>3</v>
      </c>
      <c r="J428" s="64" t="s">
        <v>1540</v>
      </c>
      <c r="K428" s="65" t="s">
        <v>4229</v>
      </c>
      <c r="L428" s="256" t="s">
        <v>5135</v>
      </c>
      <c r="M428" s="256"/>
      <c r="N428" s="256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2" t="s">
        <v>3</v>
      </c>
      <c r="J429" s="64" t="s">
        <v>1540</v>
      </c>
      <c r="K429" s="65" t="s">
        <v>4229</v>
      </c>
      <c r="L429" s="256" t="s">
        <v>5135</v>
      </c>
      <c r="M429" s="256"/>
      <c r="N429" s="256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2" t="s">
        <v>3</v>
      </c>
      <c r="J430" s="64" t="s">
        <v>1540</v>
      </c>
      <c r="K430" s="65" t="s">
        <v>4229</v>
      </c>
      <c r="L430" s="256" t="s">
        <v>5135</v>
      </c>
      <c r="M430" s="256"/>
      <c r="N430" s="256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2" t="s">
        <v>3</v>
      </c>
      <c r="J431" s="64" t="s">
        <v>1540</v>
      </c>
      <c r="K431" s="65" t="s">
        <v>4229</v>
      </c>
      <c r="L431" s="256" t="s">
        <v>5135</v>
      </c>
      <c r="M431" s="256"/>
      <c r="N431" s="256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2" t="s">
        <v>3</v>
      </c>
      <c r="J432" s="64" t="s">
        <v>1540</v>
      </c>
      <c r="K432" s="65" t="s">
        <v>4229</v>
      </c>
      <c r="L432" s="256" t="s">
        <v>5135</v>
      </c>
      <c r="M432" s="256"/>
      <c r="N432" s="256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2" t="s">
        <v>3</v>
      </c>
      <c r="J433" s="64" t="s">
        <v>1540</v>
      </c>
      <c r="K433" s="65" t="s">
        <v>4229</v>
      </c>
      <c r="L433" s="256" t="s">
        <v>5135</v>
      </c>
      <c r="M433" s="256"/>
      <c r="N433" s="256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2" t="s">
        <v>3</v>
      </c>
      <c r="J434" s="64" t="s">
        <v>1540</v>
      </c>
      <c r="K434" s="65" t="s">
        <v>4229</v>
      </c>
      <c r="L434" s="256" t="s">
        <v>5135</v>
      </c>
      <c r="M434" s="256"/>
      <c r="N434" s="256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2" t="s">
        <v>3</v>
      </c>
      <c r="J435" s="64" t="s">
        <v>1540</v>
      </c>
      <c r="K435" s="65" t="s">
        <v>4229</v>
      </c>
      <c r="L435" s="256" t="s">
        <v>5135</v>
      </c>
      <c r="M435" s="256"/>
      <c r="N435" s="256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2" t="s">
        <v>3</v>
      </c>
      <c r="J436" s="64" t="s">
        <v>1540</v>
      </c>
      <c r="K436" s="65" t="s">
        <v>4229</v>
      </c>
      <c r="L436" s="256" t="s">
        <v>5135</v>
      </c>
      <c r="M436" s="256"/>
      <c r="N436" s="256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2" t="s">
        <v>3</v>
      </c>
      <c r="J437" s="64" t="s">
        <v>1540</v>
      </c>
      <c r="K437" s="65" t="s">
        <v>4229</v>
      </c>
      <c r="L437" s="256" t="s">
        <v>5135</v>
      </c>
      <c r="M437" s="256"/>
      <c r="N437" s="256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2" t="s">
        <v>3</v>
      </c>
      <c r="J438" s="64" t="s">
        <v>1540</v>
      </c>
      <c r="K438" s="65" t="s">
        <v>4229</v>
      </c>
      <c r="L438" s="256" t="s">
        <v>5135</v>
      </c>
      <c r="M438" s="256"/>
      <c r="N438" s="256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2" t="s">
        <v>3</v>
      </c>
      <c r="J439" s="64" t="s">
        <v>1540</v>
      </c>
      <c r="K439" s="65" t="s">
        <v>4229</v>
      </c>
      <c r="L439" s="256" t="s">
        <v>5135</v>
      </c>
      <c r="M439" s="256"/>
      <c r="N439" s="256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89">
        <v>0</v>
      </c>
      <c r="H440" s="189">
        <v>0</v>
      </c>
      <c r="I440" s="176" t="s">
        <v>28</v>
      </c>
      <c r="J440" s="64" t="s">
        <v>1540</v>
      </c>
      <c r="K440" s="112" t="s">
        <v>4065</v>
      </c>
      <c r="L440" s="130" t="s">
        <v>5135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89">
        <v>0</v>
      </c>
      <c r="H441" s="189">
        <v>0</v>
      </c>
      <c r="I441" s="176" t="s">
        <v>28</v>
      </c>
      <c r="J441" s="64" t="s">
        <v>1540</v>
      </c>
      <c r="K441" s="112" t="s">
        <v>4065</v>
      </c>
      <c r="L441" s="130" t="s">
        <v>5135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89">
        <v>0</v>
      </c>
      <c r="H442" s="189">
        <v>0</v>
      </c>
      <c r="I442" s="176" t="s">
        <v>28</v>
      </c>
      <c r="J442" s="64" t="s">
        <v>1540</v>
      </c>
      <c r="K442" s="112" t="s">
        <v>4065</v>
      </c>
      <c r="L442" s="130" t="s">
        <v>5135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89">
        <v>0</v>
      </c>
      <c r="H443" s="189">
        <v>0</v>
      </c>
      <c r="I443" s="176" t="s">
        <v>28</v>
      </c>
      <c r="J443" s="64" t="s">
        <v>1540</v>
      </c>
      <c r="K443" s="112" t="s">
        <v>4065</v>
      </c>
      <c r="L443" s="130" t="s">
        <v>5135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89">
        <v>0</v>
      </c>
      <c r="H444" s="189">
        <v>0</v>
      </c>
      <c r="I444" s="176" t="s">
        <v>28</v>
      </c>
      <c r="J444" s="64" t="s">
        <v>1540</v>
      </c>
      <c r="K444" s="112" t="s">
        <v>4065</v>
      </c>
      <c r="L444" s="130" t="s">
        <v>5135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89">
        <v>0</v>
      </c>
      <c r="H445" s="189">
        <v>0</v>
      </c>
      <c r="I445" s="176" t="s">
        <v>28</v>
      </c>
      <c r="J445" s="64" t="s">
        <v>1540</v>
      </c>
      <c r="K445" s="112" t="s">
        <v>4065</v>
      </c>
      <c r="L445" s="130" t="s">
        <v>5135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89">
        <v>0</v>
      </c>
      <c r="H446" s="189">
        <v>0</v>
      </c>
      <c r="I446" s="176" t="s">
        <v>28</v>
      </c>
      <c r="J446" s="64" t="s">
        <v>1540</v>
      </c>
      <c r="K446" s="112" t="s">
        <v>4065</v>
      </c>
      <c r="L446" s="130" t="s">
        <v>5135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89">
        <v>0</v>
      </c>
      <c r="H447" s="189">
        <v>0</v>
      </c>
      <c r="I447" s="176" t="s">
        <v>28</v>
      </c>
      <c r="J447" s="64" t="s">
        <v>1540</v>
      </c>
      <c r="K447" s="112" t="s">
        <v>4065</v>
      </c>
      <c r="L447" s="130" t="s">
        <v>5135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6"/>
      <c r="M448" s="256"/>
      <c r="N448" s="256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6"/>
      <c r="M449" s="256"/>
      <c r="N449" s="256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6"/>
      <c r="M450" s="256"/>
      <c r="N450" s="256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2" t="s">
        <v>3</v>
      </c>
      <c r="J451" s="64" t="s">
        <v>1542</v>
      </c>
      <c r="K451" s="65" t="s">
        <v>4229</v>
      </c>
      <c r="L451" s="256" t="s">
        <v>5135</v>
      </c>
      <c r="M451" s="256"/>
      <c r="N451" s="256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2" t="s">
        <v>3</v>
      </c>
      <c r="J452" s="64" t="s">
        <v>1542</v>
      </c>
      <c r="K452" s="65" t="s">
        <v>4229</v>
      </c>
      <c r="L452" s="256" t="s">
        <v>5135</v>
      </c>
      <c r="M452" s="256"/>
      <c r="N452" s="256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2" t="s">
        <v>3</v>
      </c>
      <c r="J453" s="64" t="s">
        <v>1540</v>
      </c>
      <c r="K453" s="65" t="s">
        <v>4229</v>
      </c>
      <c r="L453" s="256" t="s">
        <v>5135</v>
      </c>
      <c r="M453" s="256"/>
      <c r="N453" s="256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4815</v>
      </c>
      <c r="E454" s="64" t="s">
        <v>1464</v>
      </c>
      <c r="F454" s="64" t="s">
        <v>1464</v>
      </c>
      <c r="G454" s="90">
        <v>0</v>
      </c>
      <c r="H454" s="90">
        <v>0</v>
      </c>
      <c r="I454" s="172" t="s">
        <v>3</v>
      </c>
      <c r="J454" s="64" t="s">
        <v>1540</v>
      </c>
      <c r="K454" s="65" t="s">
        <v>4229</v>
      </c>
      <c r="L454" s="256" t="s">
        <v>5135</v>
      </c>
      <c r="M454" s="256"/>
      <c r="N454" s="256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4816</v>
      </c>
      <c r="E455" s="64" t="s">
        <v>1467</v>
      </c>
      <c r="F455" s="64" t="s">
        <v>1467</v>
      </c>
      <c r="G455" s="90">
        <v>0</v>
      </c>
      <c r="H455" s="90">
        <v>0</v>
      </c>
      <c r="I455" s="172" t="s">
        <v>3</v>
      </c>
      <c r="J455" s="64" t="s">
        <v>1540</v>
      </c>
      <c r="K455" s="65" t="s">
        <v>4229</v>
      </c>
      <c r="L455" s="256" t="s">
        <v>5135</v>
      </c>
      <c r="M455" s="256"/>
      <c r="N455" s="256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4817</v>
      </c>
      <c r="E456" s="64" t="s">
        <v>1465</v>
      </c>
      <c r="F456" s="64" t="s">
        <v>1465</v>
      </c>
      <c r="G456" s="90">
        <v>0</v>
      </c>
      <c r="H456" s="90">
        <v>0</v>
      </c>
      <c r="I456" s="172" t="s">
        <v>3</v>
      </c>
      <c r="J456" s="64" t="s">
        <v>1540</v>
      </c>
      <c r="K456" s="65" t="s">
        <v>4229</v>
      </c>
      <c r="L456" s="256" t="s">
        <v>5135</v>
      </c>
      <c r="M456" s="256"/>
      <c r="N456" s="256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4818</v>
      </c>
      <c r="E457" s="64" t="s">
        <v>1466</v>
      </c>
      <c r="F457" s="64" t="s">
        <v>1466</v>
      </c>
      <c r="G457" s="90">
        <v>0</v>
      </c>
      <c r="H457" s="90">
        <v>0</v>
      </c>
      <c r="I457" s="172" t="s">
        <v>3</v>
      </c>
      <c r="J457" s="64" t="s">
        <v>1540</v>
      </c>
      <c r="K457" s="65" t="s">
        <v>4229</v>
      </c>
      <c r="L457" s="256" t="s">
        <v>5135</v>
      </c>
      <c r="M457" s="256"/>
      <c r="N457" s="256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4819</v>
      </c>
      <c r="E458" s="64" t="s">
        <v>1468</v>
      </c>
      <c r="F458" s="76" t="s">
        <v>1468</v>
      </c>
      <c r="G458" s="90">
        <v>0</v>
      </c>
      <c r="H458" s="90">
        <v>0</v>
      </c>
      <c r="I458" s="172" t="s">
        <v>3</v>
      </c>
      <c r="J458" s="64" t="s">
        <v>1540</v>
      </c>
      <c r="K458" s="65" t="s">
        <v>4229</v>
      </c>
      <c r="L458" s="256" t="s">
        <v>5135</v>
      </c>
      <c r="M458" s="256"/>
      <c r="N458" s="256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4820</v>
      </c>
      <c r="E459" s="77" t="s">
        <v>431</v>
      </c>
      <c r="F459" s="78" t="s">
        <v>431</v>
      </c>
      <c r="G459" s="90">
        <v>0</v>
      </c>
      <c r="H459" s="90">
        <v>0</v>
      </c>
      <c r="I459" s="172" t="s">
        <v>3</v>
      </c>
      <c r="J459" s="64" t="s">
        <v>1540</v>
      </c>
      <c r="K459" s="65" t="s">
        <v>4229</v>
      </c>
      <c r="L459" s="256" t="s">
        <v>5135</v>
      </c>
      <c r="M459" s="256"/>
      <c r="N459" s="256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4821</v>
      </c>
      <c r="E460" s="77" t="s">
        <v>428</v>
      </c>
      <c r="F460" s="78" t="s">
        <v>428</v>
      </c>
      <c r="G460" s="90">
        <v>0</v>
      </c>
      <c r="H460" s="90">
        <v>0</v>
      </c>
      <c r="I460" s="172" t="s">
        <v>3</v>
      </c>
      <c r="J460" s="64" t="s">
        <v>1540</v>
      </c>
      <c r="K460" s="65" t="s">
        <v>4229</v>
      </c>
      <c r="L460" s="256" t="s">
        <v>5135</v>
      </c>
      <c r="M460" s="256"/>
      <c r="N460" s="256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4822</v>
      </c>
      <c r="E461" s="64" t="s">
        <v>1462</v>
      </c>
      <c r="F461" s="64" t="s">
        <v>1462</v>
      </c>
      <c r="G461" s="90">
        <v>0</v>
      </c>
      <c r="H461" s="90">
        <v>0</v>
      </c>
      <c r="I461" s="172" t="s">
        <v>3</v>
      </c>
      <c r="J461" s="64" t="s">
        <v>1540</v>
      </c>
      <c r="K461" s="65" t="s">
        <v>4229</v>
      </c>
      <c r="L461" s="256" t="s">
        <v>5135</v>
      </c>
      <c r="M461" s="256"/>
      <c r="N461" s="256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4823</v>
      </c>
      <c r="E462" s="64" t="s">
        <v>426</v>
      </c>
      <c r="F462" s="64" t="s">
        <v>426</v>
      </c>
      <c r="G462" s="90">
        <v>0</v>
      </c>
      <c r="H462" s="90">
        <v>0</v>
      </c>
      <c r="I462" s="172" t="s">
        <v>3</v>
      </c>
      <c r="J462" s="64" t="s">
        <v>1540</v>
      </c>
      <c r="K462" s="65" t="s">
        <v>4229</v>
      </c>
      <c r="L462" s="256" t="s">
        <v>5135</v>
      </c>
      <c r="M462" s="256"/>
      <c r="N462" s="256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4824</v>
      </c>
      <c r="E463" s="64" t="s">
        <v>432</v>
      </c>
      <c r="F463" s="64" t="s">
        <v>432</v>
      </c>
      <c r="G463" s="90">
        <v>0</v>
      </c>
      <c r="H463" s="90">
        <v>0</v>
      </c>
      <c r="I463" s="172" t="s">
        <v>3</v>
      </c>
      <c r="J463" s="64" t="s">
        <v>1540</v>
      </c>
      <c r="K463" s="65" t="s">
        <v>4229</v>
      </c>
      <c r="L463" s="256" t="s">
        <v>5135</v>
      </c>
      <c r="M463" s="256"/>
      <c r="N463" s="256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4825</v>
      </c>
      <c r="E464" s="64" t="s">
        <v>429</v>
      </c>
      <c r="F464" s="64" t="s">
        <v>429</v>
      </c>
      <c r="G464" s="90">
        <v>0</v>
      </c>
      <c r="H464" s="90">
        <v>0</v>
      </c>
      <c r="I464" s="172" t="s">
        <v>3</v>
      </c>
      <c r="J464" s="64" t="s">
        <v>1540</v>
      </c>
      <c r="K464" s="65" t="s">
        <v>4229</v>
      </c>
      <c r="L464" s="256" t="s">
        <v>5135</v>
      </c>
      <c r="M464" s="256"/>
      <c r="N464" s="256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4826</v>
      </c>
      <c r="E465" s="64" t="s">
        <v>427</v>
      </c>
      <c r="F465" s="64" t="s">
        <v>427</v>
      </c>
      <c r="G465" s="90">
        <v>0</v>
      </c>
      <c r="H465" s="90">
        <v>0</v>
      </c>
      <c r="I465" s="172" t="s">
        <v>3</v>
      </c>
      <c r="J465" s="64" t="s">
        <v>1540</v>
      </c>
      <c r="K465" s="65" t="s">
        <v>4229</v>
      </c>
      <c r="L465" s="256" t="s">
        <v>5135</v>
      </c>
      <c r="M465" s="256"/>
      <c r="N465" s="256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4827</v>
      </c>
      <c r="E466" s="64" t="s">
        <v>430</v>
      </c>
      <c r="F466" s="64" t="s">
        <v>430</v>
      </c>
      <c r="G466" s="90">
        <v>0</v>
      </c>
      <c r="H466" s="90">
        <v>0</v>
      </c>
      <c r="I466" s="172" t="s">
        <v>3</v>
      </c>
      <c r="J466" s="64" t="s">
        <v>1540</v>
      </c>
      <c r="K466" s="65" t="s">
        <v>4229</v>
      </c>
      <c r="L466" s="256" t="s">
        <v>5135</v>
      </c>
      <c r="M466" s="256"/>
      <c r="N466" s="256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7" t="s">
        <v>4828</v>
      </c>
      <c r="E467" s="83" t="s">
        <v>4837</v>
      </c>
      <c r="F467" s="83" t="s">
        <v>4837</v>
      </c>
      <c r="G467" s="67">
        <v>0</v>
      </c>
      <c r="H467" s="67">
        <v>0</v>
      </c>
      <c r="I467" s="172" t="s">
        <v>3</v>
      </c>
      <c r="J467" s="64" t="s">
        <v>1540</v>
      </c>
      <c r="K467" s="65" t="s">
        <v>4229</v>
      </c>
      <c r="L467" s="256" t="s">
        <v>5135</v>
      </c>
      <c r="M467" s="256"/>
      <c r="N467" s="256"/>
      <c r="O467" s="66"/>
      <c r="P467" s="88" t="s">
        <v>4838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4814</v>
      </c>
      <c r="E468" s="64" t="s">
        <v>1029</v>
      </c>
      <c r="F468" s="64" t="s">
        <v>1029</v>
      </c>
      <c r="G468" s="67">
        <v>0</v>
      </c>
      <c r="H468" s="67">
        <v>0</v>
      </c>
      <c r="I468" s="172" t="s">
        <v>3</v>
      </c>
      <c r="J468" s="64" t="s">
        <v>1540</v>
      </c>
      <c r="K468" s="65" t="s">
        <v>4229</v>
      </c>
      <c r="L468" s="256" t="s">
        <v>5135</v>
      </c>
      <c r="M468" s="256"/>
      <c r="N468" s="256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4829</v>
      </c>
      <c r="E469" s="64" t="s">
        <v>1030</v>
      </c>
      <c r="F469" s="64" t="s">
        <v>1030</v>
      </c>
      <c r="G469" s="67">
        <v>0</v>
      </c>
      <c r="H469" s="67">
        <v>0</v>
      </c>
      <c r="I469" s="172" t="s">
        <v>3</v>
      </c>
      <c r="J469" s="64" t="s">
        <v>1540</v>
      </c>
      <c r="K469" s="65" t="s">
        <v>4229</v>
      </c>
      <c r="L469" s="256" t="s">
        <v>5135</v>
      </c>
      <c r="M469" s="256"/>
      <c r="N469" s="256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4830</v>
      </c>
      <c r="E470" s="64" t="s">
        <v>1031</v>
      </c>
      <c r="F470" s="64" t="s">
        <v>1031</v>
      </c>
      <c r="G470" s="67">
        <v>0</v>
      </c>
      <c r="H470" s="67">
        <v>0</v>
      </c>
      <c r="I470" s="172" t="s">
        <v>3</v>
      </c>
      <c r="J470" s="64" t="s">
        <v>1540</v>
      </c>
      <c r="K470" s="65" t="s">
        <v>4229</v>
      </c>
      <c r="L470" s="256" t="s">
        <v>5135</v>
      </c>
      <c r="M470" s="256"/>
      <c r="N470" s="256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4831</v>
      </c>
      <c r="E471" s="64" t="s">
        <v>1032</v>
      </c>
      <c r="F471" s="64" t="s">
        <v>1032</v>
      </c>
      <c r="G471" s="67">
        <v>0</v>
      </c>
      <c r="H471" s="67">
        <v>0</v>
      </c>
      <c r="I471" s="172" t="s">
        <v>3</v>
      </c>
      <c r="J471" s="64" t="s">
        <v>1540</v>
      </c>
      <c r="K471" s="65" t="s">
        <v>4229</v>
      </c>
      <c r="L471" s="256" t="s">
        <v>5135</v>
      </c>
      <c r="M471" s="256"/>
      <c r="N471" s="256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4832</v>
      </c>
      <c r="E472" s="64" t="s">
        <v>1033</v>
      </c>
      <c r="F472" s="64" t="s">
        <v>1033</v>
      </c>
      <c r="G472" s="67">
        <v>0</v>
      </c>
      <c r="H472" s="67">
        <v>0</v>
      </c>
      <c r="I472" s="172" t="s">
        <v>3</v>
      </c>
      <c r="J472" s="64" t="s">
        <v>1540</v>
      </c>
      <c r="K472" s="65" t="s">
        <v>4229</v>
      </c>
      <c r="L472" s="256" t="s">
        <v>5135</v>
      </c>
      <c r="M472" s="256"/>
      <c r="N472" s="256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4833</v>
      </c>
      <c r="E473" s="64" t="s">
        <v>1034</v>
      </c>
      <c r="F473" s="64" t="s">
        <v>1034</v>
      </c>
      <c r="G473" s="67">
        <v>0</v>
      </c>
      <c r="H473" s="67">
        <v>0</v>
      </c>
      <c r="I473" s="172" t="s">
        <v>3</v>
      </c>
      <c r="J473" s="64" t="s">
        <v>1540</v>
      </c>
      <c r="K473" s="65" t="s">
        <v>4229</v>
      </c>
      <c r="L473" s="256" t="s">
        <v>5135</v>
      </c>
      <c r="M473" s="256"/>
      <c r="N473" s="256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4834</v>
      </c>
      <c r="E474" s="64" t="s">
        <v>1035</v>
      </c>
      <c r="F474" s="64" t="s">
        <v>1035</v>
      </c>
      <c r="G474" s="67">
        <v>0</v>
      </c>
      <c r="H474" s="67">
        <v>0</v>
      </c>
      <c r="I474" s="172" t="s">
        <v>3</v>
      </c>
      <c r="J474" s="64" t="s">
        <v>1540</v>
      </c>
      <c r="K474" s="65" t="s">
        <v>4229</v>
      </c>
      <c r="L474" s="256" t="s">
        <v>5135</v>
      </c>
      <c r="M474" s="256"/>
      <c r="N474" s="256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4835</v>
      </c>
      <c r="E475" s="64" t="s">
        <v>1036</v>
      </c>
      <c r="F475" s="64" t="s">
        <v>1036</v>
      </c>
      <c r="G475" s="67">
        <v>0</v>
      </c>
      <c r="H475" s="67">
        <v>0</v>
      </c>
      <c r="I475" s="172" t="s">
        <v>3</v>
      </c>
      <c r="J475" s="64" t="s">
        <v>1540</v>
      </c>
      <c r="K475" s="65" t="s">
        <v>4229</v>
      </c>
      <c r="L475" s="256" t="s">
        <v>5135</v>
      </c>
      <c r="M475" s="256"/>
      <c r="N475" s="256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4836</v>
      </c>
      <c r="E476" s="64" t="s">
        <v>1037</v>
      </c>
      <c r="F476" s="64" t="s">
        <v>1037</v>
      </c>
      <c r="G476" s="67">
        <v>0</v>
      </c>
      <c r="H476" s="67">
        <v>0</v>
      </c>
      <c r="I476" s="172" t="s">
        <v>3</v>
      </c>
      <c r="J476" s="64" t="s">
        <v>1540</v>
      </c>
      <c r="K476" s="65" t="s">
        <v>4229</v>
      </c>
      <c r="L476" s="256" t="s">
        <v>5135</v>
      </c>
      <c r="M476" s="256"/>
      <c r="N476" s="256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89">
        <v>0</v>
      </c>
      <c r="H477" s="189">
        <v>0</v>
      </c>
      <c r="I477" s="176" t="s">
        <v>28</v>
      </c>
      <c r="J477" s="64" t="s">
        <v>1540</v>
      </c>
      <c r="K477" s="112" t="s">
        <v>4065</v>
      </c>
      <c r="L477" s="130" t="s">
        <v>5135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89">
        <v>0</v>
      </c>
      <c r="H478" s="189">
        <v>0</v>
      </c>
      <c r="I478" s="176" t="s">
        <v>28</v>
      </c>
      <c r="J478" s="64" t="s">
        <v>1540</v>
      </c>
      <c r="K478" s="112" t="s">
        <v>4065</v>
      </c>
      <c r="L478" s="130" t="s">
        <v>5135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89">
        <v>0</v>
      </c>
      <c r="H479" s="189">
        <v>0</v>
      </c>
      <c r="I479" s="176" t="s">
        <v>28</v>
      </c>
      <c r="J479" s="64" t="s">
        <v>1540</v>
      </c>
      <c r="K479" s="112" t="s">
        <v>4065</v>
      </c>
      <c r="L479" s="130" t="s">
        <v>5135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89">
        <v>0</v>
      </c>
      <c r="H480" s="189">
        <v>0</v>
      </c>
      <c r="I480" s="176" t="s">
        <v>28</v>
      </c>
      <c r="J480" s="64" t="s">
        <v>1540</v>
      </c>
      <c r="K480" s="112" t="s">
        <v>4065</v>
      </c>
      <c r="L480" s="130" t="s">
        <v>5135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6"/>
      <c r="M481" s="256"/>
      <c r="N481" s="256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6"/>
      <c r="M482" s="256"/>
      <c r="N482" s="256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6"/>
      <c r="M483" s="256"/>
      <c r="N483" s="256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6" t="s">
        <v>5135</v>
      </c>
      <c r="M484" s="256"/>
      <c r="N484" s="256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6" t="s">
        <v>5135</v>
      </c>
      <c r="M485" s="256"/>
      <c r="N485" s="256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6" t="s">
        <v>5135</v>
      </c>
      <c r="M486" s="256"/>
      <c r="N486" s="256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6" t="s">
        <v>5135</v>
      </c>
      <c r="M487" s="256"/>
      <c r="N487" s="256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6" t="s">
        <v>5135</v>
      </c>
      <c r="M488" s="256"/>
      <c r="N488" s="256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6" t="s">
        <v>5135</v>
      </c>
      <c r="M489" s="256"/>
      <c r="N489" s="256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6" t="s">
        <v>5135</v>
      </c>
      <c r="M490" s="256"/>
      <c r="N490" s="256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6" t="s">
        <v>5135</v>
      </c>
      <c r="M491" s="256"/>
      <c r="N491" s="256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6" t="s">
        <v>5135</v>
      </c>
      <c r="M492" s="256"/>
      <c r="N492" s="256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6" t="s">
        <v>5135</v>
      </c>
      <c r="M493" s="256"/>
      <c r="N493" s="256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6" t="s">
        <v>5135</v>
      </c>
      <c r="M494" s="256"/>
      <c r="N494" s="256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6" t="s">
        <v>5135</v>
      </c>
      <c r="M495" s="256"/>
      <c r="N495" s="256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6" t="s">
        <v>5135</v>
      </c>
      <c r="M496" s="256"/>
      <c r="N496" s="256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6" t="s">
        <v>5135</v>
      </c>
      <c r="M497" s="256"/>
      <c r="N497" s="256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6" t="s">
        <v>5135</v>
      </c>
      <c r="M498" s="256"/>
      <c r="N498" s="256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6" t="s">
        <v>5135</v>
      </c>
      <c r="M499" s="256"/>
      <c r="N499" s="256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6" t="s">
        <v>5135</v>
      </c>
      <c r="M500" s="256"/>
      <c r="N500" s="256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6" t="s">
        <v>5135</v>
      </c>
      <c r="M501" s="256"/>
      <c r="N501" s="256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6" t="s">
        <v>5135</v>
      </c>
      <c r="M502" s="256"/>
      <c r="N502" s="256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6" t="s">
        <v>5135</v>
      </c>
      <c r="M503" s="256"/>
      <c r="N503" s="256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6" t="s">
        <v>5135</v>
      </c>
      <c r="M504" s="256"/>
      <c r="N504" s="256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6" t="s">
        <v>5135</v>
      </c>
      <c r="M505" s="256"/>
      <c r="N505" s="256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6" t="s">
        <v>5135</v>
      </c>
      <c r="M506" s="256"/>
      <c r="N506" s="256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6" t="s">
        <v>5135</v>
      </c>
      <c r="M507" s="256"/>
      <c r="N507" s="256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6" t="s">
        <v>5135</v>
      </c>
      <c r="M508" s="256"/>
      <c r="N508" s="256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6" t="s">
        <v>5135</v>
      </c>
      <c r="M509" s="256"/>
      <c r="N509" s="256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6" t="s">
        <v>5135</v>
      </c>
      <c r="M510" s="256"/>
      <c r="N510" s="256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6" t="s">
        <v>5135</v>
      </c>
      <c r="M511" s="256"/>
      <c r="N511" s="256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6" t="s">
        <v>5135</v>
      </c>
      <c r="M512" s="256"/>
      <c r="N512" s="256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6" t="s">
        <v>5135</v>
      </c>
      <c r="M513" s="256"/>
      <c r="N513" s="256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6" t="s">
        <v>5135</v>
      </c>
      <c r="M514" s="256"/>
      <c r="N514" s="256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6" t="s">
        <v>5135</v>
      </c>
      <c r="M515" s="256"/>
      <c r="N515" s="256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6" t="s">
        <v>5135</v>
      </c>
      <c r="M516" s="256"/>
      <c r="N516" s="256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6" t="s">
        <v>5135</v>
      </c>
      <c r="M517" s="256"/>
      <c r="N517" s="256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6" t="s">
        <v>5135</v>
      </c>
      <c r="M518" s="256"/>
      <c r="N518" s="256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6" t="s">
        <v>5135</v>
      </c>
      <c r="M519" s="256"/>
      <c r="N519" s="256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6" t="s">
        <v>5135</v>
      </c>
      <c r="M520" s="256"/>
      <c r="N520" s="256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6" t="s">
        <v>5135</v>
      </c>
      <c r="M521" s="256"/>
      <c r="N521" s="256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6" t="s">
        <v>5135</v>
      </c>
      <c r="M522" s="256"/>
      <c r="N522" s="256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6" t="s">
        <v>5135</v>
      </c>
      <c r="M523" s="256"/>
      <c r="N523" s="256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6" t="s">
        <v>5135</v>
      </c>
      <c r="M524" s="256"/>
      <c r="N524" s="256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5110</v>
      </c>
      <c r="E525" s="73" t="s">
        <v>5111</v>
      </c>
      <c r="F525" s="73" t="s">
        <v>5111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6" t="s">
        <v>5135</v>
      </c>
      <c r="M525" s="256"/>
      <c r="N525" s="256"/>
      <c r="O525" s="61"/>
      <c r="P525" s="62" t="s">
        <v>5119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89">
        <v>0</v>
      </c>
      <c r="H526" s="189">
        <v>0</v>
      </c>
      <c r="I526" s="176" t="s">
        <v>28</v>
      </c>
      <c r="J526" s="64" t="s">
        <v>1540</v>
      </c>
      <c r="K526" s="112" t="s">
        <v>4065</v>
      </c>
      <c r="L526" s="130" t="s">
        <v>5135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89">
        <v>0</v>
      </c>
      <c r="H527" s="189">
        <v>0</v>
      </c>
      <c r="I527" s="176" t="s">
        <v>28</v>
      </c>
      <c r="J527" s="64" t="s">
        <v>1540</v>
      </c>
      <c r="K527" s="112" t="s">
        <v>4065</v>
      </c>
      <c r="L527" s="130" t="s">
        <v>5135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89">
        <v>0</v>
      </c>
      <c r="H528" s="189">
        <v>0</v>
      </c>
      <c r="I528" s="176" t="s">
        <v>28</v>
      </c>
      <c r="J528" s="64" t="s">
        <v>1540</v>
      </c>
      <c r="K528" s="112" t="s">
        <v>4065</v>
      </c>
      <c r="L528" s="130" t="s">
        <v>5135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89">
        <v>0</v>
      </c>
      <c r="H529" s="189">
        <v>0</v>
      </c>
      <c r="I529" s="176" t="s">
        <v>28</v>
      </c>
      <c r="J529" s="64" t="s">
        <v>1540</v>
      </c>
      <c r="K529" s="112" t="s">
        <v>4065</v>
      </c>
      <c r="L529" s="130" t="s">
        <v>5135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89">
        <v>0</v>
      </c>
      <c r="H530" s="189">
        <v>0</v>
      </c>
      <c r="I530" s="176" t="s">
        <v>28</v>
      </c>
      <c r="J530" s="64" t="s">
        <v>1540</v>
      </c>
      <c r="K530" s="112" t="s">
        <v>4065</v>
      </c>
      <c r="L530" s="130" t="s">
        <v>5135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89">
        <v>0</v>
      </c>
      <c r="H531" s="189">
        <v>0</v>
      </c>
      <c r="I531" s="176" t="s">
        <v>28</v>
      </c>
      <c r="J531" s="64" t="s">
        <v>1540</v>
      </c>
      <c r="K531" s="112" t="s">
        <v>4065</v>
      </c>
      <c r="L531" s="130" t="s">
        <v>5135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89">
        <v>0</v>
      </c>
      <c r="H532" s="189">
        <v>0</v>
      </c>
      <c r="I532" s="176" t="s">
        <v>28</v>
      </c>
      <c r="J532" s="64" t="s">
        <v>1540</v>
      </c>
      <c r="K532" s="112" t="s">
        <v>4065</v>
      </c>
      <c r="L532" s="130" t="s">
        <v>5135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89">
        <v>0</v>
      </c>
      <c r="H533" s="189">
        <v>0</v>
      </c>
      <c r="I533" s="176" t="s">
        <v>28</v>
      </c>
      <c r="J533" s="64" t="s">
        <v>1540</v>
      </c>
      <c r="K533" s="112" t="s">
        <v>4065</v>
      </c>
      <c r="L533" s="130" t="s">
        <v>5135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89">
        <v>0</v>
      </c>
      <c r="H534" s="189">
        <v>0</v>
      </c>
      <c r="I534" s="176" t="s">
        <v>28</v>
      </c>
      <c r="J534" s="64" t="s">
        <v>1540</v>
      </c>
      <c r="K534" s="112" t="s">
        <v>4065</v>
      </c>
      <c r="L534" s="130" t="s">
        <v>5135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89">
        <v>0</v>
      </c>
      <c r="H535" s="189">
        <v>0</v>
      </c>
      <c r="I535" s="176" t="s">
        <v>28</v>
      </c>
      <c r="J535" s="64" t="s">
        <v>1540</v>
      </c>
      <c r="K535" s="112" t="s">
        <v>4065</v>
      </c>
      <c r="L535" s="130" t="s">
        <v>5135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89">
        <v>0</v>
      </c>
      <c r="H536" s="189">
        <v>0</v>
      </c>
      <c r="I536" s="176" t="s">
        <v>28</v>
      </c>
      <c r="J536" s="64" t="s">
        <v>1540</v>
      </c>
      <c r="K536" s="112" t="s">
        <v>4065</v>
      </c>
      <c r="L536" s="130" t="s">
        <v>5135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89">
        <v>0</v>
      </c>
      <c r="H537" s="189">
        <v>0</v>
      </c>
      <c r="I537" s="176" t="s">
        <v>28</v>
      </c>
      <c r="J537" s="64" t="s">
        <v>1540</v>
      </c>
      <c r="K537" s="112" t="s">
        <v>4065</v>
      </c>
      <c r="L537" s="130" t="s">
        <v>5135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89">
        <v>0</v>
      </c>
      <c r="H538" s="189">
        <v>0</v>
      </c>
      <c r="I538" s="176" t="s">
        <v>28</v>
      </c>
      <c r="J538" s="64" t="s">
        <v>1540</v>
      </c>
      <c r="K538" s="112" t="s">
        <v>4065</v>
      </c>
      <c r="L538" s="130" t="s">
        <v>5135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89">
        <v>0</v>
      </c>
      <c r="H539" s="189">
        <v>0</v>
      </c>
      <c r="I539" s="176" t="s">
        <v>28</v>
      </c>
      <c r="J539" s="64" t="s">
        <v>1540</v>
      </c>
      <c r="K539" s="112" t="s">
        <v>4065</v>
      </c>
      <c r="L539" s="130" t="s">
        <v>5135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89">
        <v>0</v>
      </c>
      <c r="H540" s="189">
        <v>0</v>
      </c>
      <c r="I540" s="176" t="s">
        <v>28</v>
      </c>
      <c r="J540" s="64" t="s">
        <v>1540</v>
      </c>
      <c r="K540" s="112" t="s">
        <v>4065</v>
      </c>
      <c r="L540" s="130" t="s">
        <v>5135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89">
        <v>0</v>
      </c>
      <c r="H541" s="189">
        <v>0</v>
      </c>
      <c r="I541" s="176" t="s">
        <v>28</v>
      </c>
      <c r="J541" s="64" t="s">
        <v>1540</v>
      </c>
      <c r="K541" s="112" t="s">
        <v>4065</v>
      </c>
      <c r="L541" s="130" t="s">
        <v>5135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89">
        <v>0</v>
      </c>
      <c r="H542" s="189">
        <v>0</v>
      </c>
      <c r="I542" s="176" t="s">
        <v>28</v>
      </c>
      <c r="J542" s="64" t="s">
        <v>1540</v>
      </c>
      <c r="K542" s="112" t="s">
        <v>4065</v>
      </c>
      <c r="L542" s="130" t="s">
        <v>5135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89">
        <v>0</v>
      </c>
      <c r="H543" s="189">
        <v>0</v>
      </c>
      <c r="I543" s="176" t="s">
        <v>28</v>
      </c>
      <c r="J543" s="64" t="s">
        <v>1540</v>
      </c>
      <c r="K543" s="112" t="s">
        <v>4065</v>
      </c>
      <c r="L543" s="130" t="s">
        <v>5135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89">
        <v>0</v>
      </c>
      <c r="H544" s="189">
        <v>0</v>
      </c>
      <c r="I544" s="176" t="s">
        <v>28</v>
      </c>
      <c r="J544" s="64" t="s">
        <v>1540</v>
      </c>
      <c r="K544" s="112" t="s">
        <v>4065</v>
      </c>
      <c r="L544" s="130" t="s">
        <v>5135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89">
        <v>0</v>
      </c>
      <c r="H545" s="189">
        <v>0</v>
      </c>
      <c r="I545" s="176" t="s">
        <v>28</v>
      </c>
      <c r="J545" s="64" t="s">
        <v>1540</v>
      </c>
      <c r="K545" s="112" t="s">
        <v>4065</v>
      </c>
      <c r="L545" s="130" t="s">
        <v>5135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89">
        <v>0</v>
      </c>
      <c r="H546" s="189">
        <v>0</v>
      </c>
      <c r="I546" s="176" t="s">
        <v>28</v>
      </c>
      <c r="J546" s="64" t="s">
        <v>1540</v>
      </c>
      <c r="K546" s="112" t="s">
        <v>4065</v>
      </c>
      <c r="L546" s="130" t="s">
        <v>5135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89">
        <v>0</v>
      </c>
      <c r="H547" s="189">
        <v>0</v>
      </c>
      <c r="I547" s="176" t="s">
        <v>28</v>
      </c>
      <c r="J547" s="64" t="s">
        <v>1540</v>
      </c>
      <c r="K547" s="112" t="s">
        <v>4065</v>
      </c>
      <c r="L547" s="130" t="s">
        <v>5135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6"/>
      <c r="M548" s="256"/>
      <c r="N548" s="256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6"/>
      <c r="M549" s="256"/>
      <c r="N549" s="256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6"/>
      <c r="M550" s="256"/>
      <c r="N550" s="256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2" t="s">
        <v>2687</v>
      </c>
      <c r="J551" s="64" t="s">
        <v>1541</v>
      </c>
      <c r="K551" s="65" t="s">
        <v>4065</v>
      </c>
      <c r="L551" s="256" t="s">
        <v>5135</v>
      </c>
      <c r="M551" s="256"/>
      <c r="N551" s="256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2" t="s">
        <v>2687</v>
      </c>
      <c r="J552" s="64" t="s">
        <v>1541</v>
      </c>
      <c r="K552" s="65" t="s">
        <v>4065</v>
      </c>
      <c r="L552" s="256" t="s">
        <v>5135</v>
      </c>
      <c r="M552" s="256"/>
      <c r="N552" s="256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2" t="s">
        <v>2687</v>
      </c>
      <c r="J553" s="64" t="s">
        <v>1541</v>
      </c>
      <c r="K553" s="65" t="s">
        <v>4065</v>
      </c>
      <c r="L553" s="256" t="s">
        <v>5135</v>
      </c>
      <c r="M553" s="256"/>
      <c r="N553" s="256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2" t="s">
        <v>2687</v>
      </c>
      <c r="J554" s="64" t="s">
        <v>1541</v>
      </c>
      <c r="K554" s="65" t="s">
        <v>4065</v>
      </c>
      <c r="L554" s="256" t="s">
        <v>5135</v>
      </c>
      <c r="M554" s="256"/>
      <c r="N554" s="256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2" t="s">
        <v>2687</v>
      </c>
      <c r="J555" s="64" t="s">
        <v>1541</v>
      </c>
      <c r="K555" s="65" t="s">
        <v>4065</v>
      </c>
      <c r="L555" s="256" t="s">
        <v>5135</v>
      </c>
      <c r="M555" s="256"/>
      <c r="N555" s="256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2" t="s">
        <v>2687</v>
      </c>
      <c r="J556" s="64" t="s">
        <v>1541</v>
      </c>
      <c r="K556" s="65" t="s">
        <v>4065</v>
      </c>
      <c r="L556" s="256" t="s">
        <v>5135</v>
      </c>
      <c r="M556" s="256"/>
      <c r="N556" s="256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2" t="s">
        <v>2687</v>
      </c>
      <c r="J557" s="64" t="s">
        <v>1541</v>
      </c>
      <c r="K557" s="65" t="s">
        <v>4065</v>
      </c>
      <c r="L557" s="256" t="s">
        <v>5135</v>
      </c>
      <c r="M557" s="256"/>
      <c r="N557" s="256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2" t="s">
        <v>2687</v>
      </c>
      <c r="J558" s="64" t="s">
        <v>1541</v>
      </c>
      <c r="K558" s="65" t="s">
        <v>4065</v>
      </c>
      <c r="L558" s="256" t="s">
        <v>5135</v>
      </c>
      <c r="M558" s="256"/>
      <c r="N558" s="256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2" t="s">
        <v>2687</v>
      </c>
      <c r="J559" s="64" t="s">
        <v>1541</v>
      </c>
      <c r="K559" s="65" t="s">
        <v>4065</v>
      </c>
      <c r="L559" s="256" t="s">
        <v>5135</v>
      </c>
      <c r="M559" s="256"/>
      <c r="N559" s="256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2" t="s">
        <v>2687</v>
      </c>
      <c r="J560" s="64" t="s">
        <v>1541</v>
      </c>
      <c r="K560" s="65" t="s">
        <v>4065</v>
      </c>
      <c r="L560" s="256" t="s">
        <v>5135</v>
      </c>
      <c r="M560" s="256"/>
      <c r="N560" s="256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2" t="s">
        <v>2687</v>
      </c>
      <c r="J561" s="64" t="s">
        <v>1541</v>
      </c>
      <c r="K561" s="65" t="s">
        <v>4065</v>
      </c>
      <c r="L561" s="256" t="s">
        <v>5135</v>
      </c>
      <c r="M561" s="256"/>
      <c r="N561" s="256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2" t="s">
        <v>2687</v>
      </c>
      <c r="J562" s="64" t="s">
        <v>1541</v>
      </c>
      <c r="K562" s="65" t="s">
        <v>4065</v>
      </c>
      <c r="L562" s="256" t="s">
        <v>5135</v>
      </c>
      <c r="M562" s="256"/>
      <c r="N562" s="256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6" t="s">
        <v>5135</v>
      </c>
      <c r="M563" s="256"/>
      <c r="N563" s="256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89">
        <v>0</v>
      </c>
      <c r="H564" s="189">
        <v>0</v>
      </c>
      <c r="I564" s="176" t="s">
        <v>28</v>
      </c>
      <c r="J564" s="111" t="s">
        <v>1541</v>
      </c>
      <c r="K564" s="112" t="s">
        <v>4065</v>
      </c>
      <c r="L564" s="130" t="s">
        <v>5135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89">
        <v>0</v>
      </c>
      <c r="H565" s="189">
        <v>0</v>
      </c>
      <c r="I565" s="176" t="s">
        <v>28</v>
      </c>
      <c r="J565" s="111" t="s">
        <v>1541</v>
      </c>
      <c r="K565" s="112" t="s">
        <v>4065</v>
      </c>
      <c r="L565" s="130" t="s">
        <v>5135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89">
        <v>0</v>
      </c>
      <c r="H566" s="189">
        <v>0</v>
      </c>
      <c r="I566" s="176" t="s">
        <v>28</v>
      </c>
      <c r="J566" s="111" t="s">
        <v>1541</v>
      </c>
      <c r="K566" s="112" t="s">
        <v>4065</v>
      </c>
      <c r="L566" s="130" t="s">
        <v>5135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89">
        <v>0</v>
      </c>
      <c r="H567" s="189">
        <v>0</v>
      </c>
      <c r="I567" s="176" t="s">
        <v>28</v>
      </c>
      <c r="J567" s="111" t="s">
        <v>1541</v>
      </c>
      <c r="K567" s="112" t="s">
        <v>4065</v>
      </c>
      <c r="L567" s="130" t="s">
        <v>5135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89">
        <v>0</v>
      </c>
      <c r="H568" s="189">
        <v>0</v>
      </c>
      <c r="I568" s="176" t="s">
        <v>28</v>
      </c>
      <c r="J568" s="111" t="s">
        <v>1541</v>
      </c>
      <c r="K568" s="112" t="s">
        <v>4065</v>
      </c>
      <c r="L568" s="130" t="s">
        <v>5135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89">
        <v>0</v>
      </c>
      <c r="H569" s="189">
        <v>0</v>
      </c>
      <c r="I569" s="176" t="s">
        <v>28</v>
      </c>
      <c r="J569" s="111" t="s">
        <v>1541</v>
      </c>
      <c r="K569" s="112" t="s">
        <v>4065</v>
      </c>
      <c r="L569" s="130" t="s">
        <v>5135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89">
        <v>0</v>
      </c>
      <c r="H570" s="189">
        <v>0</v>
      </c>
      <c r="I570" s="176" t="s">
        <v>28</v>
      </c>
      <c r="J570" s="111" t="s">
        <v>1541</v>
      </c>
      <c r="K570" s="112" t="s">
        <v>4065</v>
      </c>
      <c r="L570" s="130" t="s">
        <v>5135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89">
        <v>0</v>
      </c>
      <c r="H571" s="189">
        <v>0</v>
      </c>
      <c r="I571" s="176" t="s">
        <v>28</v>
      </c>
      <c r="J571" s="111" t="s">
        <v>1541</v>
      </c>
      <c r="K571" s="112" t="s">
        <v>4065</v>
      </c>
      <c r="L571" s="130" t="s">
        <v>5135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6" t="s">
        <v>5135</v>
      </c>
      <c r="M572" s="256"/>
      <c r="N572" s="256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6" t="s">
        <v>5135</v>
      </c>
      <c r="M573" s="256"/>
      <c r="N573" s="256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6" t="s">
        <v>5135</v>
      </c>
      <c r="M574" s="256"/>
      <c r="N574" s="256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6" t="s">
        <v>5135</v>
      </c>
      <c r="M575" s="256"/>
      <c r="N575" s="256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6" t="s">
        <v>5135</v>
      </c>
      <c r="M576" s="256"/>
      <c r="N576" s="256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6" t="s">
        <v>5135</v>
      </c>
      <c r="M577" s="256"/>
      <c r="N577" s="256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6" t="s">
        <v>5135</v>
      </c>
      <c r="M578" s="256"/>
      <c r="N578" s="256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6" t="s">
        <v>5135</v>
      </c>
      <c r="M579" s="256"/>
      <c r="N579" s="256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6" t="s">
        <v>5135</v>
      </c>
      <c r="M580" s="256"/>
      <c r="N580" s="256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6" t="s">
        <v>5135</v>
      </c>
      <c r="M581" s="256"/>
      <c r="N581" s="256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69" t="s">
        <v>2685</v>
      </c>
      <c r="J582" s="64" t="s">
        <v>1541</v>
      </c>
      <c r="K582" s="65" t="s">
        <v>4065</v>
      </c>
      <c r="L582" s="256" t="s">
        <v>5135</v>
      </c>
      <c r="M582" s="256"/>
      <c r="N582" s="256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69" t="s">
        <v>2685</v>
      </c>
      <c r="J583" s="64" t="s">
        <v>1541</v>
      </c>
      <c r="K583" s="65" t="s">
        <v>4065</v>
      </c>
      <c r="L583" s="256" t="s">
        <v>5135</v>
      </c>
      <c r="M583" s="256"/>
      <c r="N583" s="256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69" t="s">
        <v>2685</v>
      </c>
      <c r="J584" s="64" t="s">
        <v>1541</v>
      </c>
      <c r="K584" s="65" t="s">
        <v>4065</v>
      </c>
      <c r="L584" s="256" t="s">
        <v>5135</v>
      </c>
      <c r="M584" s="256"/>
      <c r="N584" s="256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69" t="s">
        <v>2685</v>
      </c>
      <c r="J585" s="64" t="s">
        <v>1541</v>
      </c>
      <c r="K585" s="65" t="s">
        <v>4065</v>
      </c>
      <c r="L585" s="256" t="s">
        <v>5135</v>
      </c>
      <c r="M585" s="256"/>
      <c r="N585" s="256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69" t="s">
        <v>2685</v>
      </c>
      <c r="J586" s="64" t="s">
        <v>1541</v>
      </c>
      <c r="K586" s="65" t="s">
        <v>4065</v>
      </c>
      <c r="L586" s="256" t="s">
        <v>5135</v>
      </c>
      <c r="M586" s="256"/>
      <c r="N586" s="256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69" t="s">
        <v>2685</v>
      </c>
      <c r="J587" s="64" t="s">
        <v>1541</v>
      </c>
      <c r="K587" s="65" t="s">
        <v>4065</v>
      </c>
      <c r="L587" s="256" t="s">
        <v>5135</v>
      </c>
      <c r="M587" s="256"/>
      <c r="N587" s="256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69" t="s">
        <v>2685</v>
      </c>
      <c r="J588" s="64" t="s">
        <v>1541</v>
      </c>
      <c r="K588" s="65" t="s">
        <v>4065</v>
      </c>
      <c r="L588" s="256" t="s">
        <v>5135</v>
      </c>
      <c r="M588" s="256"/>
      <c r="N588" s="256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69" t="s">
        <v>2685</v>
      </c>
      <c r="J589" s="64" t="s">
        <v>1541</v>
      </c>
      <c r="K589" s="65" t="s">
        <v>4065</v>
      </c>
      <c r="L589" s="256" t="s">
        <v>5135</v>
      </c>
      <c r="M589" s="256"/>
      <c r="N589" s="256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69" t="s">
        <v>2685</v>
      </c>
      <c r="J590" s="64" t="s">
        <v>1541</v>
      </c>
      <c r="K590" s="65" t="s">
        <v>4065</v>
      </c>
      <c r="L590" s="256" t="s">
        <v>5135</v>
      </c>
      <c r="M590" s="256"/>
      <c r="N590" s="256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69" t="s">
        <v>2685</v>
      </c>
      <c r="J591" s="64" t="s">
        <v>1541</v>
      </c>
      <c r="K591" s="65" t="s">
        <v>4065</v>
      </c>
      <c r="L591" s="256" t="s">
        <v>5135</v>
      </c>
      <c r="M591" s="256"/>
      <c r="N591" s="256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69" t="s">
        <v>2685</v>
      </c>
      <c r="J592" s="64" t="s">
        <v>1541</v>
      </c>
      <c r="K592" s="65" t="s">
        <v>4065</v>
      </c>
      <c r="L592" s="256" t="s">
        <v>5135</v>
      </c>
      <c r="M592" s="256"/>
      <c r="N592" s="256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69" t="s">
        <v>2685</v>
      </c>
      <c r="J593" s="64" t="s">
        <v>1541</v>
      </c>
      <c r="K593" s="65" t="s">
        <v>4065</v>
      </c>
      <c r="L593" s="256" t="s">
        <v>5135</v>
      </c>
      <c r="M593" s="256"/>
      <c r="N593" s="256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69" t="s">
        <v>2685</v>
      </c>
      <c r="J594" s="64" t="s">
        <v>1541</v>
      </c>
      <c r="K594" s="65" t="s">
        <v>4065</v>
      </c>
      <c r="L594" s="256" t="s">
        <v>5135</v>
      </c>
      <c r="M594" s="256"/>
      <c r="N594" s="256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69" t="s">
        <v>2685</v>
      </c>
      <c r="J595" s="64" t="s">
        <v>1541</v>
      </c>
      <c r="K595" s="65" t="s">
        <v>4065</v>
      </c>
      <c r="L595" s="256" t="s">
        <v>5135</v>
      </c>
      <c r="M595" s="256"/>
      <c r="N595" s="256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69" t="s">
        <v>2685</v>
      </c>
      <c r="J596" s="64" t="s">
        <v>1541</v>
      </c>
      <c r="K596" s="65" t="s">
        <v>4065</v>
      </c>
      <c r="L596" s="256" t="s">
        <v>5135</v>
      </c>
      <c r="M596" s="256"/>
      <c r="N596" s="256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69" t="s">
        <v>2685</v>
      </c>
      <c r="J597" s="64" t="s">
        <v>1541</v>
      </c>
      <c r="K597" s="65" t="s">
        <v>4065</v>
      </c>
      <c r="L597" s="256" t="s">
        <v>5135</v>
      </c>
      <c r="M597" s="256"/>
      <c r="N597" s="256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69" t="s">
        <v>2685</v>
      </c>
      <c r="J598" s="64" t="s">
        <v>1541</v>
      </c>
      <c r="K598" s="65" t="s">
        <v>4065</v>
      </c>
      <c r="L598" s="256" t="s">
        <v>5135</v>
      </c>
      <c r="M598" s="256"/>
      <c r="N598" s="256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69" t="s">
        <v>2685</v>
      </c>
      <c r="J599" s="64" t="s">
        <v>1541</v>
      </c>
      <c r="K599" s="65" t="s">
        <v>4065</v>
      </c>
      <c r="L599" s="256" t="s">
        <v>5135</v>
      </c>
      <c r="M599" s="256"/>
      <c r="N599" s="256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69" t="s">
        <v>2685</v>
      </c>
      <c r="J600" s="64" t="s">
        <v>1541</v>
      </c>
      <c r="K600" s="65" t="s">
        <v>4065</v>
      </c>
      <c r="L600" s="256" t="s">
        <v>5135</v>
      </c>
      <c r="M600" s="256"/>
      <c r="N600" s="256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69" t="s">
        <v>2685</v>
      </c>
      <c r="J601" s="64" t="s">
        <v>1541</v>
      </c>
      <c r="K601" s="65" t="s">
        <v>4065</v>
      </c>
      <c r="L601" s="256" t="s">
        <v>5135</v>
      </c>
      <c r="M601" s="256"/>
      <c r="N601" s="256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69" t="s">
        <v>2685</v>
      </c>
      <c r="J602" s="64" t="s">
        <v>1541</v>
      </c>
      <c r="K602" s="65" t="s">
        <v>4065</v>
      </c>
      <c r="L602" s="256" t="s">
        <v>5135</v>
      </c>
      <c r="M602" s="256"/>
      <c r="N602" s="256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69" t="s">
        <v>2685</v>
      </c>
      <c r="J603" s="64" t="s">
        <v>1541</v>
      </c>
      <c r="K603" s="65" t="s">
        <v>4065</v>
      </c>
      <c r="L603" s="256" t="s">
        <v>5135</v>
      </c>
      <c r="M603" s="256"/>
      <c r="N603" s="256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69" t="s">
        <v>2685</v>
      </c>
      <c r="J604" s="64" t="s">
        <v>1541</v>
      </c>
      <c r="K604" s="65" t="s">
        <v>4065</v>
      </c>
      <c r="L604" s="256" t="s">
        <v>5135</v>
      </c>
      <c r="M604" s="256"/>
      <c r="N604" s="256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69" t="s">
        <v>2685</v>
      </c>
      <c r="J605" s="64" t="s">
        <v>1541</v>
      </c>
      <c r="K605" s="65" t="s">
        <v>4065</v>
      </c>
      <c r="L605" s="256" t="s">
        <v>5135</v>
      </c>
      <c r="M605" s="256"/>
      <c r="N605" s="256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69" t="s">
        <v>2685</v>
      </c>
      <c r="J606" s="64" t="s">
        <v>1541</v>
      </c>
      <c r="K606" s="65" t="s">
        <v>4065</v>
      </c>
      <c r="L606" s="256" t="s">
        <v>5135</v>
      </c>
      <c r="M606" s="256"/>
      <c r="N606" s="256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69" t="s">
        <v>2685</v>
      </c>
      <c r="J607" s="64" t="s">
        <v>1541</v>
      </c>
      <c r="K607" s="65" t="s">
        <v>4065</v>
      </c>
      <c r="L607" s="256" t="s">
        <v>5135</v>
      </c>
      <c r="M607" s="256"/>
      <c r="N607" s="256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69" t="s">
        <v>2686</v>
      </c>
      <c r="J608" s="64" t="s">
        <v>1541</v>
      </c>
      <c r="K608" s="65" t="s">
        <v>4065</v>
      </c>
      <c r="L608" s="256" t="s">
        <v>5135</v>
      </c>
      <c r="M608" s="256"/>
      <c r="N608" s="256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69" t="s">
        <v>2686</v>
      </c>
      <c r="J609" s="64" t="s">
        <v>1541</v>
      </c>
      <c r="K609" s="65" t="s">
        <v>4065</v>
      </c>
      <c r="L609" s="256" t="s">
        <v>5135</v>
      </c>
      <c r="M609" s="256"/>
      <c r="N609" s="256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69" t="s">
        <v>2686</v>
      </c>
      <c r="J610" s="64" t="s">
        <v>1541</v>
      </c>
      <c r="K610" s="65" t="s">
        <v>4065</v>
      </c>
      <c r="L610" s="256" t="s">
        <v>5135</v>
      </c>
      <c r="M610" s="256"/>
      <c r="N610" s="256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69" t="s">
        <v>2686</v>
      </c>
      <c r="J611" s="64" t="s">
        <v>1541</v>
      </c>
      <c r="K611" s="65" t="s">
        <v>4065</v>
      </c>
      <c r="L611" s="256" t="s">
        <v>5135</v>
      </c>
      <c r="M611" s="256"/>
      <c r="N611" s="256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69" t="s">
        <v>2686</v>
      </c>
      <c r="J612" s="64" t="s">
        <v>1541</v>
      </c>
      <c r="K612" s="65" t="s">
        <v>4065</v>
      </c>
      <c r="L612" s="256" t="s">
        <v>5135</v>
      </c>
      <c r="M612" s="256"/>
      <c r="N612" s="256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69" t="s">
        <v>2686</v>
      </c>
      <c r="J613" s="64" t="s">
        <v>1541</v>
      </c>
      <c r="K613" s="65" t="s">
        <v>4065</v>
      </c>
      <c r="L613" s="256" t="s">
        <v>5135</v>
      </c>
      <c r="M613" s="256"/>
      <c r="N613" s="256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69" t="s">
        <v>2686</v>
      </c>
      <c r="J614" s="64" t="s">
        <v>1541</v>
      </c>
      <c r="K614" s="65" t="s">
        <v>4065</v>
      </c>
      <c r="L614" s="256" t="s">
        <v>5135</v>
      </c>
      <c r="M614" s="256"/>
      <c r="N614" s="256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69" t="s">
        <v>2686</v>
      </c>
      <c r="J615" s="64" t="s">
        <v>1541</v>
      </c>
      <c r="K615" s="65" t="s">
        <v>4065</v>
      </c>
      <c r="L615" s="256" t="s">
        <v>5135</v>
      </c>
      <c r="M615" s="256"/>
      <c r="N615" s="256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69" t="s">
        <v>2686</v>
      </c>
      <c r="J616" s="64" t="s">
        <v>1541</v>
      </c>
      <c r="K616" s="65" t="s">
        <v>4065</v>
      </c>
      <c r="L616" s="256" t="s">
        <v>5135</v>
      </c>
      <c r="M616" s="256"/>
      <c r="N616" s="256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69" t="s">
        <v>2686</v>
      </c>
      <c r="J617" s="64" t="s">
        <v>1541</v>
      </c>
      <c r="K617" s="65" t="s">
        <v>4065</v>
      </c>
      <c r="L617" s="256" t="s">
        <v>5135</v>
      </c>
      <c r="M617" s="256"/>
      <c r="N617" s="256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69" t="s">
        <v>2686</v>
      </c>
      <c r="J618" s="64" t="s">
        <v>1541</v>
      </c>
      <c r="K618" s="65" t="s">
        <v>4065</v>
      </c>
      <c r="L618" s="256" t="s">
        <v>5135</v>
      </c>
      <c r="M618" s="256"/>
      <c r="N618" s="256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69" t="s">
        <v>2686</v>
      </c>
      <c r="J619" s="64" t="s">
        <v>1541</v>
      </c>
      <c r="K619" s="65" t="s">
        <v>4065</v>
      </c>
      <c r="L619" s="256" t="s">
        <v>5135</v>
      </c>
      <c r="M619" s="256"/>
      <c r="N619" s="256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69" t="s">
        <v>2686</v>
      </c>
      <c r="J620" s="64" t="s">
        <v>1541</v>
      </c>
      <c r="K620" s="65" t="s">
        <v>4065</v>
      </c>
      <c r="L620" s="256" t="s">
        <v>5135</v>
      </c>
      <c r="M620" s="256"/>
      <c r="N620" s="256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69" t="s">
        <v>2686</v>
      </c>
      <c r="J621" s="64" t="s">
        <v>1541</v>
      </c>
      <c r="K621" s="65" t="s">
        <v>4065</v>
      </c>
      <c r="L621" s="256" t="s">
        <v>5135</v>
      </c>
      <c r="M621" s="256"/>
      <c r="N621" s="256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69" t="s">
        <v>2686</v>
      </c>
      <c r="J622" s="64" t="s">
        <v>1541</v>
      </c>
      <c r="K622" s="65" t="s">
        <v>4065</v>
      </c>
      <c r="L622" s="256" t="s">
        <v>5135</v>
      </c>
      <c r="M622" s="256"/>
      <c r="N622" s="256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69" t="s">
        <v>2686</v>
      </c>
      <c r="J623" s="64" t="s">
        <v>1541</v>
      </c>
      <c r="K623" s="65" t="s">
        <v>4065</v>
      </c>
      <c r="L623" s="256" t="s">
        <v>5135</v>
      </c>
      <c r="M623" s="256"/>
      <c r="N623" s="256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69" t="s">
        <v>2686</v>
      </c>
      <c r="J624" s="64" t="s">
        <v>1541</v>
      </c>
      <c r="K624" s="65" t="s">
        <v>4065</v>
      </c>
      <c r="L624" s="256" t="s">
        <v>5135</v>
      </c>
      <c r="M624" s="256"/>
      <c r="N624" s="256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69" t="s">
        <v>2686</v>
      </c>
      <c r="J625" s="64" t="s">
        <v>1541</v>
      </c>
      <c r="K625" s="65" t="s">
        <v>4065</v>
      </c>
      <c r="L625" s="256" t="s">
        <v>5135</v>
      </c>
      <c r="M625" s="256"/>
      <c r="N625" s="256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69" t="s">
        <v>2686</v>
      </c>
      <c r="J626" s="64" t="s">
        <v>1541</v>
      </c>
      <c r="K626" s="65" t="s">
        <v>4065</v>
      </c>
      <c r="L626" s="256" t="s">
        <v>5135</v>
      </c>
      <c r="M626" s="256"/>
      <c r="N626" s="256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69" t="s">
        <v>2686</v>
      </c>
      <c r="J627" s="64" t="s">
        <v>1541</v>
      </c>
      <c r="K627" s="65" t="s">
        <v>4065</v>
      </c>
      <c r="L627" s="256" t="s">
        <v>5135</v>
      </c>
      <c r="M627" s="256"/>
      <c r="N627" s="256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69" t="s">
        <v>2686</v>
      </c>
      <c r="J628" s="64" t="s">
        <v>1541</v>
      </c>
      <c r="K628" s="65" t="s">
        <v>4065</v>
      </c>
      <c r="L628" s="256" t="s">
        <v>5135</v>
      </c>
      <c r="M628" s="256"/>
      <c r="N628" s="256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69" t="s">
        <v>2686</v>
      </c>
      <c r="J629" s="64" t="s">
        <v>1541</v>
      </c>
      <c r="K629" s="65" t="s">
        <v>4065</v>
      </c>
      <c r="L629" s="256" t="s">
        <v>5135</v>
      </c>
      <c r="M629" s="256"/>
      <c r="N629" s="256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69" t="s">
        <v>2686</v>
      </c>
      <c r="J630" s="64" t="s">
        <v>1541</v>
      </c>
      <c r="K630" s="65" t="s">
        <v>4065</v>
      </c>
      <c r="L630" s="256" t="s">
        <v>5135</v>
      </c>
      <c r="M630" s="256"/>
      <c r="N630" s="256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69" t="s">
        <v>2686</v>
      </c>
      <c r="J631" s="64" t="s">
        <v>1541</v>
      </c>
      <c r="K631" s="65" t="s">
        <v>4065</v>
      </c>
      <c r="L631" s="256" t="s">
        <v>5135</v>
      </c>
      <c r="M631" s="256"/>
      <c r="N631" s="256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69" t="s">
        <v>2686</v>
      </c>
      <c r="J632" s="64" t="s">
        <v>1541</v>
      </c>
      <c r="K632" s="65" t="s">
        <v>4065</v>
      </c>
      <c r="L632" s="256" t="s">
        <v>5135</v>
      </c>
      <c r="M632" s="256"/>
      <c r="N632" s="256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69" t="s">
        <v>2686</v>
      </c>
      <c r="J633" s="64" t="s">
        <v>1541</v>
      </c>
      <c r="K633" s="65" t="s">
        <v>4065</v>
      </c>
      <c r="L633" s="256" t="s">
        <v>5135</v>
      </c>
      <c r="M633" s="256"/>
      <c r="N633" s="256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6" t="s">
        <v>5135</v>
      </c>
      <c r="M634" s="256"/>
      <c r="N634" s="256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89">
        <v>0</v>
      </c>
      <c r="H635" s="189">
        <v>0</v>
      </c>
      <c r="I635" s="176" t="s">
        <v>28</v>
      </c>
      <c r="J635" s="111" t="s">
        <v>1541</v>
      </c>
      <c r="K635" s="112" t="s">
        <v>4065</v>
      </c>
      <c r="L635" s="130" t="s">
        <v>5135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6" t="s">
        <v>5135</v>
      </c>
      <c r="M636" s="256"/>
      <c r="N636" s="256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6" t="s">
        <v>5135</v>
      </c>
      <c r="M637" s="256"/>
      <c r="N637" s="256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6" t="s">
        <v>5135</v>
      </c>
      <c r="M638" s="256"/>
      <c r="N638" s="256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6" t="s">
        <v>5135</v>
      </c>
      <c r="M639" s="256"/>
      <c r="N639" s="256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89">
        <v>0</v>
      </c>
      <c r="H640" s="189">
        <v>0</v>
      </c>
      <c r="I640" s="176" t="s">
        <v>28</v>
      </c>
      <c r="J640" s="111" t="s">
        <v>1541</v>
      </c>
      <c r="K640" s="112" t="s">
        <v>4065</v>
      </c>
      <c r="L640" s="130" t="s">
        <v>5135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6" t="s">
        <v>5135</v>
      </c>
      <c r="M641" s="256"/>
      <c r="N641" s="256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6" t="s">
        <v>5135</v>
      </c>
      <c r="M642" s="256"/>
      <c r="N642" s="256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89">
        <v>0</v>
      </c>
      <c r="H643" s="189">
        <v>0</v>
      </c>
      <c r="I643" s="64" t="s">
        <v>1</v>
      </c>
      <c r="J643" s="111" t="s">
        <v>1541</v>
      </c>
      <c r="K643" s="112" t="s">
        <v>4065</v>
      </c>
      <c r="L643" s="130" t="s">
        <v>5135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6" t="s">
        <v>5135</v>
      </c>
      <c r="M644" s="256"/>
      <c r="N644" s="256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6" t="s">
        <v>5135</v>
      </c>
      <c r="M645" s="256"/>
      <c r="N645" s="256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89">
        <v>0</v>
      </c>
      <c r="H646" s="189">
        <v>0</v>
      </c>
      <c r="I646" s="176" t="s">
        <v>28</v>
      </c>
      <c r="J646" s="111" t="s">
        <v>1541</v>
      </c>
      <c r="K646" s="112" t="s">
        <v>4065</v>
      </c>
      <c r="L646" s="130" t="s">
        <v>5135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89">
        <v>0</v>
      </c>
      <c r="H647" s="189">
        <v>0</v>
      </c>
      <c r="I647" s="176" t="s">
        <v>28</v>
      </c>
      <c r="J647" s="111" t="s">
        <v>1541</v>
      </c>
      <c r="K647" s="112" t="s">
        <v>4065</v>
      </c>
      <c r="L647" s="130" t="s">
        <v>5135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6" t="s">
        <v>5135</v>
      </c>
      <c r="M648" s="256"/>
      <c r="N648" s="256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6" t="s">
        <v>5135</v>
      </c>
      <c r="M649" s="256"/>
      <c r="N649" s="256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6" t="s">
        <v>5135</v>
      </c>
      <c r="M650" s="256"/>
      <c r="N650" s="256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6" t="s">
        <v>5135</v>
      </c>
      <c r="M651" s="256"/>
      <c r="N651" s="256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6" t="s">
        <v>5135</v>
      </c>
      <c r="M652" s="256"/>
      <c r="N652" s="256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6" t="s">
        <v>5135</v>
      </c>
      <c r="M653" s="256"/>
      <c r="N653" s="256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6" t="s">
        <v>5135</v>
      </c>
      <c r="M654" s="256"/>
      <c r="N654" s="256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89">
        <v>0</v>
      </c>
      <c r="H655" s="189">
        <v>0</v>
      </c>
      <c r="I655" s="176" t="s">
        <v>28</v>
      </c>
      <c r="J655" s="111" t="s">
        <v>1541</v>
      </c>
      <c r="K655" s="112" t="s">
        <v>4065</v>
      </c>
      <c r="L655" s="130" t="s">
        <v>5135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6" t="s">
        <v>5135</v>
      </c>
      <c r="M656" s="256"/>
      <c r="N656" s="256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6" t="s">
        <v>5135</v>
      </c>
      <c r="M657" s="256"/>
      <c r="N657" s="256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6" t="s">
        <v>5135</v>
      </c>
      <c r="M658" s="256"/>
      <c r="N658" s="256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89">
        <v>0</v>
      </c>
      <c r="H659" s="189">
        <v>0</v>
      </c>
      <c r="I659" s="176" t="s">
        <v>28</v>
      </c>
      <c r="J659" s="111" t="s">
        <v>1541</v>
      </c>
      <c r="K659" s="112" t="s">
        <v>4065</v>
      </c>
      <c r="L659" s="130" t="s">
        <v>5135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6" t="s">
        <v>5135</v>
      </c>
      <c r="M660" s="256"/>
      <c r="N660" s="256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6" t="s">
        <v>5135</v>
      </c>
      <c r="M661" s="256"/>
      <c r="N661" s="256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89">
        <v>0</v>
      </c>
      <c r="H662" s="189">
        <v>0</v>
      </c>
      <c r="I662" s="176" t="s">
        <v>28</v>
      </c>
      <c r="J662" s="111" t="s">
        <v>1541</v>
      </c>
      <c r="K662" s="112" t="s">
        <v>4065</v>
      </c>
      <c r="L662" s="130" t="s">
        <v>5135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6" t="s">
        <v>5135</v>
      </c>
      <c r="M663" s="256"/>
      <c r="N663" s="256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89">
        <v>0</v>
      </c>
      <c r="H664" s="189">
        <v>0</v>
      </c>
      <c r="I664" s="176" t="s">
        <v>28</v>
      </c>
      <c r="J664" s="111" t="s">
        <v>1541</v>
      </c>
      <c r="K664" s="112" t="s">
        <v>4065</v>
      </c>
      <c r="L664" s="130" t="s">
        <v>5135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6" t="s">
        <v>5135</v>
      </c>
      <c r="M665" s="256"/>
      <c r="N665" s="256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6" t="s">
        <v>5135</v>
      </c>
      <c r="M666" s="256"/>
      <c r="N666" s="256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6" t="s">
        <v>5135</v>
      </c>
      <c r="M667" s="256"/>
      <c r="N667" s="256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6" t="s">
        <v>5135</v>
      </c>
      <c r="M668" s="256"/>
      <c r="N668" s="256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89">
        <v>0</v>
      </c>
      <c r="H669" s="189">
        <v>0</v>
      </c>
      <c r="I669" s="176" t="s">
        <v>28</v>
      </c>
      <c r="J669" s="111" t="s">
        <v>1541</v>
      </c>
      <c r="K669" s="112" t="s">
        <v>4065</v>
      </c>
      <c r="L669" s="130" t="s">
        <v>5135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6" t="s">
        <v>5135</v>
      </c>
      <c r="M670" s="256"/>
      <c r="N670" s="256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6" t="s">
        <v>5135</v>
      </c>
      <c r="M671" s="256"/>
      <c r="N671" s="256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6" t="s">
        <v>5135</v>
      </c>
      <c r="M672" s="256"/>
      <c r="N672" s="256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6" t="s">
        <v>5135</v>
      </c>
      <c r="M673" s="256"/>
      <c r="N673" s="256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6" t="s">
        <v>5135</v>
      </c>
      <c r="M674" s="256"/>
      <c r="N674" s="256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6" t="s">
        <v>5135</v>
      </c>
      <c r="M675" s="256"/>
      <c r="N675" s="256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6" t="s">
        <v>5135</v>
      </c>
      <c r="M676" s="256"/>
      <c r="N676" s="256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6" t="s">
        <v>5135</v>
      </c>
      <c r="M677" s="256"/>
      <c r="N677" s="256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6" t="s">
        <v>5135</v>
      </c>
      <c r="M678" s="256"/>
      <c r="N678" s="256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6" t="s">
        <v>5135</v>
      </c>
      <c r="M679" s="256"/>
      <c r="N679" s="256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6" t="s">
        <v>5135</v>
      </c>
      <c r="M680" s="256"/>
      <c r="N680" s="256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6" t="s">
        <v>5135</v>
      </c>
      <c r="M681" s="256"/>
      <c r="N681" s="256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6" t="s">
        <v>5135</v>
      </c>
      <c r="M682" s="256"/>
      <c r="N682" s="256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6" t="s">
        <v>5135</v>
      </c>
      <c r="M683" s="256"/>
      <c r="N683" s="256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6" t="s">
        <v>5135</v>
      </c>
      <c r="M684" s="256"/>
      <c r="N684" s="256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6" t="s">
        <v>5135</v>
      </c>
      <c r="M685" s="256"/>
      <c r="N685" s="256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6" t="s">
        <v>5135</v>
      </c>
      <c r="M686" s="256"/>
      <c r="N686" s="256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6" t="s">
        <v>5135</v>
      </c>
      <c r="M687" s="256"/>
      <c r="N687" s="256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6" t="s">
        <v>5135</v>
      </c>
      <c r="M688" s="256"/>
      <c r="N688" s="256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6" t="s">
        <v>5135</v>
      </c>
      <c r="M689" s="256"/>
      <c r="N689" s="256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6" t="s">
        <v>5135</v>
      </c>
      <c r="M690" s="256"/>
      <c r="N690" s="256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6" t="s">
        <v>5135</v>
      </c>
      <c r="M691" s="256"/>
      <c r="N691" s="256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6" t="s">
        <v>5135</v>
      </c>
      <c r="M692" s="256"/>
      <c r="N692" s="256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6" t="s">
        <v>5135</v>
      </c>
      <c r="M693" s="256"/>
      <c r="N693" s="256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6" t="s">
        <v>5135</v>
      </c>
      <c r="M694" s="256"/>
      <c r="N694" s="256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6" t="s">
        <v>5135</v>
      </c>
      <c r="M695" s="256"/>
      <c r="N695" s="256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6" t="s">
        <v>5135</v>
      </c>
      <c r="M696" s="256"/>
      <c r="N696" s="256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6" t="s">
        <v>5135</v>
      </c>
      <c r="M697" s="256"/>
      <c r="N697" s="256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6" t="s">
        <v>5135</v>
      </c>
      <c r="M698" s="256"/>
      <c r="N698" s="256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6" t="s">
        <v>5135</v>
      </c>
      <c r="M699" s="256"/>
      <c r="N699" s="256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6" t="s">
        <v>5135</v>
      </c>
      <c r="M700" s="256"/>
      <c r="N700" s="256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6" t="s">
        <v>5135</v>
      </c>
      <c r="M701" s="256"/>
      <c r="N701" s="256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6" t="s">
        <v>5135</v>
      </c>
      <c r="M702" s="256"/>
      <c r="N702" s="256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6" t="s">
        <v>5135</v>
      </c>
      <c r="M703" s="256"/>
      <c r="N703" s="256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6" t="s">
        <v>5135</v>
      </c>
      <c r="M704" s="256"/>
      <c r="N704" s="256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6" t="s">
        <v>5135</v>
      </c>
      <c r="M705" s="256"/>
      <c r="N705" s="256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89">
        <v>0</v>
      </c>
      <c r="H706" s="189">
        <v>0</v>
      </c>
      <c r="I706" s="176" t="s">
        <v>28</v>
      </c>
      <c r="J706" s="111" t="s">
        <v>1541</v>
      </c>
      <c r="K706" s="112" t="s">
        <v>4065</v>
      </c>
      <c r="L706" s="130" t="s">
        <v>5135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89">
        <v>0</v>
      </c>
      <c r="H707" s="189">
        <v>0</v>
      </c>
      <c r="I707" s="176" t="s">
        <v>28</v>
      </c>
      <c r="J707" s="111" t="s">
        <v>1541</v>
      </c>
      <c r="K707" s="112" t="s">
        <v>4065</v>
      </c>
      <c r="L707" s="130" t="s">
        <v>5135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89">
        <v>0</v>
      </c>
      <c r="H708" s="189">
        <v>0</v>
      </c>
      <c r="I708" s="176" t="s">
        <v>28</v>
      </c>
      <c r="J708" s="111" t="s">
        <v>1541</v>
      </c>
      <c r="K708" s="112" t="s">
        <v>4065</v>
      </c>
      <c r="L708" s="130" t="s">
        <v>5135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89">
        <v>0</v>
      </c>
      <c r="H709" s="189">
        <v>0</v>
      </c>
      <c r="I709" s="176" t="s">
        <v>28</v>
      </c>
      <c r="J709" s="111" t="s">
        <v>1541</v>
      </c>
      <c r="K709" s="112" t="s">
        <v>4065</v>
      </c>
      <c r="L709" s="130" t="s">
        <v>5135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89">
        <v>0</v>
      </c>
      <c r="H710" s="189">
        <v>0</v>
      </c>
      <c r="I710" s="176" t="s">
        <v>28</v>
      </c>
      <c r="J710" s="111" t="s">
        <v>1541</v>
      </c>
      <c r="K710" s="112" t="s">
        <v>4065</v>
      </c>
      <c r="L710" s="130" t="s">
        <v>5135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89">
        <v>0</v>
      </c>
      <c r="H711" s="189">
        <v>0</v>
      </c>
      <c r="I711" s="176" t="s">
        <v>28</v>
      </c>
      <c r="J711" s="111" t="s">
        <v>1541</v>
      </c>
      <c r="K711" s="112" t="s">
        <v>4065</v>
      </c>
      <c r="L711" s="130" t="s">
        <v>5135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69" t="s">
        <v>2685</v>
      </c>
      <c r="J712" s="64" t="s">
        <v>1541</v>
      </c>
      <c r="K712" s="65" t="s">
        <v>4065</v>
      </c>
      <c r="L712" s="256" t="s">
        <v>5135</v>
      </c>
      <c r="M712" s="256"/>
      <c r="N712" s="256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69" t="s">
        <v>2685</v>
      </c>
      <c r="J713" s="64" t="s">
        <v>1541</v>
      </c>
      <c r="K713" s="65" t="s">
        <v>4065</v>
      </c>
      <c r="L713" s="256" t="s">
        <v>5135</v>
      </c>
      <c r="M713" s="256"/>
      <c r="N713" s="256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69" t="s">
        <v>2685</v>
      </c>
      <c r="J714" s="64" t="s">
        <v>1541</v>
      </c>
      <c r="K714" s="65" t="s">
        <v>4065</v>
      </c>
      <c r="L714" s="256" t="s">
        <v>5135</v>
      </c>
      <c r="M714" s="256"/>
      <c r="N714" s="256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69" t="s">
        <v>2685</v>
      </c>
      <c r="J715" s="64" t="s">
        <v>1541</v>
      </c>
      <c r="K715" s="65" t="s">
        <v>4065</v>
      </c>
      <c r="L715" s="256" t="s">
        <v>5135</v>
      </c>
      <c r="M715" s="256"/>
      <c r="N715" s="256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69" t="s">
        <v>2685</v>
      </c>
      <c r="J716" s="64" t="s">
        <v>1541</v>
      </c>
      <c r="K716" s="65" t="s">
        <v>4065</v>
      </c>
      <c r="L716" s="256" t="s">
        <v>5135</v>
      </c>
      <c r="M716" s="256"/>
      <c r="N716" s="256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69" t="s">
        <v>2685</v>
      </c>
      <c r="J717" s="64" t="s">
        <v>1541</v>
      </c>
      <c r="K717" s="65" t="s">
        <v>4065</v>
      </c>
      <c r="L717" s="256" t="s">
        <v>5135</v>
      </c>
      <c r="M717" s="256"/>
      <c r="N717" s="256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69" t="s">
        <v>2685</v>
      </c>
      <c r="J718" s="64" t="s">
        <v>1541</v>
      </c>
      <c r="K718" s="65" t="s">
        <v>4065</v>
      </c>
      <c r="L718" s="256" t="s">
        <v>5135</v>
      </c>
      <c r="M718" s="256"/>
      <c r="N718" s="256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69" t="s">
        <v>2685</v>
      </c>
      <c r="J719" s="64" t="s">
        <v>1541</v>
      </c>
      <c r="K719" s="65" t="s">
        <v>4065</v>
      </c>
      <c r="L719" s="256" t="s">
        <v>5135</v>
      </c>
      <c r="M719" s="256"/>
      <c r="N719" s="256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69" t="s">
        <v>2685</v>
      </c>
      <c r="J720" s="64" t="s">
        <v>1541</v>
      </c>
      <c r="K720" s="65" t="s">
        <v>4065</v>
      </c>
      <c r="L720" s="256" t="s">
        <v>5135</v>
      </c>
      <c r="M720" s="256"/>
      <c r="N720" s="256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69" t="s">
        <v>2685</v>
      </c>
      <c r="J721" s="64" t="s">
        <v>1541</v>
      </c>
      <c r="K721" s="65" t="s">
        <v>4065</v>
      </c>
      <c r="L721" s="256" t="s">
        <v>5135</v>
      </c>
      <c r="M721" s="256"/>
      <c r="N721" s="256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69" t="s">
        <v>2685</v>
      </c>
      <c r="J722" s="64" t="s">
        <v>1541</v>
      </c>
      <c r="K722" s="65" t="s">
        <v>4065</v>
      </c>
      <c r="L722" s="256" t="s">
        <v>5135</v>
      </c>
      <c r="M722" s="256"/>
      <c r="N722" s="256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69" t="s">
        <v>2685</v>
      </c>
      <c r="J723" s="64" t="s">
        <v>1541</v>
      </c>
      <c r="K723" s="65" t="s">
        <v>4065</v>
      </c>
      <c r="L723" s="256" t="s">
        <v>5135</v>
      </c>
      <c r="M723" s="256"/>
      <c r="N723" s="256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69" t="s">
        <v>2685</v>
      </c>
      <c r="J724" s="64" t="s">
        <v>1541</v>
      </c>
      <c r="K724" s="65" t="s">
        <v>4065</v>
      </c>
      <c r="L724" s="256" t="s">
        <v>5135</v>
      </c>
      <c r="M724" s="256"/>
      <c r="N724" s="256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69" t="s">
        <v>2685</v>
      </c>
      <c r="J725" s="64" t="s">
        <v>1541</v>
      </c>
      <c r="K725" s="65" t="s">
        <v>4065</v>
      </c>
      <c r="L725" s="256" t="s">
        <v>5135</v>
      </c>
      <c r="M725" s="256"/>
      <c r="N725" s="256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69" t="s">
        <v>2685</v>
      </c>
      <c r="J726" s="64" t="s">
        <v>1541</v>
      </c>
      <c r="K726" s="65" t="s">
        <v>4065</v>
      </c>
      <c r="L726" s="256" t="s">
        <v>5135</v>
      </c>
      <c r="M726" s="256"/>
      <c r="N726" s="256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69" t="s">
        <v>2685</v>
      </c>
      <c r="J727" s="64" t="s">
        <v>1541</v>
      </c>
      <c r="K727" s="65" t="s">
        <v>4065</v>
      </c>
      <c r="L727" s="256" t="s">
        <v>5135</v>
      </c>
      <c r="M727" s="256"/>
      <c r="N727" s="256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69" t="s">
        <v>2685</v>
      </c>
      <c r="J728" s="64" t="s">
        <v>1541</v>
      </c>
      <c r="K728" s="65" t="s">
        <v>4065</v>
      </c>
      <c r="L728" s="256" t="s">
        <v>5135</v>
      </c>
      <c r="M728" s="256"/>
      <c r="N728" s="256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69" t="s">
        <v>2685</v>
      </c>
      <c r="J729" s="64" t="s">
        <v>1541</v>
      </c>
      <c r="K729" s="65" t="s">
        <v>4065</v>
      </c>
      <c r="L729" s="256" t="s">
        <v>5135</v>
      </c>
      <c r="M729" s="256"/>
      <c r="N729" s="256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69" t="s">
        <v>2685</v>
      </c>
      <c r="J730" s="64" t="s">
        <v>1541</v>
      </c>
      <c r="K730" s="65" t="s">
        <v>4065</v>
      </c>
      <c r="L730" s="256" t="s">
        <v>5135</v>
      </c>
      <c r="M730" s="256"/>
      <c r="N730" s="256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69" t="s">
        <v>2685</v>
      </c>
      <c r="J731" s="64" t="s">
        <v>1541</v>
      </c>
      <c r="K731" s="65" t="s">
        <v>4065</v>
      </c>
      <c r="L731" s="256" t="s">
        <v>5135</v>
      </c>
      <c r="M731" s="256"/>
      <c r="N731" s="256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69" t="s">
        <v>2685</v>
      </c>
      <c r="J732" s="64" t="s">
        <v>1541</v>
      </c>
      <c r="K732" s="65" t="s">
        <v>4065</v>
      </c>
      <c r="L732" s="258" t="s">
        <v>5135</v>
      </c>
      <c r="M732" s="258"/>
      <c r="N732" s="258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69" t="s">
        <v>2685</v>
      </c>
      <c r="J733" s="64" t="s">
        <v>1541</v>
      </c>
      <c r="K733" s="65" t="s">
        <v>4065</v>
      </c>
      <c r="L733" s="256" t="s">
        <v>5135</v>
      </c>
      <c r="M733" s="256"/>
      <c r="N733" s="256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69" t="s">
        <v>2685</v>
      </c>
      <c r="J734" s="64" t="s">
        <v>1541</v>
      </c>
      <c r="K734" s="65" t="s">
        <v>4065</v>
      </c>
      <c r="L734" s="256" t="s">
        <v>5135</v>
      </c>
      <c r="M734" s="256"/>
      <c r="N734" s="256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89">
        <v>0</v>
      </c>
      <c r="H735" s="189">
        <v>0</v>
      </c>
      <c r="I735" s="176" t="s">
        <v>28</v>
      </c>
      <c r="J735" s="111" t="s">
        <v>1541</v>
      </c>
      <c r="K735" s="112" t="s">
        <v>4065</v>
      </c>
      <c r="L735" s="130" t="s">
        <v>5135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69" t="s">
        <v>2685</v>
      </c>
      <c r="J736" s="64" t="s">
        <v>1541</v>
      </c>
      <c r="K736" s="65" t="s">
        <v>4065</v>
      </c>
      <c r="L736" s="256" t="s">
        <v>5135</v>
      </c>
      <c r="M736" s="256"/>
      <c r="N736" s="256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69" t="s">
        <v>2685</v>
      </c>
      <c r="J737" s="64" t="s">
        <v>1541</v>
      </c>
      <c r="K737" s="65" t="s">
        <v>4065</v>
      </c>
      <c r="L737" s="256" t="s">
        <v>5135</v>
      </c>
      <c r="M737" s="256"/>
      <c r="N737" s="256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69" t="s">
        <v>2685</v>
      </c>
      <c r="J738" s="64" t="s">
        <v>1541</v>
      </c>
      <c r="K738" s="65" t="s">
        <v>4065</v>
      </c>
      <c r="L738" s="256" t="s">
        <v>5135</v>
      </c>
      <c r="M738" s="256"/>
      <c r="N738" s="256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69" t="s">
        <v>2685</v>
      </c>
      <c r="J739" s="64" t="s">
        <v>1541</v>
      </c>
      <c r="K739" s="65" t="s">
        <v>4065</v>
      </c>
      <c r="L739" s="256" t="s">
        <v>5135</v>
      </c>
      <c r="M739" s="256"/>
      <c r="N739" s="256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69" t="s">
        <v>2685</v>
      </c>
      <c r="J740" s="64" t="s">
        <v>1541</v>
      </c>
      <c r="K740" s="65" t="s">
        <v>4065</v>
      </c>
      <c r="L740" s="256" t="s">
        <v>5135</v>
      </c>
      <c r="M740" s="256"/>
      <c r="N740" s="256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69" t="s">
        <v>2685</v>
      </c>
      <c r="J741" s="64" t="s">
        <v>1541</v>
      </c>
      <c r="K741" s="65" t="s">
        <v>4065</v>
      </c>
      <c r="L741" s="256" t="s">
        <v>5135</v>
      </c>
      <c r="M741" s="256"/>
      <c r="N741" s="256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69" t="s">
        <v>2685</v>
      </c>
      <c r="J742" s="64" t="s">
        <v>1541</v>
      </c>
      <c r="K742" s="65" t="s">
        <v>4065</v>
      </c>
      <c r="L742" s="256" t="s">
        <v>5135</v>
      </c>
      <c r="M742" s="256"/>
      <c r="N742" s="256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69" t="s">
        <v>2685</v>
      </c>
      <c r="J743" s="64" t="s">
        <v>1541</v>
      </c>
      <c r="K743" s="65" t="s">
        <v>4065</v>
      </c>
      <c r="L743" s="256" t="s">
        <v>5135</v>
      </c>
      <c r="M743" s="256"/>
      <c r="N743" s="256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6" t="s">
        <v>5135</v>
      </c>
      <c r="M744" s="256"/>
      <c r="N744" s="256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69" t="s">
        <v>2685</v>
      </c>
      <c r="J745" s="64" t="s">
        <v>1541</v>
      </c>
      <c r="K745" s="65" t="s">
        <v>4065</v>
      </c>
      <c r="L745" s="256" t="s">
        <v>5135</v>
      </c>
      <c r="M745" s="256"/>
      <c r="N745" s="256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69" t="s">
        <v>2685</v>
      </c>
      <c r="J746" s="64" t="s">
        <v>1541</v>
      </c>
      <c r="K746" s="65" t="s">
        <v>4065</v>
      </c>
      <c r="L746" s="256" t="s">
        <v>5135</v>
      </c>
      <c r="M746" s="256"/>
      <c r="N746" s="256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69" t="s">
        <v>2685</v>
      </c>
      <c r="J747" s="64" t="s">
        <v>1541</v>
      </c>
      <c r="K747" s="65" t="s">
        <v>4065</v>
      </c>
      <c r="L747" s="256" t="s">
        <v>5135</v>
      </c>
      <c r="M747" s="256"/>
      <c r="N747" s="256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69" t="s">
        <v>2685</v>
      </c>
      <c r="J748" s="64" t="s">
        <v>1541</v>
      </c>
      <c r="K748" s="65" t="s">
        <v>4065</v>
      </c>
      <c r="L748" s="256" t="s">
        <v>5135</v>
      </c>
      <c r="M748" s="256"/>
      <c r="N748" s="256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69" t="s">
        <v>2685</v>
      </c>
      <c r="J749" s="64" t="s">
        <v>1541</v>
      </c>
      <c r="K749" s="65" t="s">
        <v>4065</v>
      </c>
      <c r="L749" s="256" t="s">
        <v>5135</v>
      </c>
      <c r="M749" s="256"/>
      <c r="N749" s="256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69" t="s">
        <v>2685</v>
      </c>
      <c r="J750" s="64" t="s">
        <v>1541</v>
      </c>
      <c r="K750" s="65" t="s">
        <v>4065</v>
      </c>
      <c r="L750" s="256" t="s">
        <v>5135</v>
      </c>
      <c r="M750" s="256"/>
      <c r="N750" s="256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69" t="s">
        <v>2685</v>
      </c>
      <c r="J751" s="64" t="s">
        <v>1541</v>
      </c>
      <c r="K751" s="65" t="s">
        <v>4065</v>
      </c>
      <c r="L751" s="256" t="s">
        <v>5135</v>
      </c>
      <c r="M751" s="256"/>
      <c r="N751" s="256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69" t="s">
        <v>2685</v>
      </c>
      <c r="J752" s="64" t="s">
        <v>1541</v>
      </c>
      <c r="K752" s="65" t="s">
        <v>4065</v>
      </c>
      <c r="L752" s="256" t="s">
        <v>5135</v>
      </c>
      <c r="M752" s="256"/>
      <c r="N752" s="256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69" t="s">
        <v>2685</v>
      </c>
      <c r="J753" s="64" t="s">
        <v>1541</v>
      </c>
      <c r="K753" s="65" t="s">
        <v>4065</v>
      </c>
      <c r="L753" s="256" t="s">
        <v>5135</v>
      </c>
      <c r="M753" s="256"/>
      <c r="N753" s="256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69" t="s">
        <v>2685</v>
      </c>
      <c r="J754" s="64" t="s">
        <v>1541</v>
      </c>
      <c r="K754" s="65" t="s">
        <v>4065</v>
      </c>
      <c r="L754" s="256" t="s">
        <v>5135</v>
      </c>
      <c r="M754" s="256"/>
      <c r="N754" s="256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69" t="s">
        <v>2685</v>
      </c>
      <c r="J755" s="64" t="s">
        <v>1541</v>
      </c>
      <c r="K755" s="65" t="s">
        <v>4065</v>
      </c>
      <c r="L755" s="256" t="s">
        <v>5135</v>
      </c>
      <c r="M755" s="256"/>
      <c r="N755" s="256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69" t="s">
        <v>2685</v>
      </c>
      <c r="J756" s="64" t="s">
        <v>1541</v>
      </c>
      <c r="K756" s="65" t="s">
        <v>4065</v>
      </c>
      <c r="L756" s="256" t="s">
        <v>5135</v>
      </c>
      <c r="M756" s="256"/>
      <c r="N756" s="256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69" t="s">
        <v>2685</v>
      </c>
      <c r="J757" s="64" t="s">
        <v>1541</v>
      </c>
      <c r="K757" s="65" t="s">
        <v>4065</v>
      </c>
      <c r="L757" s="256" t="s">
        <v>5135</v>
      </c>
      <c r="M757" s="256"/>
      <c r="N757" s="256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69" t="s">
        <v>2685</v>
      </c>
      <c r="J758" s="64" t="s">
        <v>1541</v>
      </c>
      <c r="K758" s="65" t="s">
        <v>4065</v>
      </c>
      <c r="L758" s="256" t="s">
        <v>5135</v>
      </c>
      <c r="M758" s="256"/>
      <c r="N758" s="256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69" t="s">
        <v>2685</v>
      </c>
      <c r="J759" s="64" t="s">
        <v>1541</v>
      </c>
      <c r="K759" s="65" t="s">
        <v>4065</v>
      </c>
      <c r="L759" s="256" t="s">
        <v>5135</v>
      </c>
      <c r="M759" s="256"/>
      <c r="N759" s="256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89">
        <v>0</v>
      </c>
      <c r="H760" s="189">
        <v>0</v>
      </c>
      <c r="I760" s="176" t="s">
        <v>28</v>
      </c>
      <c r="J760" s="111" t="s">
        <v>1541</v>
      </c>
      <c r="K760" s="112" t="s">
        <v>4065</v>
      </c>
      <c r="L760" s="130" t="s">
        <v>5135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89">
        <v>0</v>
      </c>
      <c r="H761" s="189">
        <v>0</v>
      </c>
      <c r="I761" s="176" t="s">
        <v>28</v>
      </c>
      <c r="J761" s="111" t="s">
        <v>1541</v>
      </c>
      <c r="K761" s="112" t="s">
        <v>4065</v>
      </c>
      <c r="L761" s="130" t="s">
        <v>5135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69" t="s">
        <v>2685</v>
      </c>
      <c r="J762" s="64" t="s">
        <v>1541</v>
      </c>
      <c r="K762" s="65" t="s">
        <v>4065</v>
      </c>
      <c r="L762" s="256" t="s">
        <v>5135</v>
      </c>
      <c r="M762" s="256"/>
      <c r="N762" s="256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69" t="s">
        <v>2685</v>
      </c>
      <c r="J763" s="64" t="s">
        <v>1541</v>
      </c>
      <c r="K763" s="65" t="s">
        <v>4065</v>
      </c>
      <c r="L763" s="256" t="s">
        <v>5135</v>
      </c>
      <c r="M763" s="256"/>
      <c r="N763" s="256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69" t="s">
        <v>2685</v>
      </c>
      <c r="J764" s="64" t="s">
        <v>1541</v>
      </c>
      <c r="K764" s="65" t="s">
        <v>4065</v>
      </c>
      <c r="L764" s="256" t="s">
        <v>5135</v>
      </c>
      <c r="M764" s="256"/>
      <c r="N764" s="256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69" t="s">
        <v>2685</v>
      </c>
      <c r="J765" s="64" t="s">
        <v>1541</v>
      </c>
      <c r="K765" s="65" t="s">
        <v>4065</v>
      </c>
      <c r="L765" s="256" t="s">
        <v>5135</v>
      </c>
      <c r="M765" s="256"/>
      <c r="N765" s="256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69" t="s">
        <v>2685</v>
      </c>
      <c r="J766" s="64" t="s">
        <v>1541</v>
      </c>
      <c r="K766" s="65" t="s">
        <v>4065</v>
      </c>
      <c r="L766" s="256" t="s">
        <v>5135</v>
      </c>
      <c r="M766" s="256"/>
      <c r="N766" s="256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69" t="s">
        <v>2685</v>
      </c>
      <c r="J767" s="64" t="s">
        <v>1541</v>
      </c>
      <c r="K767" s="65" t="s">
        <v>4065</v>
      </c>
      <c r="L767" s="256" t="s">
        <v>5135</v>
      </c>
      <c r="M767" s="256"/>
      <c r="N767" s="256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69" t="s">
        <v>2685</v>
      </c>
      <c r="J768" s="64" t="s">
        <v>1541</v>
      </c>
      <c r="K768" s="65" t="s">
        <v>4065</v>
      </c>
      <c r="L768" s="256" t="s">
        <v>5135</v>
      </c>
      <c r="M768" s="256"/>
      <c r="N768" s="256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69" t="s">
        <v>2685</v>
      </c>
      <c r="J769" s="64" t="s">
        <v>1541</v>
      </c>
      <c r="K769" s="65" t="s">
        <v>4065</v>
      </c>
      <c r="L769" s="256" t="s">
        <v>5135</v>
      </c>
      <c r="M769" s="256"/>
      <c r="N769" s="256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69" t="s">
        <v>2685</v>
      </c>
      <c r="J770" s="64" t="s">
        <v>1541</v>
      </c>
      <c r="K770" s="65" t="s">
        <v>4065</v>
      </c>
      <c r="L770" s="256" t="s">
        <v>5135</v>
      </c>
      <c r="M770" s="256"/>
      <c r="N770" s="256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69" t="s">
        <v>2685</v>
      </c>
      <c r="J771" s="64" t="s">
        <v>1541</v>
      </c>
      <c r="K771" s="65" t="s">
        <v>4065</v>
      </c>
      <c r="L771" s="256" t="s">
        <v>5135</v>
      </c>
      <c r="M771" s="256"/>
      <c r="N771" s="256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69" t="s">
        <v>2685</v>
      </c>
      <c r="J772" s="64" t="s">
        <v>1541</v>
      </c>
      <c r="K772" s="65" t="s">
        <v>4065</v>
      </c>
      <c r="L772" s="256" t="s">
        <v>5135</v>
      </c>
      <c r="M772" s="256"/>
      <c r="N772" s="256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69" t="s">
        <v>2685</v>
      </c>
      <c r="J773" s="64" t="s">
        <v>1541</v>
      </c>
      <c r="K773" s="65" t="s">
        <v>4065</v>
      </c>
      <c r="L773" s="256" t="s">
        <v>5135</v>
      </c>
      <c r="M773" s="256"/>
      <c r="N773" s="256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69" t="s">
        <v>2685</v>
      </c>
      <c r="J774" s="64" t="s">
        <v>1541</v>
      </c>
      <c r="K774" s="65" t="s">
        <v>4065</v>
      </c>
      <c r="L774" s="256" t="s">
        <v>5135</v>
      </c>
      <c r="M774" s="256"/>
      <c r="N774" s="256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69" t="s">
        <v>2685</v>
      </c>
      <c r="J775" s="64" t="s">
        <v>1541</v>
      </c>
      <c r="K775" s="65" t="s">
        <v>4065</v>
      </c>
      <c r="L775" s="256" t="s">
        <v>5135</v>
      </c>
      <c r="M775" s="256"/>
      <c r="N775" s="256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69" t="s">
        <v>2685</v>
      </c>
      <c r="J776" s="64" t="s">
        <v>1541</v>
      </c>
      <c r="K776" s="65" t="s">
        <v>4065</v>
      </c>
      <c r="L776" s="256" t="s">
        <v>5135</v>
      </c>
      <c r="M776" s="256"/>
      <c r="N776" s="256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89">
        <v>0</v>
      </c>
      <c r="H777" s="189">
        <v>0</v>
      </c>
      <c r="I777" s="176" t="s">
        <v>28</v>
      </c>
      <c r="J777" s="111" t="s">
        <v>1541</v>
      </c>
      <c r="K777" s="112" t="s">
        <v>4065</v>
      </c>
      <c r="L777" s="130" t="s">
        <v>5135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89">
        <v>0</v>
      </c>
      <c r="H778" s="189">
        <v>0</v>
      </c>
      <c r="I778" s="176" t="s">
        <v>28</v>
      </c>
      <c r="J778" s="111" t="s">
        <v>1541</v>
      </c>
      <c r="K778" s="112" t="s">
        <v>4065</v>
      </c>
      <c r="L778" s="130" t="s">
        <v>5135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89">
        <v>0</v>
      </c>
      <c r="H779" s="189">
        <v>0</v>
      </c>
      <c r="I779" s="176" t="s">
        <v>28</v>
      </c>
      <c r="J779" s="111" t="s">
        <v>1541</v>
      </c>
      <c r="K779" s="112" t="s">
        <v>4065</v>
      </c>
      <c r="L779" s="130" t="s">
        <v>5135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69" t="s">
        <v>2685</v>
      </c>
      <c r="J780" s="64" t="s">
        <v>1541</v>
      </c>
      <c r="K780" s="65" t="s">
        <v>4065</v>
      </c>
      <c r="L780" s="256" t="s">
        <v>5135</v>
      </c>
      <c r="M780" s="256"/>
      <c r="N780" s="256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69" t="s">
        <v>2685</v>
      </c>
      <c r="J781" s="64" t="s">
        <v>1541</v>
      </c>
      <c r="K781" s="65" t="s">
        <v>4065</v>
      </c>
      <c r="L781" s="256" t="s">
        <v>5135</v>
      </c>
      <c r="M781" s="256"/>
      <c r="N781" s="256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69" t="s">
        <v>2685</v>
      </c>
      <c r="J782" s="64" t="s">
        <v>1541</v>
      </c>
      <c r="K782" s="65" t="s">
        <v>4065</v>
      </c>
      <c r="L782" s="256" t="s">
        <v>5135</v>
      </c>
      <c r="M782" s="256"/>
      <c r="N782" s="256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69" t="s">
        <v>2685</v>
      </c>
      <c r="J783" s="64" t="s">
        <v>1541</v>
      </c>
      <c r="K783" s="65" t="s">
        <v>4065</v>
      </c>
      <c r="L783" s="256" t="s">
        <v>5135</v>
      </c>
      <c r="M783" s="256"/>
      <c r="N783" s="256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69" t="s">
        <v>2685</v>
      </c>
      <c r="J784" s="64" t="s">
        <v>1541</v>
      </c>
      <c r="K784" s="65" t="s">
        <v>4065</v>
      </c>
      <c r="L784" s="256" t="s">
        <v>5135</v>
      </c>
      <c r="M784" s="256"/>
      <c r="N784" s="256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69" t="s">
        <v>2685</v>
      </c>
      <c r="J785" s="64" t="s">
        <v>1541</v>
      </c>
      <c r="K785" s="65" t="s">
        <v>4065</v>
      </c>
      <c r="L785" s="256" t="s">
        <v>5135</v>
      </c>
      <c r="M785" s="256"/>
      <c r="N785" s="256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89">
        <v>0</v>
      </c>
      <c r="H786" s="189">
        <v>0</v>
      </c>
      <c r="I786" s="176" t="s">
        <v>28</v>
      </c>
      <c r="J786" s="111" t="s">
        <v>1541</v>
      </c>
      <c r="K786" s="112" t="s">
        <v>4065</v>
      </c>
      <c r="L786" s="130" t="s">
        <v>5135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89">
        <v>0</v>
      </c>
      <c r="H787" s="189">
        <v>0</v>
      </c>
      <c r="I787" s="176" t="s">
        <v>28</v>
      </c>
      <c r="J787" s="111" t="s">
        <v>1541</v>
      </c>
      <c r="K787" s="112" t="s">
        <v>4065</v>
      </c>
      <c r="L787" s="130" t="s">
        <v>5135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89">
        <v>0</v>
      </c>
      <c r="H788" s="189">
        <v>0</v>
      </c>
      <c r="I788" s="176" t="s">
        <v>28</v>
      </c>
      <c r="J788" s="111" t="s">
        <v>1541</v>
      </c>
      <c r="K788" s="112" t="s">
        <v>4065</v>
      </c>
      <c r="L788" s="130" t="s">
        <v>5135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89">
        <v>0</v>
      </c>
      <c r="H789" s="189">
        <v>0</v>
      </c>
      <c r="I789" s="176" t="s">
        <v>28</v>
      </c>
      <c r="J789" s="111" t="s">
        <v>1541</v>
      </c>
      <c r="K789" s="112" t="s">
        <v>4065</v>
      </c>
      <c r="L789" s="130" t="s">
        <v>5135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89">
        <v>0</v>
      </c>
      <c r="H790" s="189">
        <v>0</v>
      </c>
      <c r="I790" s="176" t="s">
        <v>28</v>
      </c>
      <c r="J790" s="111" t="s">
        <v>1541</v>
      </c>
      <c r="K790" s="112" t="s">
        <v>4065</v>
      </c>
      <c r="L790" s="130" t="s">
        <v>5135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89">
        <v>0</v>
      </c>
      <c r="H791" s="189">
        <v>0</v>
      </c>
      <c r="I791" s="176" t="s">
        <v>28</v>
      </c>
      <c r="J791" s="111" t="s">
        <v>1541</v>
      </c>
      <c r="K791" s="112" t="s">
        <v>4065</v>
      </c>
      <c r="L791" s="130" t="s">
        <v>5135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69" t="s">
        <v>2686</v>
      </c>
      <c r="J792" s="64" t="s">
        <v>1541</v>
      </c>
      <c r="K792" s="65" t="s">
        <v>4065</v>
      </c>
      <c r="L792" s="256" t="s">
        <v>5135</v>
      </c>
      <c r="M792" s="256"/>
      <c r="N792" s="256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69" t="s">
        <v>2686</v>
      </c>
      <c r="J793" s="64" t="s">
        <v>1541</v>
      </c>
      <c r="K793" s="65" t="s">
        <v>4065</v>
      </c>
      <c r="L793" s="256" t="s">
        <v>5135</v>
      </c>
      <c r="M793" s="256"/>
      <c r="N793" s="256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69" t="s">
        <v>2686</v>
      </c>
      <c r="J794" s="64" t="s">
        <v>1541</v>
      </c>
      <c r="K794" s="65" t="s">
        <v>4065</v>
      </c>
      <c r="L794" s="256" t="s">
        <v>5135</v>
      </c>
      <c r="M794" s="256"/>
      <c r="N794" s="256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69" t="s">
        <v>2686</v>
      </c>
      <c r="J795" s="64" t="s">
        <v>1541</v>
      </c>
      <c r="K795" s="65" t="s">
        <v>4065</v>
      </c>
      <c r="L795" s="256" t="s">
        <v>5135</v>
      </c>
      <c r="M795" s="256"/>
      <c r="N795" s="256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69" t="s">
        <v>2686</v>
      </c>
      <c r="J796" s="64" t="s">
        <v>1541</v>
      </c>
      <c r="K796" s="65" t="s">
        <v>4065</v>
      </c>
      <c r="L796" s="256" t="s">
        <v>5135</v>
      </c>
      <c r="M796" s="256"/>
      <c r="N796" s="256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69" t="s">
        <v>2686</v>
      </c>
      <c r="J797" s="64" t="s">
        <v>1541</v>
      </c>
      <c r="K797" s="65" t="s">
        <v>4065</v>
      </c>
      <c r="L797" s="256" t="s">
        <v>5135</v>
      </c>
      <c r="M797" s="256"/>
      <c r="N797" s="256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69" t="s">
        <v>2686</v>
      </c>
      <c r="J798" s="64" t="s">
        <v>1541</v>
      </c>
      <c r="K798" s="65" t="s">
        <v>4065</v>
      </c>
      <c r="L798" s="256" t="s">
        <v>5135</v>
      </c>
      <c r="M798" s="256"/>
      <c r="N798" s="256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69" t="s">
        <v>2686</v>
      </c>
      <c r="J799" s="64" t="s">
        <v>1541</v>
      </c>
      <c r="K799" s="65" t="s">
        <v>4065</v>
      </c>
      <c r="L799" s="256" t="s">
        <v>5135</v>
      </c>
      <c r="M799" s="256"/>
      <c r="N799" s="256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69" t="s">
        <v>2686</v>
      </c>
      <c r="J800" s="64" t="s">
        <v>1541</v>
      </c>
      <c r="K800" s="65" t="s">
        <v>4065</v>
      </c>
      <c r="L800" s="256" t="s">
        <v>5135</v>
      </c>
      <c r="M800" s="256"/>
      <c r="N800" s="256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69" t="s">
        <v>2686</v>
      </c>
      <c r="J801" s="64" t="s">
        <v>1541</v>
      </c>
      <c r="K801" s="65" t="s">
        <v>4065</v>
      </c>
      <c r="L801" s="256" t="s">
        <v>5135</v>
      </c>
      <c r="M801" s="256"/>
      <c r="N801" s="256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69" t="s">
        <v>2686</v>
      </c>
      <c r="J802" s="64" t="s">
        <v>1541</v>
      </c>
      <c r="K802" s="65" t="s">
        <v>4065</v>
      </c>
      <c r="L802" s="256" t="s">
        <v>5135</v>
      </c>
      <c r="M802" s="256"/>
      <c r="N802" s="256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69" t="s">
        <v>2686</v>
      </c>
      <c r="J803" s="64" t="s">
        <v>1541</v>
      </c>
      <c r="K803" s="65" t="s">
        <v>4065</v>
      </c>
      <c r="L803" s="256" t="s">
        <v>5135</v>
      </c>
      <c r="M803" s="256"/>
      <c r="N803" s="256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69" t="s">
        <v>2686</v>
      </c>
      <c r="J804" s="64" t="s">
        <v>1541</v>
      </c>
      <c r="K804" s="65" t="s">
        <v>4065</v>
      </c>
      <c r="L804" s="256" t="s">
        <v>5135</v>
      </c>
      <c r="M804" s="256"/>
      <c r="N804" s="256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69" t="s">
        <v>2686</v>
      </c>
      <c r="J805" s="64" t="s">
        <v>1541</v>
      </c>
      <c r="K805" s="65" t="s">
        <v>4065</v>
      </c>
      <c r="L805" s="256" t="s">
        <v>5135</v>
      </c>
      <c r="M805" s="256"/>
      <c r="N805" s="256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69" t="s">
        <v>2686</v>
      </c>
      <c r="J806" s="64" t="s">
        <v>1541</v>
      </c>
      <c r="K806" s="65" t="s">
        <v>4065</v>
      </c>
      <c r="L806" s="256" t="s">
        <v>5135</v>
      </c>
      <c r="M806" s="256"/>
      <c r="N806" s="256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69" t="s">
        <v>2686</v>
      </c>
      <c r="J807" s="64" t="s">
        <v>1541</v>
      </c>
      <c r="K807" s="65" t="s">
        <v>4065</v>
      </c>
      <c r="L807" s="256" t="s">
        <v>5135</v>
      </c>
      <c r="M807" s="256"/>
      <c r="N807" s="256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69" t="s">
        <v>2686</v>
      </c>
      <c r="J808" s="64" t="s">
        <v>1541</v>
      </c>
      <c r="K808" s="65" t="s">
        <v>4065</v>
      </c>
      <c r="L808" s="256" t="s">
        <v>5135</v>
      </c>
      <c r="M808" s="256"/>
      <c r="N808" s="256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69" t="s">
        <v>2686</v>
      </c>
      <c r="J809" s="64" t="s">
        <v>1541</v>
      </c>
      <c r="K809" s="65" t="s">
        <v>4065</v>
      </c>
      <c r="L809" s="256" t="s">
        <v>5135</v>
      </c>
      <c r="M809" s="256"/>
      <c r="N809" s="256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69" t="s">
        <v>2686</v>
      </c>
      <c r="J810" s="64" t="s">
        <v>1541</v>
      </c>
      <c r="K810" s="65" t="s">
        <v>4065</v>
      </c>
      <c r="L810" s="256" t="s">
        <v>5135</v>
      </c>
      <c r="M810" s="256"/>
      <c r="N810" s="256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69" t="s">
        <v>2686</v>
      </c>
      <c r="J811" s="64" t="s">
        <v>1541</v>
      </c>
      <c r="K811" s="65" t="s">
        <v>4065</v>
      </c>
      <c r="L811" s="256" t="s">
        <v>5135</v>
      </c>
      <c r="M811" s="256"/>
      <c r="N811" s="256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69" t="s">
        <v>2686</v>
      </c>
      <c r="J812" s="64" t="s">
        <v>1541</v>
      </c>
      <c r="K812" s="65" t="s">
        <v>4065</v>
      </c>
      <c r="L812" s="256" t="s">
        <v>5135</v>
      </c>
      <c r="M812" s="256"/>
      <c r="N812" s="256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69" t="s">
        <v>2686</v>
      </c>
      <c r="J813" s="64" t="s">
        <v>1541</v>
      </c>
      <c r="K813" s="65" t="s">
        <v>4065</v>
      </c>
      <c r="L813" s="256" t="s">
        <v>5135</v>
      </c>
      <c r="M813" s="256"/>
      <c r="N813" s="256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69" t="s">
        <v>2686</v>
      </c>
      <c r="J814" s="64" t="s">
        <v>1541</v>
      </c>
      <c r="K814" s="65" t="s">
        <v>4065</v>
      </c>
      <c r="L814" s="256" t="s">
        <v>5135</v>
      </c>
      <c r="M814" s="256"/>
      <c r="N814" s="256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6" t="s">
        <v>5135</v>
      </c>
      <c r="M815" s="256"/>
      <c r="N815" s="256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69" t="s">
        <v>2686</v>
      </c>
      <c r="J816" s="64" t="s">
        <v>1541</v>
      </c>
      <c r="K816" s="65" t="s">
        <v>4065</v>
      </c>
      <c r="L816" s="256" t="s">
        <v>5135</v>
      </c>
      <c r="M816" s="256"/>
      <c r="N816" s="256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69" t="s">
        <v>2686</v>
      </c>
      <c r="J817" s="64" t="s">
        <v>1541</v>
      </c>
      <c r="K817" s="65" t="s">
        <v>4065</v>
      </c>
      <c r="L817" s="256" t="s">
        <v>5135</v>
      </c>
      <c r="M817" s="256"/>
      <c r="N817" s="256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69" t="s">
        <v>2686</v>
      </c>
      <c r="J818" s="64" t="s">
        <v>1541</v>
      </c>
      <c r="K818" s="65" t="s">
        <v>4065</v>
      </c>
      <c r="L818" s="256" t="s">
        <v>5135</v>
      </c>
      <c r="M818" s="256"/>
      <c r="N818" s="256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69" t="s">
        <v>2686</v>
      </c>
      <c r="J819" s="64" t="s">
        <v>1541</v>
      </c>
      <c r="K819" s="65" t="s">
        <v>4065</v>
      </c>
      <c r="L819" s="256" t="s">
        <v>5135</v>
      </c>
      <c r="M819" s="256"/>
      <c r="N819" s="256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69" t="s">
        <v>2686</v>
      </c>
      <c r="J820" s="64" t="s">
        <v>1541</v>
      </c>
      <c r="K820" s="65" t="s">
        <v>4065</v>
      </c>
      <c r="L820" s="256" t="s">
        <v>5135</v>
      </c>
      <c r="M820" s="256"/>
      <c r="N820" s="256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69" t="s">
        <v>2686</v>
      </c>
      <c r="J821" s="64" t="s">
        <v>1541</v>
      </c>
      <c r="K821" s="65" t="s">
        <v>4065</v>
      </c>
      <c r="L821" s="256" t="s">
        <v>5135</v>
      </c>
      <c r="M821" s="256"/>
      <c r="N821" s="256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69" t="s">
        <v>2686</v>
      </c>
      <c r="J822" s="64" t="s">
        <v>1541</v>
      </c>
      <c r="K822" s="65" t="s">
        <v>4065</v>
      </c>
      <c r="L822" s="256" t="s">
        <v>5135</v>
      </c>
      <c r="M822" s="256"/>
      <c r="N822" s="256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6" t="s">
        <v>5135</v>
      </c>
      <c r="M823" s="256"/>
      <c r="N823" s="256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69" t="s">
        <v>2686</v>
      </c>
      <c r="J824" s="64" t="s">
        <v>1541</v>
      </c>
      <c r="K824" s="65" t="s">
        <v>4065</v>
      </c>
      <c r="L824" s="256" t="s">
        <v>5135</v>
      </c>
      <c r="M824" s="256"/>
      <c r="N824" s="256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69" t="s">
        <v>2686</v>
      </c>
      <c r="J825" s="64" t="s">
        <v>1541</v>
      </c>
      <c r="K825" s="65" t="s">
        <v>4065</v>
      </c>
      <c r="L825" s="256" t="s">
        <v>5135</v>
      </c>
      <c r="M825" s="256"/>
      <c r="N825" s="256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69" t="s">
        <v>2686</v>
      </c>
      <c r="J826" s="64" t="s">
        <v>1541</v>
      </c>
      <c r="K826" s="65" t="s">
        <v>4065</v>
      </c>
      <c r="L826" s="256" t="s">
        <v>5135</v>
      </c>
      <c r="M826" s="256"/>
      <c r="N826" s="256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69" t="s">
        <v>2686</v>
      </c>
      <c r="J827" s="64" t="s">
        <v>1541</v>
      </c>
      <c r="K827" s="65" t="s">
        <v>4065</v>
      </c>
      <c r="L827" s="256" t="s">
        <v>5135</v>
      </c>
      <c r="M827" s="256"/>
      <c r="N827" s="256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69" t="s">
        <v>2686</v>
      </c>
      <c r="J828" s="64" t="s">
        <v>1541</v>
      </c>
      <c r="K828" s="65" t="s">
        <v>4065</v>
      </c>
      <c r="L828" s="256" t="s">
        <v>5135</v>
      </c>
      <c r="M828" s="256"/>
      <c r="N828" s="256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69" t="s">
        <v>2686</v>
      </c>
      <c r="J829" s="64" t="s">
        <v>1541</v>
      </c>
      <c r="K829" s="65" t="s">
        <v>4065</v>
      </c>
      <c r="L829" s="256" t="s">
        <v>5135</v>
      </c>
      <c r="M829" s="256"/>
      <c r="N829" s="256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69" t="s">
        <v>2686</v>
      </c>
      <c r="J830" s="64" t="s">
        <v>1541</v>
      </c>
      <c r="K830" s="65" t="s">
        <v>4065</v>
      </c>
      <c r="L830" s="256" t="s">
        <v>5135</v>
      </c>
      <c r="M830" s="256"/>
      <c r="N830" s="256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69" t="s">
        <v>2686</v>
      </c>
      <c r="J831" s="64" t="s">
        <v>1541</v>
      </c>
      <c r="K831" s="65" t="s">
        <v>4065</v>
      </c>
      <c r="L831" s="256" t="s">
        <v>5135</v>
      </c>
      <c r="M831" s="256"/>
      <c r="N831" s="256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69" t="s">
        <v>2686</v>
      </c>
      <c r="J832" s="64" t="s">
        <v>1541</v>
      </c>
      <c r="K832" s="65" t="s">
        <v>4065</v>
      </c>
      <c r="L832" s="256" t="s">
        <v>5135</v>
      </c>
      <c r="M832" s="256"/>
      <c r="N832" s="256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69" t="s">
        <v>2686</v>
      </c>
      <c r="J833" s="64" t="s">
        <v>1541</v>
      </c>
      <c r="K833" s="65" t="s">
        <v>4065</v>
      </c>
      <c r="L833" s="256" t="s">
        <v>5135</v>
      </c>
      <c r="M833" s="256"/>
      <c r="N833" s="256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69" t="s">
        <v>2686</v>
      </c>
      <c r="J834" s="64" t="s">
        <v>1541</v>
      </c>
      <c r="K834" s="65" t="s">
        <v>4065</v>
      </c>
      <c r="L834" s="256" t="s">
        <v>5135</v>
      </c>
      <c r="M834" s="256"/>
      <c r="N834" s="256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69" t="s">
        <v>2686</v>
      </c>
      <c r="J835" s="64" t="s">
        <v>1541</v>
      </c>
      <c r="K835" s="65" t="s">
        <v>4065</v>
      </c>
      <c r="L835" s="256" t="s">
        <v>5135</v>
      </c>
      <c r="M835" s="256"/>
      <c r="N835" s="256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69" t="s">
        <v>2686</v>
      </c>
      <c r="J836" s="64" t="s">
        <v>1541</v>
      </c>
      <c r="K836" s="65" t="s">
        <v>4065</v>
      </c>
      <c r="L836" s="256" t="s">
        <v>5135</v>
      </c>
      <c r="M836" s="256"/>
      <c r="N836" s="256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69" t="s">
        <v>2686</v>
      </c>
      <c r="J837" s="64" t="s">
        <v>1541</v>
      </c>
      <c r="K837" s="65" t="s">
        <v>4065</v>
      </c>
      <c r="L837" s="256" t="s">
        <v>5135</v>
      </c>
      <c r="M837" s="256"/>
      <c r="N837" s="256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69" t="s">
        <v>2686</v>
      </c>
      <c r="J838" s="64" t="s">
        <v>1541</v>
      </c>
      <c r="K838" s="65" t="s">
        <v>4065</v>
      </c>
      <c r="L838" s="256" t="s">
        <v>5135</v>
      </c>
      <c r="M838" s="256"/>
      <c r="N838" s="256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69" t="s">
        <v>2686</v>
      </c>
      <c r="J839" s="64" t="s">
        <v>1541</v>
      </c>
      <c r="K839" s="65" t="s">
        <v>4065</v>
      </c>
      <c r="L839" s="256" t="s">
        <v>5135</v>
      </c>
      <c r="M839" s="256"/>
      <c r="N839" s="256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69" t="s">
        <v>2686</v>
      </c>
      <c r="J840" s="64" t="s">
        <v>1541</v>
      </c>
      <c r="K840" s="65" t="s">
        <v>4065</v>
      </c>
      <c r="L840" s="256" t="s">
        <v>5135</v>
      </c>
      <c r="M840" s="256"/>
      <c r="N840" s="256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69" t="s">
        <v>2686</v>
      </c>
      <c r="J841" s="64" t="s">
        <v>1541</v>
      </c>
      <c r="K841" s="65" t="s">
        <v>4065</v>
      </c>
      <c r="L841" s="256" t="s">
        <v>5135</v>
      </c>
      <c r="M841" s="256"/>
      <c r="N841" s="256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69" t="s">
        <v>2686</v>
      </c>
      <c r="J842" s="64" t="s">
        <v>1541</v>
      </c>
      <c r="K842" s="65" t="s">
        <v>4065</v>
      </c>
      <c r="L842" s="256" t="s">
        <v>5135</v>
      </c>
      <c r="M842" s="256"/>
      <c r="N842" s="256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69" t="s">
        <v>2686</v>
      </c>
      <c r="J843" s="64" t="s">
        <v>1541</v>
      </c>
      <c r="K843" s="65" t="s">
        <v>4065</v>
      </c>
      <c r="L843" s="256" t="s">
        <v>5135</v>
      </c>
      <c r="M843" s="256"/>
      <c r="N843" s="256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69" t="s">
        <v>2686</v>
      </c>
      <c r="J844" s="64" t="s">
        <v>1541</v>
      </c>
      <c r="K844" s="65" t="s">
        <v>4065</v>
      </c>
      <c r="L844" s="256" t="s">
        <v>5135</v>
      </c>
      <c r="M844" s="256"/>
      <c r="N844" s="256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69" t="s">
        <v>2686</v>
      </c>
      <c r="J845" s="64" t="s">
        <v>1541</v>
      </c>
      <c r="K845" s="65" t="s">
        <v>4065</v>
      </c>
      <c r="L845" s="256" t="s">
        <v>5135</v>
      </c>
      <c r="M845" s="256"/>
      <c r="N845" s="256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69" t="s">
        <v>2686</v>
      </c>
      <c r="J846" s="64" t="s">
        <v>1541</v>
      </c>
      <c r="K846" s="65" t="s">
        <v>4065</v>
      </c>
      <c r="L846" s="256" t="s">
        <v>5135</v>
      </c>
      <c r="M846" s="256"/>
      <c r="N846" s="256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69" t="s">
        <v>2686</v>
      </c>
      <c r="J847" s="64" t="s">
        <v>1541</v>
      </c>
      <c r="K847" s="65" t="s">
        <v>4065</v>
      </c>
      <c r="L847" s="256" t="s">
        <v>5135</v>
      </c>
      <c r="M847" s="256"/>
      <c r="N847" s="256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69" t="s">
        <v>2686</v>
      </c>
      <c r="J848" s="64" t="s">
        <v>1541</v>
      </c>
      <c r="K848" s="65" t="s">
        <v>4065</v>
      </c>
      <c r="L848" s="256" t="s">
        <v>5135</v>
      </c>
      <c r="M848" s="256"/>
      <c r="N848" s="256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69" t="s">
        <v>2686</v>
      </c>
      <c r="J849" s="64" t="s">
        <v>1541</v>
      </c>
      <c r="K849" s="65" t="s">
        <v>4065</v>
      </c>
      <c r="L849" s="256" t="s">
        <v>5135</v>
      </c>
      <c r="M849" s="256"/>
      <c r="N849" s="256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69" t="s">
        <v>2686</v>
      </c>
      <c r="J850" s="64" t="s">
        <v>1541</v>
      </c>
      <c r="K850" s="65" t="s">
        <v>4065</v>
      </c>
      <c r="L850" s="256" t="s">
        <v>5135</v>
      </c>
      <c r="M850" s="256"/>
      <c r="N850" s="256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69" t="s">
        <v>2686</v>
      </c>
      <c r="J851" s="64" t="s">
        <v>1541</v>
      </c>
      <c r="K851" s="65" t="s">
        <v>4065</v>
      </c>
      <c r="L851" s="256" t="s">
        <v>5135</v>
      </c>
      <c r="M851" s="256"/>
      <c r="N851" s="256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69" t="s">
        <v>2686</v>
      </c>
      <c r="J852" s="64" t="s">
        <v>1541</v>
      </c>
      <c r="K852" s="65" t="s">
        <v>4065</v>
      </c>
      <c r="L852" s="256" t="s">
        <v>5135</v>
      </c>
      <c r="M852" s="256"/>
      <c r="N852" s="256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69" t="s">
        <v>2686</v>
      </c>
      <c r="J853" s="64" t="s">
        <v>1541</v>
      </c>
      <c r="K853" s="65" t="s">
        <v>4065</v>
      </c>
      <c r="L853" s="256" t="s">
        <v>5135</v>
      </c>
      <c r="M853" s="256"/>
      <c r="N853" s="256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69" t="s">
        <v>2686</v>
      </c>
      <c r="J854" s="64" t="s">
        <v>1541</v>
      </c>
      <c r="K854" s="65" t="s">
        <v>4065</v>
      </c>
      <c r="L854" s="256" t="s">
        <v>5135</v>
      </c>
      <c r="M854" s="256"/>
      <c r="N854" s="256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69" t="s">
        <v>2686</v>
      </c>
      <c r="J855" s="64" t="s">
        <v>1541</v>
      </c>
      <c r="K855" s="65" t="s">
        <v>4065</v>
      </c>
      <c r="L855" s="256" t="s">
        <v>5135</v>
      </c>
      <c r="M855" s="256"/>
      <c r="N855" s="256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69" t="s">
        <v>2686</v>
      </c>
      <c r="J856" s="64" t="s">
        <v>1541</v>
      </c>
      <c r="K856" s="65" t="s">
        <v>4065</v>
      </c>
      <c r="L856" s="256" t="s">
        <v>5135</v>
      </c>
      <c r="M856" s="256"/>
      <c r="N856" s="256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6" t="s">
        <v>5135</v>
      </c>
      <c r="M857" s="256"/>
      <c r="N857" s="256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6" t="s">
        <v>5135</v>
      </c>
      <c r="M858" s="256"/>
      <c r="N858" s="256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6" t="s">
        <v>5135</v>
      </c>
      <c r="M859" s="256"/>
      <c r="N859" s="256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69" t="s">
        <v>2686</v>
      </c>
      <c r="J860" s="64" t="s">
        <v>1541</v>
      </c>
      <c r="K860" s="65" t="s">
        <v>4065</v>
      </c>
      <c r="L860" s="256" t="s">
        <v>5135</v>
      </c>
      <c r="M860" s="256"/>
      <c r="N860" s="256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69" t="s">
        <v>2686</v>
      </c>
      <c r="J861" s="64" t="s">
        <v>1541</v>
      </c>
      <c r="K861" s="65" t="s">
        <v>4065</v>
      </c>
      <c r="L861" s="256" t="s">
        <v>5135</v>
      </c>
      <c r="M861" s="256"/>
      <c r="N861" s="256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69" t="s">
        <v>2686</v>
      </c>
      <c r="J862" s="64" t="s">
        <v>1541</v>
      </c>
      <c r="K862" s="65" t="s">
        <v>4065</v>
      </c>
      <c r="L862" s="256" t="s">
        <v>5135</v>
      </c>
      <c r="M862" s="256"/>
      <c r="N862" s="256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69" t="s">
        <v>2686</v>
      </c>
      <c r="J863" s="64" t="s">
        <v>1541</v>
      </c>
      <c r="K863" s="65" t="s">
        <v>4065</v>
      </c>
      <c r="L863" s="256" t="s">
        <v>5135</v>
      </c>
      <c r="M863" s="256"/>
      <c r="N863" s="256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69" t="s">
        <v>2686</v>
      </c>
      <c r="J864" s="64" t="s">
        <v>1541</v>
      </c>
      <c r="K864" s="65" t="s">
        <v>4065</v>
      </c>
      <c r="L864" s="256" t="s">
        <v>5135</v>
      </c>
      <c r="M864" s="256"/>
      <c r="N864" s="256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69" t="s">
        <v>2686</v>
      </c>
      <c r="J865" s="64" t="s">
        <v>1541</v>
      </c>
      <c r="K865" s="65" t="s">
        <v>4065</v>
      </c>
      <c r="L865" s="256" t="s">
        <v>5135</v>
      </c>
      <c r="M865" s="256"/>
      <c r="N865" s="256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89">
        <v>0</v>
      </c>
      <c r="H866" s="189">
        <v>0</v>
      </c>
      <c r="I866" s="176" t="s">
        <v>28</v>
      </c>
      <c r="J866" s="111" t="s">
        <v>1541</v>
      </c>
      <c r="K866" s="112" t="s">
        <v>4065</v>
      </c>
      <c r="L866" s="130" t="s">
        <v>5135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89">
        <v>0</v>
      </c>
      <c r="H867" s="189">
        <v>0</v>
      </c>
      <c r="I867" s="176" t="s">
        <v>28</v>
      </c>
      <c r="J867" s="111" t="s">
        <v>1541</v>
      </c>
      <c r="K867" s="112" t="s">
        <v>4065</v>
      </c>
      <c r="L867" s="130" t="s">
        <v>5135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89">
        <v>0</v>
      </c>
      <c r="H868" s="189">
        <v>0</v>
      </c>
      <c r="I868" s="176" t="s">
        <v>28</v>
      </c>
      <c r="J868" s="111" t="s">
        <v>1541</v>
      </c>
      <c r="K868" s="112" t="s">
        <v>4065</v>
      </c>
      <c r="L868" s="130" t="s">
        <v>5135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89">
        <v>0</v>
      </c>
      <c r="H869" s="189">
        <v>0</v>
      </c>
      <c r="I869" s="176" t="s">
        <v>28</v>
      </c>
      <c r="J869" s="111" t="s">
        <v>1541</v>
      </c>
      <c r="K869" s="112" t="s">
        <v>4065</v>
      </c>
      <c r="L869" s="130" t="s">
        <v>5135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89">
        <v>0</v>
      </c>
      <c r="H870" s="189">
        <v>0</v>
      </c>
      <c r="I870" s="176" t="s">
        <v>28</v>
      </c>
      <c r="J870" s="111" t="s">
        <v>1541</v>
      </c>
      <c r="K870" s="112" t="s">
        <v>4065</v>
      </c>
      <c r="L870" s="130" t="s">
        <v>5135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89">
        <v>0</v>
      </c>
      <c r="H871" s="189">
        <v>0</v>
      </c>
      <c r="I871" s="176" t="s">
        <v>28</v>
      </c>
      <c r="J871" s="111" t="s">
        <v>1541</v>
      </c>
      <c r="K871" s="112" t="s">
        <v>4065</v>
      </c>
      <c r="L871" s="130" t="s">
        <v>5135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6" t="s">
        <v>5135</v>
      </c>
      <c r="M872" s="256"/>
      <c r="N872" s="256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6" t="s">
        <v>5135</v>
      </c>
      <c r="M873" s="256"/>
      <c r="N873" s="256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6" t="s">
        <v>5135</v>
      </c>
      <c r="M874" s="256"/>
      <c r="N874" s="256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6" t="s">
        <v>5135</v>
      </c>
      <c r="M875" s="256"/>
      <c r="N875" s="256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6" t="s">
        <v>5135</v>
      </c>
      <c r="M876" s="256"/>
      <c r="N876" s="256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6" t="s">
        <v>5135</v>
      </c>
      <c r="M877" s="256"/>
      <c r="N877" s="256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6" t="s">
        <v>5135</v>
      </c>
      <c r="M878" s="256"/>
      <c r="N878" s="256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6" t="s">
        <v>5135</v>
      </c>
      <c r="M879" s="256"/>
      <c r="N879" s="256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6" t="s">
        <v>5135</v>
      </c>
      <c r="M880" s="256"/>
      <c r="N880" s="256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6" t="s">
        <v>5135</v>
      </c>
      <c r="M881" s="256"/>
      <c r="N881" s="256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6" t="s">
        <v>5135</v>
      </c>
      <c r="M882" s="256"/>
      <c r="N882" s="256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6" t="s">
        <v>5135</v>
      </c>
      <c r="M883" s="256"/>
      <c r="N883" s="256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6" t="s">
        <v>5135</v>
      </c>
      <c r="M884" s="256"/>
      <c r="N884" s="256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6" t="s">
        <v>5135</v>
      </c>
      <c r="M885" s="256"/>
      <c r="N885" s="256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6" t="s">
        <v>5135</v>
      </c>
      <c r="M886" s="256"/>
      <c r="N886" s="256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6" t="s">
        <v>5135</v>
      </c>
      <c r="M887" s="256"/>
      <c r="N887" s="256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6" t="s">
        <v>5135</v>
      </c>
      <c r="M888" s="256"/>
      <c r="N888" s="256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6" t="s">
        <v>5135</v>
      </c>
      <c r="M889" s="256"/>
      <c r="N889" s="256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6" t="s">
        <v>5135</v>
      </c>
      <c r="M890" s="256"/>
      <c r="N890" s="256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6" t="s">
        <v>5135</v>
      </c>
      <c r="M891" s="256"/>
      <c r="N891" s="256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6" t="s">
        <v>5135</v>
      </c>
      <c r="M892" s="256"/>
      <c r="N892" s="256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6" t="s">
        <v>5135</v>
      </c>
      <c r="M893" s="256"/>
      <c r="N893" s="256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6" t="s">
        <v>5135</v>
      </c>
      <c r="M894" s="256"/>
      <c r="N894" s="256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6" t="s">
        <v>5135</v>
      </c>
      <c r="M895" s="256"/>
      <c r="N895" s="256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6" t="s">
        <v>5135</v>
      </c>
      <c r="M896" s="256"/>
      <c r="N896" s="256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6" t="s">
        <v>5135</v>
      </c>
      <c r="M897" s="256"/>
      <c r="N897" s="256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6" t="s">
        <v>5135</v>
      </c>
      <c r="M898" s="256"/>
      <c r="N898" s="256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6" t="s">
        <v>5135</v>
      </c>
      <c r="M899" s="256"/>
      <c r="N899" s="256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6" t="s">
        <v>5135</v>
      </c>
      <c r="M900" s="256"/>
      <c r="N900" s="256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6" t="s">
        <v>5135</v>
      </c>
      <c r="M901" s="256"/>
      <c r="N901" s="256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6" t="s">
        <v>5135</v>
      </c>
      <c r="M902" s="256"/>
      <c r="N902" s="256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6" t="s">
        <v>5135</v>
      </c>
      <c r="M903" s="256"/>
      <c r="N903" s="256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6" t="s">
        <v>5135</v>
      </c>
      <c r="M904" s="256"/>
      <c r="N904" s="256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6" t="s">
        <v>5135</v>
      </c>
      <c r="M905" s="256"/>
      <c r="N905" s="256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6" t="s">
        <v>5135</v>
      </c>
      <c r="M906" s="256"/>
      <c r="N906" s="256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6" t="s">
        <v>5135</v>
      </c>
      <c r="M907" s="256"/>
      <c r="N907" s="256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6" t="s">
        <v>5135</v>
      </c>
      <c r="M908" s="256"/>
      <c r="N908" s="256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6" t="s">
        <v>5135</v>
      </c>
      <c r="M909" s="256"/>
      <c r="N909" s="256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6" t="s">
        <v>5135</v>
      </c>
      <c r="M910" s="256"/>
      <c r="N910" s="256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6" t="s">
        <v>5135</v>
      </c>
      <c r="M911" s="256"/>
      <c r="N911" s="256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6" t="s">
        <v>5135</v>
      </c>
      <c r="M912" s="256"/>
      <c r="N912" s="256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6" t="s">
        <v>5135</v>
      </c>
      <c r="M913" s="256"/>
      <c r="N913" s="256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6" t="s">
        <v>5135</v>
      </c>
      <c r="M914" s="256"/>
      <c r="N914" s="256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6" t="s">
        <v>5135</v>
      </c>
      <c r="M915" s="256"/>
      <c r="N915" s="256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6" t="s">
        <v>5135</v>
      </c>
      <c r="M916" s="256"/>
      <c r="N916" s="256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6" t="s">
        <v>5135</v>
      </c>
      <c r="M917" s="256"/>
      <c r="N917" s="256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6" t="s">
        <v>5135</v>
      </c>
      <c r="M918" s="256"/>
      <c r="N918" s="256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6" t="s">
        <v>5135</v>
      </c>
      <c r="M919" s="256"/>
      <c r="N919" s="256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6" t="s">
        <v>5135</v>
      </c>
      <c r="M920" s="256"/>
      <c r="N920" s="256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6" t="s">
        <v>5135</v>
      </c>
      <c r="M921" s="256"/>
      <c r="N921" s="256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6" t="s">
        <v>5135</v>
      </c>
      <c r="M922" s="256"/>
      <c r="N922" s="256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6" t="s">
        <v>5135</v>
      </c>
      <c r="M923" s="256"/>
      <c r="N923" s="256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6" t="s">
        <v>5135</v>
      </c>
      <c r="M924" s="256"/>
      <c r="N924" s="256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6" t="s">
        <v>5135</v>
      </c>
      <c r="M925" s="256"/>
      <c r="N925" s="256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6" t="s">
        <v>5135</v>
      </c>
      <c r="M926" s="256"/>
      <c r="N926" s="256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6" t="s">
        <v>5135</v>
      </c>
      <c r="M927" s="256"/>
      <c r="N927" s="256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6" t="s">
        <v>5135</v>
      </c>
      <c r="M928" s="256"/>
      <c r="N928" s="256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6" t="s">
        <v>5135</v>
      </c>
      <c r="M929" s="256"/>
      <c r="N929" s="256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6" t="s">
        <v>5135</v>
      </c>
      <c r="M930" s="256"/>
      <c r="N930" s="256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6" t="s">
        <v>5135</v>
      </c>
      <c r="M931" s="256"/>
      <c r="N931" s="256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6" t="s">
        <v>5135</v>
      </c>
      <c r="M932" s="256"/>
      <c r="N932" s="256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6" t="s">
        <v>5135</v>
      </c>
      <c r="M933" s="256"/>
      <c r="N933" s="256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6" t="s">
        <v>5135</v>
      </c>
      <c r="M934" s="256"/>
      <c r="N934" s="256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6" t="s">
        <v>5135</v>
      </c>
      <c r="M935" s="256"/>
      <c r="N935" s="256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6" t="s">
        <v>5135</v>
      </c>
      <c r="M936" s="256"/>
      <c r="N936" s="256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6" t="s">
        <v>5135</v>
      </c>
      <c r="M937" s="256"/>
      <c r="N937" s="256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6" t="s">
        <v>5135</v>
      </c>
      <c r="M938" s="256"/>
      <c r="N938" s="256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6" t="s">
        <v>5135</v>
      </c>
      <c r="M939" s="256"/>
      <c r="N939" s="256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6" t="s">
        <v>5135</v>
      </c>
      <c r="M940" s="256"/>
      <c r="N940" s="256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6" t="s">
        <v>5135</v>
      </c>
      <c r="M941" s="256"/>
      <c r="N941" s="256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6" t="s">
        <v>5135</v>
      </c>
      <c r="M942" s="256"/>
      <c r="N942" s="256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6" t="s">
        <v>5135</v>
      </c>
      <c r="M943" s="256"/>
      <c r="N943" s="256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6" t="s">
        <v>5135</v>
      </c>
      <c r="M944" s="256"/>
      <c r="N944" s="256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6" t="s">
        <v>5135</v>
      </c>
      <c r="M945" s="256"/>
      <c r="N945" s="256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6" t="s">
        <v>5135</v>
      </c>
      <c r="M946" s="256"/>
      <c r="N946" s="256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6" t="s">
        <v>5135</v>
      </c>
      <c r="M947" s="256"/>
      <c r="N947" s="256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6" t="s">
        <v>5135</v>
      </c>
      <c r="M948" s="256"/>
      <c r="N948" s="256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6" t="s">
        <v>5135</v>
      </c>
      <c r="M949" s="256"/>
      <c r="N949" s="256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6" t="s">
        <v>5135</v>
      </c>
      <c r="M950" s="256"/>
      <c r="N950" s="256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6" t="s">
        <v>5135</v>
      </c>
      <c r="M951" s="256"/>
      <c r="N951" s="256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6" t="s">
        <v>5135</v>
      </c>
      <c r="M952" s="256"/>
      <c r="N952" s="256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6" t="s">
        <v>5135</v>
      </c>
      <c r="M953" s="256"/>
      <c r="N953" s="256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6" t="s">
        <v>5135</v>
      </c>
      <c r="M954" s="256"/>
      <c r="N954" s="256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6" t="s">
        <v>5135</v>
      </c>
      <c r="M955" s="256"/>
      <c r="N955" s="256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6" t="s">
        <v>5135</v>
      </c>
      <c r="M956" s="256"/>
      <c r="N956" s="256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6" t="s">
        <v>5135</v>
      </c>
      <c r="M957" s="256"/>
      <c r="N957" s="256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6" t="s">
        <v>5135</v>
      </c>
      <c r="M958" s="256"/>
      <c r="N958" s="256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6" t="s">
        <v>5135</v>
      </c>
      <c r="M959" s="256"/>
      <c r="N959" s="256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6" t="s">
        <v>5135</v>
      </c>
      <c r="M960" s="256"/>
      <c r="N960" s="256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6" t="s">
        <v>5135</v>
      </c>
      <c r="M961" s="256"/>
      <c r="N961" s="256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6" t="s">
        <v>5135</v>
      </c>
      <c r="M962" s="256"/>
      <c r="N962" s="256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6" t="s">
        <v>5135</v>
      </c>
      <c r="M963" s="256"/>
      <c r="N963" s="256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6" t="s">
        <v>5135</v>
      </c>
      <c r="M964" s="256"/>
      <c r="N964" s="256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6" t="s">
        <v>5135</v>
      </c>
      <c r="M965" s="256"/>
      <c r="N965" s="256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6" t="s">
        <v>5135</v>
      </c>
      <c r="M966" s="256"/>
      <c r="N966" s="256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6" t="s">
        <v>5135</v>
      </c>
      <c r="M967" s="256"/>
      <c r="N967" s="256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6" t="s">
        <v>5135</v>
      </c>
      <c r="M968" s="256"/>
      <c r="N968" s="256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89">
        <v>0</v>
      </c>
      <c r="H969" s="189">
        <v>0</v>
      </c>
      <c r="I969" s="176" t="s">
        <v>28</v>
      </c>
      <c r="J969" s="111" t="s">
        <v>1541</v>
      </c>
      <c r="K969" s="112" t="s">
        <v>4065</v>
      </c>
      <c r="L969" s="130" t="s">
        <v>5135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6" t="s">
        <v>5135</v>
      </c>
      <c r="M970" s="256"/>
      <c r="N970" s="256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6" t="s">
        <v>5135</v>
      </c>
      <c r="M971" s="256"/>
      <c r="N971" s="256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6" t="s">
        <v>5135</v>
      </c>
      <c r="M972" s="256"/>
      <c r="N972" s="256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6" t="s">
        <v>5135</v>
      </c>
      <c r="M973" s="256"/>
      <c r="N973" s="256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6" t="s">
        <v>5135</v>
      </c>
      <c r="M974" s="256"/>
      <c r="N974" s="256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6" t="s">
        <v>5135</v>
      </c>
      <c r="M975" s="256"/>
      <c r="N975" s="256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6" t="s">
        <v>5135</v>
      </c>
      <c r="M976" s="256"/>
      <c r="N976" s="256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6" t="s">
        <v>5135</v>
      </c>
      <c r="M977" s="256"/>
      <c r="N977" s="256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6" t="s">
        <v>5135</v>
      </c>
      <c r="M978" s="256"/>
      <c r="N978" s="256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6" t="s">
        <v>5135</v>
      </c>
      <c r="M979" s="256"/>
      <c r="N979" s="256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6" t="s">
        <v>5135</v>
      </c>
      <c r="M980" s="256"/>
      <c r="N980" s="256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6" t="s">
        <v>5135</v>
      </c>
      <c r="M981" s="256"/>
      <c r="N981" s="256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6" t="s">
        <v>5135</v>
      </c>
      <c r="M982" s="256"/>
      <c r="N982" s="256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6" t="s">
        <v>5135</v>
      </c>
      <c r="M983" s="256"/>
      <c r="N983" s="256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6" t="s">
        <v>5135</v>
      </c>
      <c r="M984" s="256"/>
      <c r="N984" s="256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6" t="s">
        <v>5135</v>
      </c>
      <c r="M985" s="256"/>
      <c r="N985" s="256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6" t="s">
        <v>5135</v>
      </c>
      <c r="M986" s="256"/>
      <c r="N986" s="256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6" t="s">
        <v>5135</v>
      </c>
      <c r="M987" s="256"/>
      <c r="N987" s="256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89">
        <v>0</v>
      </c>
      <c r="H988" s="189">
        <v>0</v>
      </c>
      <c r="I988" s="176" t="s">
        <v>28</v>
      </c>
      <c r="J988" s="111" t="s">
        <v>1541</v>
      </c>
      <c r="K988" s="112" t="s">
        <v>4065</v>
      </c>
      <c r="L988" s="130" t="s">
        <v>5135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6" t="s">
        <v>5135</v>
      </c>
      <c r="M989" s="256"/>
      <c r="N989" s="256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6" t="s">
        <v>5135</v>
      </c>
      <c r="M990" s="256"/>
      <c r="N990" s="256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6" t="s">
        <v>5135</v>
      </c>
      <c r="M991" s="256"/>
      <c r="N991" s="256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6" t="s">
        <v>5135</v>
      </c>
      <c r="M992" s="256"/>
      <c r="N992" s="256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6" t="s">
        <v>5135</v>
      </c>
      <c r="M993" s="256"/>
      <c r="N993" s="256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6" t="s">
        <v>5135</v>
      </c>
      <c r="M994" s="256"/>
      <c r="N994" s="256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6" t="s">
        <v>5135</v>
      </c>
      <c r="M995" s="256"/>
      <c r="N995" s="256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6" t="s">
        <v>5135</v>
      </c>
      <c r="M996" s="256"/>
      <c r="N996" s="256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6" t="s">
        <v>5135</v>
      </c>
      <c r="M997" s="256"/>
      <c r="N997" s="256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6" t="s">
        <v>5135</v>
      </c>
      <c r="M998" s="256"/>
      <c r="N998" s="256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6" t="s">
        <v>5135</v>
      </c>
      <c r="M999" s="256"/>
      <c r="N999" s="256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6" t="s">
        <v>5135</v>
      </c>
      <c r="M1000" s="256"/>
      <c r="N1000" s="256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6" t="s">
        <v>5135</v>
      </c>
      <c r="M1001" s="256"/>
      <c r="N1001" s="256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6" t="s">
        <v>5135</v>
      </c>
      <c r="M1002" s="256"/>
      <c r="N1002" s="256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6" t="s">
        <v>5135</v>
      </c>
      <c r="M1003" s="256"/>
      <c r="N1003" s="256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6" t="s">
        <v>5135</v>
      </c>
      <c r="M1004" s="256"/>
      <c r="N1004" s="256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6" t="s">
        <v>5135</v>
      </c>
      <c r="M1005" s="256"/>
      <c r="N1005" s="256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6" t="s">
        <v>5135</v>
      </c>
      <c r="M1006" s="256"/>
      <c r="N1006" s="256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6" t="s">
        <v>5135</v>
      </c>
      <c r="M1007" s="256"/>
      <c r="N1007" s="256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6" t="s">
        <v>5135</v>
      </c>
      <c r="M1008" s="256"/>
      <c r="N1008" s="256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6" t="s">
        <v>5135</v>
      </c>
      <c r="M1009" s="256"/>
      <c r="N1009" s="256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6" t="s">
        <v>5135</v>
      </c>
      <c r="M1010" s="256"/>
      <c r="N1010" s="256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6" t="s">
        <v>5135</v>
      </c>
      <c r="M1011" s="256"/>
      <c r="N1011" s="256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6" t="s">
        <v>5135</v>
      </c>
      <c r="M1012" s="256"/>
      <c r="N1012" s="256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6" t="s">
        <v>5135</v>
      </c>
      <c r="M1013" s="256"/>
      <c r="N1013" s="256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6" t="s">
        <v>5135</v>
      </c>
      <c r="M1014" s="256"/>
      <c r="N1014" s="256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6" t="s">
        <v>5135</v>
      </c>
      <c r="M1015" s="256"/>
      <c r="N1015" s="256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6" t="s">
        <v>5135</v>
      </c>
      <c r="M1016" s="256"/>
      <c r="N1016" s="256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6" t="s">
        <v>5135</v>
      </c>
      <c r="M1017" s="256"/>
      <c r="N1017" s="256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6" t="s">
        <v>5135</v>
      </c>
      <c r="M1018" s="256"/>
      <c r="N1018" s="256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6" t="s">
        <v>5135</v>
      </c>
      <c r="M1019" s="256"/>
      <c r="N1019" s="256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6" t="s">
        <v>5135</v>
      </c>
      <c r="M1020" s="256"/>
      <c r="N1020" s="256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6" t="s">
        <v>5135</v>
      </c>
      <c r="M1021" s="256"/>
      <c r="N1021" s="256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6" t="s">
        <v>5135</v>
      </c>
      <c r="M1022" s="256"/>
      <c r="N1022" s="256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6" t="s">
        <v>5135</v>
      </c>
      <c r="M1023" s="256"/>
      <c r="N1023" s="256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6" t="s">
        <v>5135</v>
      </c>
      <c r="M1024" s="256"/>
      <c r="N1024" s="256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6" t="s">
        <v>5135</v>
      </c>
      <c r="M1025" s="256"/>
      <c r="N1025" s="256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6" t="s">
        <v>5135</v>
      </c>
      <c r="M1026" s="256"/>
      <c r="N1026" s="256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6" t="s">
        <v>5135</v>
      </c>
      <c r="M1027" s="256"/>
      <c r="N1027" s="256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6" t="s">
        <v>5135</v>
      </c>
      <c r="M1028" s="256"/>
      <c r="N1028" s="256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6" t="s">
        <v>5135</v>
      </c>
      <c r="M1029" s="256"/>
      <c r="N1029" s="256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6" t="s">
        <v>5135</v>
      </c>
      <c r="M1030" s="256"/>
      <c r="N1030" s="256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69" t="s">
        <v>2685</v>
      </c>
      <c r="J1031" s="64" t="s">
        <v>1541</v>
      </c>
      <c r="K1031" s="65" t="s">
        <v>4065</v>
      </c>
      <c r="L1031" s="256" t="s">
        <v>5135</v>
      </c>
      <c r="M1031" s="256"/>
      <c r="N1031" s="256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69" t="s">
        <v>2686</v>
      </c>
      <c r="J1032" s="64" t="s">
        <v>1541</v>
      </c>
      <c r="K1032" s="65" t="s">
        <v>4065</v>
      </c>
      <c r="L1032" s="256" t="s">
        <v>5135</v>
      </c>
      <c r="M1032" s="256"/>
      <c r="N1032" s="256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69" t="s">
        <v>2685</v>
      </c>
      <c r="J1033" s="64" t="s">
        <v>1541</v>
      </c>
      <c r="K1033" s="65" t="s">
        <v>4065</v>
      </c>
      <c r="L1033" s="256" t="s">
        <v>5135</v>
      </c>
      <c r="M1033" s="256"/>
      <c r="N1033" s="256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69" t="s">
        <v>2686</v>
      </c>
      <c r="J1034" s="64" t="s">
        <v>1541</v>
      </c>
      <c r="K1034" s="65" t="s">
        <v>4065</v>
      </c>
      <c r="L1034" s="256" t="s">
        <v>5135</v>
      </c>
      <c r="M1034" s="256"/>
      <c r="N1034" s="256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69" t="s">
        <v>2685</v>
      </c>
      <c r="J1035" s="64" t="s">
        <v>1541</v>
      </c>
      <c r="K1035" s="65" t="s">
        <v>4065</v>
      </c>
      <c r="L1035" s="256" t="s">
        <v>5135</v>
      </c>
      <c r="M1035" s="256"/>
      <c r="N1035" s="256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69" t="s">
        <v>2685</v>
      </c>
      <c r="J1036" s="64" t="s">
        <v>1541</v>
      </c>
      <c r="K1036" s="65" t="s">
        <v>4065</v>
      </c>
      <c r="L1036" s="256" t="s">
        <v>5135</v>
      </c>
      <c r="M1036" s="256"/>
      <c r="N1036" s="256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69" t="s">
        <v>2685</v>
      </c>
      <c r="J1037" s="64" t="s">
        <v>1541</v>
      </c>
      <c r="K1037" s="65" t="s">
        <v>4065</v>
      </c>
      <c r="L1037" s="256" t="s">
        <v>5135</v>
      </c>
      <c r="M1037" s="256"/>
      <c r="N1037" s="256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69" t="s">
        <v>2686</v>
      </c>
      <c r="J1038" s="64" t="s">
        <v>1541</v>
      </c>
      <c r="K1038" s="65" t="s">
        <v>4065</v>
      </c>
      <c r="L1038" s="256" t="s">
        <v>5135</v>
      </c>
      <c r="M1038" s="256"/>
      <c r="N1038" s="256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6" t="s">
        <v>5135</v>
      </c>
      <c r="M1039" s="256"/>
      <c r="N1039" s="256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6" t="s">
        <v>5135</v>
      </c>
      <c r="M1040" s="256"/>
      <c r="N1040" s="256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6" t="s">
        <v>5135</v>
      </c>
      <c r="M1041" s="256"/>
      <c r="N1041" s="256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6" t="s">
        <v>5135</v>
      </c>
      <c r="M1042" s="256"/>
      <c r="N1042" s="256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6" t="s">
        <v>5135</v>
      </c>
      <c r="M1043" s="256"/>
      <c r="N1043" s="256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6" t="s">
        <v>5135</v>
      </c>
      <c r="M1044" s="256"/>
      <c r="N1044" s="256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6" t="s">
        <v>5135</v>
      </c>
      <c r="M1045" s="256"/>
      <c r="N1045" s="256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6" t="s">
        <v>5135</v>
      </c>
      <c r="M1046" s="256"/>
      <c r="N1046" s="256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6" t="s">
        <v>5135</v>
      </c>
      <c r="M1047" s="256"/>
      <c r="N1047" s="256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6" t="s">
        <v>5135</v>
      </c>
      <c r="M1048" s="256"/>
      <c r="N1048" s="256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6" t="s">
        <v>5135</v>
      </c>
      <c r="M1049" s="256"/>
      <c r="N1049" s="256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6" t="s">
        <v>5135</v>
      </c>
      <c r="M1050" s="256"/>
      <c r="N1050" s="256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6" t="s">
        <v>5135</v>
      </c>
      <c r="M1051" s="256"/>
      <c r="N1051" s="256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6" t="s">
        <v>5135</v>
      </c>
      <c r="M1052" s="256"/>
      <c r="N1052" s="256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6" t="s">
        <v>5135</v>
      </c>
      <c r="M1053" s="256"/>
      <c r="N1053" s="256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6" t="s">
        <v>5135</v>
      </c>
      <c r="M1054" s="256"/>
      <c r="N1054" s="256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6" t="s">
        <v>5135</v>
      </c>
      <c r="M1055" s="256"/>
      <c r="N1055" s="256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6" t="s">
        <v>5135</v>
      </c>
      <c r="M1056" s="256"/>
      <c r="N1056" s="256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6" t="s">
        <v>5135</v>
      </c>
      <c r="M1057" s="256"/>
      <c r="N1057" s="256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6" t="s">
        <v>5135</v>
      </c>
      <c r="M1058" s="256"/>
      <c r="N1058" s="256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6" t="s">
        <v>5135</v>
      </c>
      <c r="M1059" s="256"/>
      <c r="N1059" s="256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6" t="s">
        <v>5135</v>
      </c>
      <c r="M1060" s="256"/>
      <c r="N1060" s="256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6" t="s">
        <v>5135</v>
      </c>
      <c r="M1061" s="256"/>
      <c r="N1061" s="256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6" t="s">
        <v>5135</v>
      </c>
      <c r="M1062" s="256"/>
      <c r="N1062" s="256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6" t="s">
        <v>5135</v>
      </c>
      <c r="M1063" s="256"/>
      <c r="N1063" s="256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6" t="s">
        <v>5135</v>
      </c>
      <c r="M1064" s="256"/>
      <c r="N1064" s="256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6" t="s">
        <v>5135</v>
      </c>
      <c r="M1065" s="256"/>
      <c r="N1065" s="256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6" t="s">
        <v>5135</v>
      </c>
      <c r="M1066" s="256"/>
      <c r="N1066" s="256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89">
        <v>0</v>
      </c>
      <c r="H1067" s="189">
        <v>0</v>
      </c>
      <c r="I1067" s="176" t="s">
        <v>28</v>
      </c>
      <c r="J1067" s="111" t="s">
        <v>1541</v>
      </c>
      <c r="K1067" s="112" t="s">
        <v>4065</v>
      </c>
      <c r="L1067" s="130" t="s">
        <v>5135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6" t="s">
        <v>5135</v>
      </c>
      <c r="M1068" s="256"/>
      <c r="N1068" s="256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6" t="s">
        <v>5135</v>
      </c>
      <c r="M1069" s="256"/>
      <c r="N1069" s="256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89">
        <v>0</v>
      </c>
      <c r="H1070" s="189">
        <v>0</v>
      </c>
      <c r="I1070" s="176" t="s">
        <v>28</v>
      </c>
      <c r="J1070" s="111" t="s">
        <v>1541</v>
      </c>
      <c r="K1070" s="112" t="s">
        <v>4065</v>
      </c>
      <c r="L1070" s="130" t="s">
        <v>5135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6" t="s">
        <v>5135</v>
      </c>
      <c r="M1071" s="256"/>
      <c r="N1071" s="256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6" t="s">
        <v>5135</v>
      </c>
      <c r="M1072" s="256"/>
      <c r="N1072" s="256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6" t="s">
        <v>5135</v>
      </c>
      <c r="M1073" s="256"/>
      <c r="N1073" s="256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6" t="s">
        <v>5135</v>
      </c>
      <c r="M1074" s="256"/>
      <c r="N1074" s="256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6" t="s">
        <v>5135</v>
      </c>
      <c r="M1075" s="256"/>
      <c r="N1075" s="256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6" t="s">
        <v>5135</v>
      </c>
      <c r="M1076" s="256"/>
      <c r="N1076" s="256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6" t="s">
        <v>5135</v>
      </c>
      <c r="M1077" s="256"/>
      <c r="N1077" s="256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6" t="s">
        <v>5135</v>
      </c>
      <c r="M1078" s="256"/>
      <c r="N1078" s="256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6" t="s">
        <v>5135</v>
      </c>
      <c r="M1079" s="256"/>
      <c r="N1079" s="256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6" t="s">
        <v>5135</v>
      </c>
      <c r="M1080" s="256"/>
      <c r="N1080" s="256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6" t="s">
        <v>5135</v>
      </c>
      <c r="M1081" s="256"/>
      <c r="N1081" s="256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6" t="s">
        <v>5135</v>
      </c>
      <c r="M1082" s="256"/>
      <c r="N1082" s="256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6" t="s">
        <v>5135</v>
      </c>
      <c r="M1083" s="256"/>
      <c r="N1083" s="256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6" t="s">
        <v>5135</v>
      </c>
      <c r="M1084" s="256"/>
      <c r="N1084" s="256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6" t="s">
        <v>5135</v>
      </c>
      <c r="M1085" s="256"/>
      <c r="N1085" s="256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6" t="s">
        <v>5135</v>
      </c>
      <c r="M1086" s="256"/>
      <c r="N1086" s="256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6" t="s">
        <v>5135</v>
      </c>
      <c r="M1087" s="256"/>
      <c r="N1087" s="256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6" t="s">
        <v>5135</v>
      </c>
      <c r="M1088" s="256"/>
      <c r="N1088" s="256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6" t="s">
        <v>5135</v>
      </c>
      <c r="M1089" s="256"/>
      <c r="N1089" s="256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6" t="s">
        <v>5135</v>
      </c>
      <c r="M1090" s="256"/>
      <c r="N1090" s="256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6" t="s">
        <v>5135</v>
      </c>
      <c r="M1091" s="256"/>
      <c r="N1091" s="256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89">
        <v>0</v>
      </c>
      <c r="H1092" s="189">
        <v>0</v>
      </c>
      <c r="I1092" s="176" t="s">
        <v>28</v>
      </c>
      <c r="J1092" s="111" t="s">
        <v>1541</v>
      </c>
      <c r="K1092" s="112" t="s">
        <v>4065</v>
      </c>
      <c r="L1092" s="130" t="s">
        <v>5135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89">
        <v>0</v>
      </c>
      <c r="H1093" s="189">
        <v>0</v>
      </c>
      <c r="I1093" s="176" t="s">
        <v>28</v>
      </c>
      <c r="J1093" s="111" t="s">
        <v>1541</v>
      </c>
      <c r="K1093" s="112" t="s">
        <v>4065</v>
      </c>
      <c r="L1093" s="130" t="s">
        <v>5135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6" t="s">
        <v>5135</v>
      </c>
      <c r="M1094" s="256"/>
      <c r="N1094" s="256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89">
        <v>0</v>
      </c>
      <c r="H1095" s="189">
        <v>0</v>
      </c>
      <c r="I1095" s="176" t="s">
        <v>28</v>
      </c>
      <c r="J1095" s="111" t="s">
        <v>1541</v>
      </c>
      <c r="K1095" s="112" t="s">
        <v>4065</v>
      </c>
      <c r="L1095" s="130" t="s">
        <v>5135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89">
        <v>0</v>
      </c>
      <c r="H1096" s="189">
        <v>0</v>
      </c>
      <c r="I1096" s="176" t="s">
        <v>28</v>
      </c>
      <c r="J1096" s="111" t="s">
        <v>1541</v>
      </c>
      <c r="K1096" s="112" t="s">
        <v>4065</v>
      </c>
      <c r="L1096" s="130" t="s">
        <v>5135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6" t="s">
        <v>5135</v>
      </c>
      <c r="M1097" s="256"/>
      <c r="N1097" s="256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6" t="s">
        <v>5135</v>
      </c>
      <c r="M1098" s="256"/>
      <c r="N1098" s="256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6" t="s">
        <v>5135</v>
      </c>
      <c r="M1099" s="256"/>
      <c r="N1099" s="256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6" t="s">
        <v>5135</v>
      </c>
      <c r="M1100" s="256"/>
      <c r="N1100" s="256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6" t="s">
        <v>5135</v>
      </c>
      <c r="M1101" s="256"/>
      <c r="N1101" s="256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6" t="s">
        <v>5135</v>
      </c>
      <c r="M1102" s="256"/>
      <c r="N1102" s="256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6" t="s">
        <v>5135</v>
      </c>
      <c r="M1103" s="256"/>
      <c r="N1103" s="256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6" t="s">
        <v>5135</v>
      </c>
      <c r="M1104" s="256"/>
      <c r="N1104" s="256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6" t="s">
        <v>5135</v>
      </c>
      <c r="M1105" s="256"/>
      <c r="N1105" s="256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6" t="s">
        <v>5135</v>
      </c>
      <c r="M1106" s="256"/>
      <c r="N1106" s="256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6" t="s">
        <v>5135</v>
      </c>
      <c r="M1107" s="256"/>
      <c r="N1107" s="256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6" t="s">
        <v>5135</v>
      </c>
      <c r="M1108" s="256"/>
      <c r="N1108" s="256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6" t="s">
        <v>5135</v>
      </c>
      <c r="M1109" s="256"/>
      <c r="N1109" s="256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6" t="s">
        <v>5135</v>
      </c>
      <c r="M1110" s="256"/>
      <c r="N1110" s="256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6" t="s">
        <v>5135</v>
      </c>
      <c r="M1111" s="256"/>
      <c r="N1111" s="256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6" t="s">
        <v>5135</v>
      </c>
      <c r="M1112" s="256"/>
      <c r="N1112" s="256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6" t="s">
        <v>5135</v>
      </c>
      <c r="M1113" s="256"/>
      <c r="N1113" s="256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6" t="s">
        <v>5135</v>
      </c>
      <c r="M1114" s="256"/>
      <c r="N1114" s="256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6" t="s">
        <v>5135</v>
      </c>
      <c r="M1115" s="256"/>
      <c r="N1115" s="256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6" t="s">
        <v>5135</v>
      </c>
      <c r="M1116" s="256"/>
      <c r="N1116" s="256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6" t="s">
        <v>5135</v>
      </c>
      <c r="M1117" s="256"/>
      <c r="N1117" s="256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6" t="s">
        <v>5135</v>
      </c>
      <c r="M1118" s="256"/>
      <c r="N1118" s="256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6" t="s">
        <v>5135</v>
      </c>
      <c r="M1119" s="256"/>
      <c r="N1119" s="256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5137</v>
      </c>
      <c r="E1120" s="64" t="s">
        <v>531</v>
      </c>
      <c r="F1120" s="64" t="s">
        <v>5144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6" t="s">
        <v>5135</v>
      </c>
      <c r="M1120" s="256"/>
      <c r="N1120" s="256"/>
      <c r="O1120" s="66"/>
      <c r="P1120" s="62" t="s">
        <v>5137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6" t="s">
        <v>5135</v>
      </c>
      <c r="M1121" s="256"/>
      <c r="N1121" s="256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6" t="s">
        <v>5135</v>
      </c>
      <c r="M1122" s="256"/>
      <c r="N1122" s="256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6" t="s">
        <v>5135</v>
      </c>
      <c r="M1123" s="256"/>
      <c r="N1123" s="256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6" t="s">
        <v>5135</v>
      </c>
      <c r="M1124" s="256"/>
      <c r="N1124" s="256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6" t="s">
        <v>5135</v>
      </c>
      <c r="M1125" s="256"/>
      <c r="N1125" s="256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6" t="s">
        <v>5135</v>
      </c>
      <c r="M1126" s="256"/>
      <c r="N1126" s="256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6" t="s">
        <v>5135</v>
      </c>
      <c r="M1127" s="256"/>
      <c r="N1127" s="256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6" t="s">
        <v>5135</v>
      </c>
      <c r="M1128" s="256"/>
      <c r="N1128" s="256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6" t="s">
        <v>5135</v>
      </c>
      <c r="M1129" s="256"/>
      <c r="N1129" s="256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6" t="s">
        <v>5135</v>
      </c>
      <c r="M1130" s="256"/>
      <c r="N1130" s="256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6" t="s">
        <v>5135</v>
      </c>
      <c r="M1131" s="256"/>
      <c r="N1131" s="256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6" t="s">
        <v>5135</v>
      </c>
      <c r="M1132" s="256"/>
      <c r="N1132" s="256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6" t="s">
        <v>5135</v>
      </c>
      <c r="M1133" s="256"/>
      <c r="N1133" s="256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6" t="s">
        <v>5135</v>
      </c>
      <c r="M1134" s="256"/>
      <c r="N1134" s="256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6" t="s">
        <v>5135</v>
      </c>
      <c r="M1135" s="256"/>
      <c r="N1135" s="256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6" t="s">
        <v>5135</v>
      </c>
      <c r="M1136" s="256"/>
      <c r="N1136" s="256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6" t="s">
        <v>5135</v>
      </c>
      <c r="M1137" s="256"/>
      <c r="N1137" s="256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6" t="s">
        <v>5135</v>
      </c>
      <c r="M1138" s="256"/>
      <c r="N1138" s="256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6" t="s">
        <v>5135</v>
      </c>
      <c r="M1139" s="256"/>
      <c r="N1139" s="256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6" t="s">
        <v>5135</v>
      </c>
      <c r="M1140" s="256"/>
      <c r="N1140" s="256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6" t="s">
        <v>5135</v>
      </c>
      <c r="M1141" s="256"/>
      <c r="N1141" s="256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6" t="s">
        <v>5135</v>
      </c>
      <c r="M1142" s="256"/>
      <c r="N1142" s="256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6" t="s">
        <v>5135</v>
      </c>
      <c r="M1143" s="256"/>
      <c r="N1143" s="256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6" t="s">
        <v>5135</v>
      </c>
      <c r="M1144" s="256"/>
      <c r="N1144" s="256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6" t="s">
        <v>5135</v>
      </c>
      <c r="M1145" s="256"/>
      <c r="N1145" s="256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6" t="s">
        <v>5135</v>
      </c>
      <c r="M1146" s="256"/>
      <c r="N1146" s="256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6" t="s">
        <v>5135</v>
      </c>
      <c r="M1147" s="256"/>
      <c r="N1147" s="256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6" t="s">
        <v>5135</v>
      </c>
      <c r="M1148" s="256"/>
      <c r="N1148" s="256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6" t="s">
        <v>5135</v>
      </c>
      <c r="M1149" s="256"/>
      <c r="N1149" s="256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6" t="s">
        <v>5135</v>
      </c>
      <c r="M1150" s="256"/>
      <c r="N1150" s="256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6" t="s">
        <v>5135</v>
      </c>
      <c r="M1151" s="256"/>
      <c r="N1151" s="256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6" t="s">
        <v>5135</v>
      </c>
      <c r="M1152" s="256"/>
      <c r="N1152" s="256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6" t="s">
        <v>5135</v>
      </c>
      <c r="M1153" s="256"/>
      <c r="N1153" s="256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6" t="s">
        <v>5135</v>
      </c>
      <c r="M1154" s="256"/>
      <c r="N1154" s="256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6" t="s">
        <v>5135</v>
      </c>
      <c r="M1155" s="256"/>
      <c r="N1155" s="256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6" t="s">
        <v>5135</v>
      </c>
      <c r="M1156" s="256"/>
      <c r="N1156" s="256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6" t="s">
        <v>5135</v>
      </c>
      <c r="M1157" s="256"/>
      <c r="N1157" s="256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6" t="s">
        <v>5135</v>
      </c>
      <c r="M1158" s="256"/>
      <c r="N1158" s="256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6" t="s">
        <v>5135</v>
      </c>
      <c r="M1159" s="256"/>
      <c r="N1159" s="256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6" t="s">
        <v>5135</v>
      </c>
      <c r="M1160" s="256"/>
      <c r="N1160" s="256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6" t="s">
        <v>5135</v>
      </c>
      <c r="M1161" s="256"/>
      <c r="N1161" s="256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6" t="s">
        <v>5135</v>
      </c>
      <c r="M1162" s="256"/>
      <c r="N1162" s="256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6" t="s">
        <v>5135</v>
      </c>
      <c r="M1163" s="256"/>
      <c r="N1163" s="256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6" t="s">
        <v>5135</v>
      </c>
      <c r="M1164" s="256"/>
      <c r="N1164" s="256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6" t="s">
        <v>5135</v>
      </c>
      <c r="M1165" s="256"/>
      <c r="N1165" s="256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6" t="s">
        <v>5135</v>
      </c>
      <c r="M1166" s="256"/>
      <c r="N1166" s="256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6" t="s">
        <v>5135</v>
      </c>
      <c r="M1167" s="256"/>
      <c r="N1167" s="256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6" t="s">
        <v>5135</v>
      </c>
      <c r="M1168" s="256"/>
      <c r="N1168" s="256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6" t="s">
        <v>5135</v>
      </c>
      <c r="M1169" s="256"/>
      <c r="N1169" s="256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6" t="s">
        <v>5135</v>
      </c>
      <c r="M1170" s="256"/>
      <c r="N1170" s="256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6" customFormat="1">
      <c r="A1171" s="55">
        <f t="shared" si="263"/>
        <v>1171</v>
      </c>
      <c r="B1171" s="54">
        <f t="shared" si="264"/>
        <v>1147</v>
      </c>
      <c r="C1171" s="232" t="s">
        <v>4864</v>
      </c>
      <c r="D1171" s="232" t="s">
        <v>12</v>
      </c>
      <c r="E1171" s="233" t="s">
        <v>4865</v>
      </c>
      <c r="F1171" s="233" t="s">
        <v>218</v>
      </c>
      <c r="G1171" s="234">
        <v>0</v>
      </c>
      <c r="H1171" s="234">
        <v>9999</v>
      </c>
      <c r="I1171" s="172" t="s">
        <v>1</v>
      </c>
      <c r="J1171" s="172" t="s">
        <v>1541</v>
      </c>
      <c r="K1171" s="235" t="s">
        <v>4065</v>
      </c>
      <c r="L1171" s="259" t="s">
        <v>5135</v>
      </c>
      <c r="M1171" s="259"/>
      <c r="N1171" s="259"/>
      <c r="P1171" s="237" t="s">
        <v>4900</v>
      </c>
      <c r="Q1171" s="237"/>
      <c r="S1171" s="236" t="str">
        <f t="shared" si="255"/>
        <v>NOT EQUAL</v>
      </c>
      <c r="T1171" s="236" t="str">
        <f>IF(ISNA(VLOOKUP(AF1171,#REF!,1)),"//","")</f>
        <v/>
      </c>
      <c r="V1171" s="238">
        <f t="shared" si="258"/>
        <v>190</v>
      </c>
      <c r="W1171" s="231" t="s">
        <v>2422</v>
      </c>
      <c r="X1171" s="239" t="s">
        <v>2422</v>
      </c>
      <c r="Y1171" s="239" t="s">
        <v>2422</v>
      </c>
      <c r="Z1171" s="240" t="str">
        <f t="shared" si="256"/>
        <v/>
      </c>
      <c r="AA1171" s="241" t="str">
        <f t="shared" si="259"/>
        <v/>
      </c>
      <c r="AB1171" s="242">
        <f t="shared" si="257"/>
        <v>1147</v>
      </c>
      <c r="AC1171" s="236" t="str">
        <f t="shared" si="260"/>
        <v>ITM_M_GOTO_ROW</v>
      </c>
      <c r="AD1171" s="239" t="str">
        <f>IF(ISNA(VLOOKUP(AA1171,Sheet2!J:J,1,0)),"//","")</f>
        <v/>
      </c>
      <c r="AF1171" s="231" t="str">
        <f t="shared" si="261"/>
        <v/>
      </c>
      <c r="AG1171" s="236" t="b">
        <f t="shared" si="262"/>
        <v>1</v>
      </c>
    </row>
    <row r="1172" spans="1:33" s="236" customFormat="1">
      <c r="A1172" s="55">
        <f t="shared" si="263"/>
        <v>1172</v>
      </c>
      <c r="B1172" s="54">
        <f t="shared" si="264"/>
        <v>1148</v>
      </c>
      <c r="C1172" s="232" t="s">
        <v>4867</v>
      </c>
      <c r="D1172" s="232" t="s">
        <v>12</v>
      </c>
      <c r="E1172" s="233" t="s">
        <v>4866</v>
      </c>
      <c r="F1172" s="233" t="s">
        <v>218</v>
      </c>
      <c r="G1172" s="234">
        <v>0</v>
      </c>
      <c r="H1172" s="234">
        <v>9999</v>
      </c>
      <c r="I1172" s="172" t="s">
        <v>1</v>
      </c>
      <c r="J1172" s="172" t="s">
        <v>1541</v>
      </c>
      <c r="K1172" s="235" t="s">
        <v>4065</v>
      </c>
      <c r="L1172" s="259" t="s">
        <v>5135</v>
      </c>
      <c r="M1172" s="259"/>
      <c r="N1172" s="259"/>
      <c r="P1172" s="237" t="s">
        <v>4901</v>
      </c>
      <c r="Q1172" s="237"/>
      <c r="S1172" s="236" t="str">
        <f t="shared" si="255"/>
        <v>NOT EQUAL</v>
      </c>
      <c r="T1172" s="236" t="str">
        <f>IF(ISNA(VLOOKUP(AF1172,#REF!,1)),"//","")</f>
        <v/>
      </c>
      <c r="V1172" s="238">
        <f t="shared" si="258"/>
        <v>190</v>
      </c>
      <c r="W1172" s="231" t="s">
        <v>2422</v>
      </c>
      <c r="X1172" s="239" t="s">
        <v>2422</v>
      </c>
      <c r="Y1172" s="239" t="s">
        <v>2422</v>
      </c>
      <c r="Z1172" s="240" t="str">
        <f t="shared" si="256"/>
        <v/>
      </c>
      <c r="AA1172" s="241" t="str">
        <f t="shared" si="259"/>
        <v/>
      </c>
      <c r="AB1172" s="242">
        <f t="shared" si="257"/>
        <v>1148</v>
      </c>
      <c r="AC1172" s="236" t="str">
        <f t="shared" si="260"/>
        <v>ITM_M_GOTO_COLUMN</v>
      </c>
      <c r="AD1172" s="239" t="str">
        <f>IF(ISNA(VLOOKUP(AA1172,Sheet2!J:J,1,0)),"//","")</f>
        <v/>
      </c>
      <c r="AF1172" s="231" t="str">
        <f t="shared" si="261"/>
        <v/>
      </c>
      <c r="AG1172" s="236" t="b">
        <f t="shared" si="262"/>
        <v>1</v>
      </c>
    </row>
    <row r="1173" spans="1:33" s="236" customFormat="1">
      <c r="A1173" s="55">
        <f t="shared" si="263"/>
        <v>1173</v>
      </c>
      <c r="B1173" s="54">
        <f t="shared" si="264"/>
        <v>1149</v>
      </c>
      <c r="C1173" s="232" t="s">
        <v>5083</v>
      </c>
      <c r="D1173" s="232" t="s">
        <v>7</v>
      </c>
      <c r="E1173" s="233" t="s">
        <v>5084</v>
      </c>
      <c r="F1173" s="233" t="s">
        <v>1397</v>
      </c>
      <c r="G1173" s="234">
        <v>0</v>
      </c>
      <c r="H1173" s="234">
        <v>0</v>
      </c>
      <c r="I1173" s="172" t="s">
        <v>1</v>
      </c>
      <c r="J1173" s="172" t="s">
        <v>1541</v>
      </c>
      <c r="K1173" s="235" t="s">
        <v>4065</v>
      </c>
      <c r="L1173" s="259" t="s">
        <v>5135</v>
      </c>
      <c r="M1173" s="259"/>
      <c r="N1173" s="259"/>
      <c r="P1173" s="237" t="s">
        <v>5086</v>
      </c>
      <c r="Q1173" s="237"/>
      <c r="S1173" s="236" t="str">
        <f t="shared" si="255"/>
        <v>NOT EQUAL</v>
      </c>
      <c r="T1173" s="236" t="str">
        <f>IF(ISNA(VLOOKUP(AF1173,#REF!,1)),"//","")</f>
        <v/>
      </c>
      <c r="V1173" s="238">
        <f t="shared" si="258"/>
        <v>190</v>
      </c>
      <c r="W1173" s="231" t="s">
        <v>2422</v>
      </c>
      <c r="X1173" s="239" t="s">
        <v>2422</v>
      </c>
      <c r="Y1173" s="239" t="s">
        <v>2422</v>
      </c>
      <c r="Z1173" s="240" t="str">
        <f t="shared" si="256"/>
        <v/>
      </c>
      <c r="AA1173" s="241" t="str">
        <f t="shared" si="259"/>
        <v/>
      </c>
      <c r="AB1173" s="242">
        <f t="shared" si="257"/>
        <v>1149</v>
      </c>
      <c r="AC1173" s="236" t="str">
        <f t="shared" si="260"/>
        <v>ITM_SOLVE_VAR</v>
      </c>
      <c r="AD1173" s="239" t="str">
        <f>IF(ISNA(VLOOKUP(AA1173,Sheet2!J:J,1,0)),"//","")</f>
        <v/>
      </c>
      <c r="AF1173" s="231" t="str">
        <f t="shared" si="261"/>
        <v/>
      </c>
      <c r="AG1173" s="236" t="b">
        <f t="shared" si="262"/>
        <v>1</v>
      </c>
    </row>
    <row r="1174" spans="1:33" s="236" customFormat="1">
      <c r="A1174" s="55">
        <f t="shared" si="263"/>
        <v>1174</v>
      </c>
      <c r="B1174" s="54">
        <f t="shared" si="264"/>
        <v>1150</v>
      </c>
      <c r="C1174" s="232" t="s">
        <v>5088</v>
      </c>
      <c r="D1174" s="232" t="s">
        <v>7</v>
      </c>
      <c r="E1174" s="233" t="s">
        <v>531</v>
      </c>
      <c r="F1174" s="233" t="s">
        <v>912</v>
      </c>
      <c r="G1174" s="234">
        <v>0</v>
      </c>
      <c r="H1174" s="234">
        <v>0</v>
      </c>
      <c r="I1174" s="172" t="s">
        <v>1</v>
      </c>
      <c r="J1174" s="172" t="s">
        <v>1541</v>
      </c>
      <c r="K1174" s="235" t="s">
        <v>4065</v>
      </c>
      <c r="L1174" s="259" t="s">
        <v>5135</v>
      </c>
      <c r="M1174" s="259"/>
      <c r="N1174" s="259"/>
      <c r="P1174" s="237" t="s">
        <v>5099</v>
      </c>
      <c r="Q1174" s="237"/>
      <c r="S1174" s="236" t="str">
        <f t="shared" si="255"/>
        <v>NOT EQUAL</v>
      </c>
      <c r="T1174" s="236" t="str">
        <f>IF(ISNA(VLOOKUP(AF1174,#REF!,1)),"//","")</f>
        <v/>
      </c>
      <c r="V1174" s="238">
        <f t="shared" ref="V1174:V1176" si="265">IF(AA1174&lt;&gt;"",V1173+1,V1173)</f>
        <v>190</v>
      </c>
      <c r="W1174" s="231" t="s">
        <v>2422</v>
      </c>
      <c r="X1174" s="239" t="s">
        <v>2422</v>
      </c>
      <c r="Y1174" s="239" t="s">
        <v>2422</v>
      </c>
      <c r="Z1174" s="240" t="str">
        <f t="shared" si="256"/>
        <v/>
      </c>
      <c r="AA1174" s="241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2">
        <f t="shared" si="257"/>
        <v>1150</v>
      </c>
      <c r="AC1174" s="236" t="str">
        <f t="shared" ref="AC1174:AC1176" si="267">P1174</f>
        <v>ITM_EQ_LEFT</v>
      </c>
      <c r="AD1174" s="239" t="str">
        <f>IF(ISNA(VLOOKUP(AA1174,Sheet2!J:J,1,0)),"//","")</f>
        <v/>
      </c>
      <c r="AF1174" s="231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6" t="b">
        <f t="shared" ref="AG1174:AG1176" si="269">AA1174=AF1174</f>
        <v>1</v>
      </c>
    </row>
    <row r="1175" spans="1:33" s="236" customFormat="1">
      <c r="A1175" s="55">
        <f t="shared" si="263"/>
        <v>1175</v>
      </c>
      <c r="B1175" s="54">
        <f t="shared" si="264"/>
        <v>1151</v>
      </c>
      <c r="C1175" s="232" t="s">
        <v>5089</v>
      </c>
      <c r="D1175" s="232" t="s">
        <v>7</v>
      </c>
      <c r="E1175" s="233" t="s">
        <v>531</v>
      </c>
      <c r="F1175" s="233" t="s">
        <v>914</v>
      </c>
      <c r="G1175" s="234">
        <v>0</v>
      </c>
      <c r="H1175" s="234">
        <v>0</v>
      </c>
      <c r="I1175" s="172" t="s">
        <v>1</v>
      </c>
      <c r="J1175" s="172" t="s">
        <v>1541</v>
      </c>
      <c r="K1175" s="235" t="s">
        <v>4065</v>
      </c>
      <c r="L1175" s="259" t="s">
        <v>5135</v>
      </c>
      <c r="M1175" s="259"/>
      <c r="N1175" s="259"/>
      <c r="P1175" s="237" t="s">
        <v>5100</v>
      </c>
      <c r="Q1175" s="237"/>
      <c r="S1175" s="236" t="str">
        <f t="shared" si="255"/>
        <v>NOT EQUAL</v>
      </c>
      <c r="T1175" s="236" t="str">
        <f>IF(ISNA(VLOOKUP(AF1175,#REF!,1)),"//","")</f>
        <v/>
      </c>
      <c r="V1175" s="238">
        <f t="shared" si="265"/>
        <v>190</v>
      </c>
      <c r="W1175" s="231" t="s">
        <v>2422</v>
      </c>
      <c r="X1175" s="239" t="s">
        <v>2422</v>
      </c>
      <c r="Y1175" s="239" t="s">
        <v>2422</v>
      </c>
      <c r="Z1175" s="240" t="str">
        <f t="shared" si="256"/>
        <v/>
      </c>
      <c r="AA1175" s="241" t="str">
        <f t="shared" si="266"/>
        <v/>
      </c>
      <c r="AB1175" s="242">
        <f t="shared" si="257"/>
        <v>1151</v>
      </c>
      <c r="AC1175" s="236" t="str">
        <f t="shared" si="267"/>
        <v>ITM_EQ_RIGHT</v>
      </c>
      <c r="AD1175" s="239" t="str">
        <f>IF(ISNA(VLOOKUP(AA1175,Sheet2!J:J,1,0)),"//","")</f>
        <v/>
      </c>
      <c r="AF1175" s="231" t="str">
        <f t="shared" si="268"/>
        <v/>
      </c>
      <c r="AG1175" s="236" t="b">
        <f t="shared" si="269"/>
        <v>1</v>
      </c>
    </row>
    <row r="1176" spans="1:33" s="236" customFormat="1">
      <c r="A1176" s="55">
        <f t="shared" si="263"/>
        <v>1176</v>
      </c>
      <c r="B1176" s="54">
        <f t="shared" si="264"/>
        <v>1152</v>
      </c>
      <c r="C1176" s="232" t="s">
        <v>4047</v>
      </c>
      <c r="D1176" s="232" t="s">
        <v>5090</v>
      </c>
      <c r="E1176" s="233" t="s">
        <v>531</v>
      </c>
      <c r="F1176" s="233" t="s">
        <v>5091</v>
      </c>
      <c r="G1176" s="234">
        <v>0</v>
      </c>
      <c r="H1176" s="234">
        <v>0</v>
      </c>
      <c r="I1176" s="172" t="s">
        <v>1</v>
      </c>
      <c r="J1176" s="172" t="s">
        <v>1541</v>
      </c>
      <c r="K1176" s="235" t="s">
        <v>4065</v>
      </c>
      <c r="L1176" s="259" t="s">
        <v>5135</v>
      </c>
      <c r="M1176" s="259"/>
      <c r="N1176" s="259"/>
      <c r="P1176" s="237" t="s">
        <v>5090</v>
      </c>
      <c r="Q1176" s="237"/>
      <c r="S1176" s="236" t="str">
        <f t="shared" si="255"/>
        <v>NOT EQUAL</v>
      </c>
      <c r="T1176" s="236" t="str">
        <f>IF(ISNA(VLOOKUP(AF1176,#REF!,1)),"//","")</f>
        <v/>
      </c>
      <c r="V1176" s="238">
        <f t="shared" si="265"/>
        <v>190</v>
      </c>
      <c r="W1176" s="231" t="s">
        <v>2422</v>
      </c>
      <c r="X1176" s="239" t="s">
        <v>2422</v>
      </c>
      <c r="Y1176" s="239" t="s">
        <v>2422</v>
      </c>
      <c r="Z1176" s="240" t="str">
        <f t="shared" si="256"/>
        <v/>
      </c>
      <c r="AA1176" s="241" t="str">
        <f t="shared" si="266"/>
        <v/>
      </c>
      <c r="AB1176" s="242">
        <f t="shared" si="257"/>
        <v>1152</v>
      </c>
      <c r="AC1176" s="236" t="str">
        <f t="shared" si="267"/>
        <v>ITM_PAIR_OF_PARENTHESES</v>
      </c>
      <c r="AD1176" s="239" t="str">
        <f>IF(ISNA(VLOOKUP(AA1176,Sheet2!J:J,1,0)),"//","")</f>
        <v/>
      </c>
      <c r="AF1176" s="231" t="str">
        <f t="shared" si="268"/>
        <v/>
      </c>
      <c r="AG1176" s="236" t="b">
        <f t="shared" si="269"/>
        <v>1</v>
      </c>
    </row>
    <row r="1177" spans="1:33" s="236" customFormat="1">
      <c r="A1177" s="55">
        <f t="shared" si="263"/>
        <v>1177</v>
      </c>
      <c r="B1177" s="54">
        <f t="shared" si="264"/>
        <v>1153</v>
      </c>
      <c r="C1177" s="232" t="s">
        <v>4047</v>
      </c>
      <c r="D1177" s="232" t="s">
        <v>5106</v>
      </c>
      <c r="E1177" s="233" t="s">
        <v>531</v>
      </c>
      <c r="F1177" s="233" t="s">
        <v>5107</v>
      </c>
      <c r="G1177" s="234">
        <v>0</v>
      </c>
      <c r="H1177" s="234">
        <v>0</v>
      </c>
      <c r="I1177" s="172" t="s">
        <v>1</v>
      </c>
      <c r="J1177" s="172" t="s">
        <v>1541</v>
      </c>
      <c r="K1177" s="235" t="s">
        <v>4065</v>
      </c>
      <c r="L1177" s="259" t="s">
        <v>5135</v>
      </c>
      <c r="M1177" s="259"/>
      <c r="N1177" s="259"/>
      <c r="P1177" s="237" t="s">
        <v>5106</v>
      </c>
      <c r="Q1177" s="237"/>
      <c r="S1177" s="236" t="str">
        <f t="shared" si="255"/>
        <v>NOT EQUAL</v>
      </c>
      <c r="T1177" s="236" t="str">
        <f>IF(ISNA(VLOOKUP(AF1177,#REF!,1)),"//","")</f>
        <v/>
      </c>
      <c r="V1177" s="238">
        <f t="shared" ref="V1177" si="270">IF(AA1177&lt;&gt;"",V1176+1,V1176)</f>
        <v>190</v>
      </c>
      <c r="W1177" s="231" t="s">
        <v>2422</v>
      </c>
      <c r="X1177" s="239" t="s">
        <v>2422</v>
      </c>
      <c r="Y1177" s="239" t="s">
        <v>2422</v>
      </c>
      <c r="Z1177" s="240" t="str">
        <f t="shared" si="256"/>
        <v/>
      </c>
      <c r="AA1177" s="241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2">
        <f t="shared" si="257"/>
        <v>1153</v>
      </c>
      <c r="AC1177" s="236" t="str">
        <f t="shared" ref="AC1177" si="272">P1177</f>
        <v>ITM_VERTICAL_BAR</v>
      </c>
      <c r="AD1177" s="239" t="str">
        <f>IF(ISNA(VLOOKUP(AA1177,Sheet2!J:J,1,0)),"//","")</f>
        <v/>
      </c>
      <c r="AF1177" s="231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6" t="b">
        <f t="shared" ref="AG1177" si="274">AA1177=AF1177</f>
        <v>1</v>
      </c>
    </row>
    <row r="1178" spans="1:33" s="236" customFormat="1">
      <c r="A1178" s="55">
        <f t="shared" si="263"/>
        <v>1178</v>
      </c>
      <c r="B1178" s="54">
        <f t="shared" si="264"/>
        <v>1154</v>
      </c>
      <c r="C1178" s="232" t="s">
        <v>4047</v>
      </c>
      <c r="D1178" s="232" t="s">
        <v>5131</v>
      </c>
      <c r="E1178" s="233" t="s">
        <v>531</v>
      </c>
      <c r="F1178" s="233" t="s">
        <v>1225</v>
      </c>
      <c r="G1178" s="234">
        <v>0</v>
      </c>
      <c r="H1178" s="234">
        <v>0</v>
      </c>
      <c r="I1178" s="172" t="s">
        <v>1</v>
      </c>
      <c r="J1178" s="172" t="s">
        <v>1541</v>
      </c>
      <c r="K1178" s="235" t="s">
        <v>4065</v>
      </c>
      <c r="L1178" s="259" t="s">
        <v>5135</v>
      </c>
      <c r="M1178" s="259"/>
      <c r="N1178" s="259"/>
      <c r="P1178" s="237" t="s">
        <v>5131</v>
      </c>
      <c r="Q1178" s="237"/>
      <c r="S1178" s="236" t="str">
        <f t="shared" si="255"/>
        <v>NOT EQUAL</v>
      </c>
      <c r="T1178" s="236" t="str">
        <f>IF(ISNA(VLOOKUP(AF1178,#REF!,1)),"//","")</f>
        <v/>
      </c>
      <c r="V1178" s="238">
        <f t="shared" ref="V1178:V1180" si="275">IF(AA1178&lt;&gt;"",V1177+1,V1177)</f>
        <v>190</v>
      </c>
      <c r="W1178" s="231" t="s">
        <v>2422</v>
      </c>
      <c r="X1178" s="239" t="s">
        <v>2422</v>
      </c>
      <c r="Y1178" s="239" t="s">
        <v>2422</v>
      </c>
      <c r="Z1178" s="240" t="str">
        <f t="shared" si="256"/>
        <v/>
      </c>
      <c r="AA1178" s="241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2">
        <f t="shared" si="257"/>
        <v>1154</v>
      </c>
      <c r="AC1178" s="236" t="str">
        <f t="shared" ref="AC1178:AC1180" si="277">P1178</f>
        <v>ITM_ALOG_SYMBOL</v>
      </c>
      <c r="AD1178" s="239" t="str">
        <f>IF(ISNA(VLOOKUP(AA1178,Sheet2!J:J,1,0)),"//","")</f>
        <v/>
      </c>
      <c r="AF1178" s="231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6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5104</v>
      </c>
      <c r="E1179" s="64" t="s">
        <v>531</v>
      </c>
      <c r="F1179" s="64" t="s">
        <v>5105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6" t="s">
        <v>5135</v>
      </c>
      <c r="M1179" s="256"/>
      <c r="N1179" s="256"/>
      <c r="O1179" s="66"/>
      <c r="P1179" s="62" t="s">
        <v>5104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5138</v>
      </c>
      <c r="E1180" s="64" t="s">
        <v>531</v>
      </c>
      <c r="F1180" s="64" t="s">
        <v>5145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6" t="s">
        <v>5135</v>
      </c>
      <c r="M1180" s="256"/>
      <c r="N1180" s="256"/>
      <c r="O1180" s="66"/>
      <c r="P1180" s="62" t="s">
        <v>5138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89">
        <v>0</v>
      </c>
      <c r="H1181" s="189">
        <v>0</v>
      </c>
      <c r="I1181" s="176" t="s">
        <v>28</v>
      </c>
      <c r="J1181" s="111" t="s">
        <v>1541</v>
      </c>
      <c r="K1181" s="112" t="s">
        <v>4065</v>
      </c>
      <c r="L1181" s="130" t="s">
        <v>5135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89">
        <v>0</v>
      </c>
      <c r="H1182" s="189">
        <v>0</v>
      </c>
      <c r="I1182" s="176" t="s">
        <v>28</v>
      </c>
      <c r="J1182" s="111" t="s">
        <v>1541</v>
      </c>
      <c r="K1182" s="112" t="s">
        <v>4065</v>
      </c>
      <c r="L1182" s="130" t="s">
        <v>5135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89">
        <v>0</v>
      </c>
      <c r="H1183" s="189">
        <v>0</v>
      </c>
      <c r="I1183" s="176" t="s">
        <v>28</v>
      </c>
      <c r="J1183" s="111" t="s">
        <v>1541</v>
      </c>
      <c r="K1183" s="112" t="s">
        <v>4065</v>
      </c>
      <c r="L1183" s="130" t="s">
        <v>5135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89">
        <v>0</v>
      </c>
      <c r="H1184" s="189">
        <v>0</v>
      </c>
      <c r="I1184" s="176" t="s">
        <v>28</v>
      </c>
      <c r="J1184" s="111" t="s">
        <v>1541</v>
      </c>
      <c r="K1184" s="112" t="s">
        <v>4065</v>
      </c>
      <c r="L1184" s="130" t="s">
        <v>5135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89">
        <v>0</v>
      </c>
      <c r="H1185" s="189">
        <v>0</v>
      </c>
      <c r="I1185" s="176" t="s">
        <v>28</v>
      </c>
      <c r="J1185" s="111" t="s">
        <v>1541</v>
      </c>
      <c r="K1185" s="112" t="s">
        <v>4065</v>
      </c>
      <c r="L1185" s="130" t="s">
        <v>5135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89">
        <v>0</v>
      </c>
      <c r="H1186" s="189">
        <v>0</v>
      </c>
      <c r="I1186" s="176" t="s">
        <v>28</v>
      </c>
      <c r="J1186" s="111" t="s">
        <v>1541</v>
      </c>
      <c r="K1186" s="112" t="s">
        <v>4065</v>
      </c>
      <c r="L1186" s="130" t="s">
        <v>5135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89">
        <v>0</v>
      </c>
      <c r="H1187" s="189">
        <v>0</v>
      </c>
      <c r="I1187" s="176" t="s">
        <v>28</v>
      </c>
      <c r="J1187" s="111" t="s">
        <v>1541</v>
      </c>
      <c r="K1187" s="112" t="s">
        <v>4065</v>
      </c>
      <c r="L1187" s="130" t="s">
        <v>5135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89">
        <v>0</v>
      </c>
      <c r="H1188" s="189">
        <v>0</v>
      </c>
      <c r="I1188" s="176" t="s">
        <v>28</v>
      </c>
      <c r="J1188" s="111" t="s">
        <v>1541</v>
      </c>
      <c r="K1188" s="112" t="s">
        <v>4065</v>
      </c>
      <c r="L1188" s="130" t="s">
        <v>5135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89">
        <v>0</v>
      </c>
      <c r="H1189" s="189">
        <v>0</v>
      </c>
      <c r="I1189" s="176" t="s">
        <v>28</v>
      </c>
      <c r="J1189" s="111" t="s">
        <v>1541</v>
      </c>
      <c r="K1189" s="112" t="s">
        <v>4065</v>
      </c>
      <c r="L1189" s="130" t="s">
        <v>5135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89">
        <v>0</v>
      </c>
      <c r="H1190" s="189">
        <v>0</v>
      </c>
      <c r="I1190" s="176" t="s">
        <v>28</v>
      </c>
      <c r="J1190" s="111" t="s">
        <v>1541</v>
      </c>
      <c r="K1190" s="112" t="s">
        <v>4065</v>
      </c>
      <c r="L1190" s="130" t="s">
        <v>5135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89">
        <v>0</v>
      </c>
      <c r="H1191" s="189">
        <v>0</v>
      </c>
      <c r="I1191" s="176" t="s">
        <v>28</v>
      </c>
      <c r="J1191" s="111" t="s">
        <v>1541</v>
      </c>
      <c r="K1191" s="112" t="s">
        <v>4065</v>
      </c>
      <c r="L1191" s="130" t="s">
        <v>5135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89">
        <v>0</v>
      </c>
      <c r="H1192" s="189">
        <v>0</v>
      </c>
      <c r="I1192" s="176" t="s">
        <v>28</v>
      </c>
      <c r="J1192" s="111" t="s">
        <v>1541</v>
      </c>
      <c r="K1192" s="112" t="s">
        <v>4065</v>
      </c>
      <c r="L1192" s="130" t="s">
        <v>5135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89">
        <v>0</v>
      </c>
      <c r="H1193" s="189">
        <v>0</v>
      </c>
      <c r="I1193" s="176" t="s">
        <v>28</v>
      </c>
      <c r="J1193" s="111" t="s">
        <v>1541</v>
      </c>
      <c r="K1193" s="112" t="s">
        <v>4065</v>
      </c>
      <c r="L1193" s="130" t="s">
        <v>5135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89">
        <v>0</v>
      </c>
      <c r="H1194" s="189">
        <v>0</v>
      </c>
      <c r="I1194" s="176" t="s">
        <v>28</v>
      </c>
      <c r="J1194" s="111" t="s">
        <v>1541</v>
      </c>
      <c r="K1194" s="112" t="s">
        <v>4065</v>
      </c>
      <c r="L1194" s="130" t="s">
        <v>5135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89">
        <v>0</v>
      </c>
      <c r="H1195" s="189">
        <v>0</v>
      </c>
      <c r="I1195" s="176" t="s">
        <v>28</v>
      </c>
      <c r="J1195" s="111" t="s">
        <v>1541</v>
      </c>
      <c r="K1195" s="112" t="s">
        <v>4065</v>
      </c>
      <c r="L1195" s="130" t="s">
        <v>5135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89">
        <v>0</v>
      </c>
      <c r="H1196" s="189">
        <v>0</v>
      </c>
      <c r="I1196" s="176" t="s">
        <v>28</v>
      </c>
      <c r="J1196" s="111" t="s">
        <v>1541</v>
      </c>
      <c r="K1196" s="112" t="s">
        <v>4065</v>
      </c>
      <c r="L1196" s="130" t="s">
        <v>5135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89">
        <v>0</v>
      </c>
      <c r="H1197" s="189">
        <v>0</v>
      </c>
      <c r="I1197" s="176" t="s">
        <v>28</v>
      </c>
      <c r="J1197" s="111" t="s">
        <v>1541</v>
      </c>
      <c r="K1197" s="112" t="s">
        <v>4065</v>
      </c>
      <c r="L1197" s="130" t="s">
        <v>5135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89">
        <v>0</v>
      </c>
      <c r="H1198" s="189">
        <v>0</v>
      </c>
      <c r="I1198" s="176" t="s">
        <v>28</v>
      </c>
      <c r="J1198" s="111" t="s">
        <v>1541</v>
      </c>
      <c r="K1198" s="112" t="s">
        <v>4065</v>
      </c>
      <c r="L1198" s="130" t="s">
        <v>5135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6"/>
      <c r="M1199" s="256"/>
      <c r="N1199" s="256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6"/>
      <c r="M1200" s="256"/>
      <c r="N1200" s="256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6"/>
      <c r="M1201" s="256"/>
      <c r="N1201" s="256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8">
        <v>0</v>
      </c>
      <c r="H1202" s="188">
        <v>0</v>
      </c>
      <c r="I1202" s="184" t="s">
        <v>115</v>
      </c>
      <c r="J1202" s="64" t="s">
        <v>1541</v>
      </c>
      <c r="K1202" s="65" t="s">
        <v>4065</v>
      </c>
      <c r="L1202" s="256" t="s">
        <v>5135</v>
      </c>
      <c r="M1202" s="256"/>
      <c r="N1202" s="256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8">
        <v>0</v>
      </c>
      <c r="H1203" s="188">
        <v>0</v>
      </c>
      <c r="I1203" s="184" t="s">
        <v>115</v>
      </c>
      <c r="J1203" s="64" t="s">
        <v>1541</v>
      </c>
      <c r="K1203" s="65" t="s">
        <v>4065</v>
      </c>
      <c r="L1203" s="256" t="s">
        <v>5135</v>
      </c>
      <c r="M1203" s="256"/>
      <c r="N1203" s="256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8">
        <v>0</v>
      </c>
      <c r="H1204" s="188">
        <v>0</v>
      </c>
      <c r="I1204" s="184" t="s">
        <v>115</v>
      </c>
      <c r="J1204" s="64" t="s">
        <v>1541</v>
      </c>
      <c r="K1204" s="65" t="s">
        <v>4065</v>
      </c>
      <c r="L1204" s="256" t="s">
        <v>5135</v>
      </c>
      <c r="M1204" s="256"/>
      <c r="N1204" s="256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8">
        <v>0</v>
      </c>
      <c r="H1205" s="188">
        <v>0</v>
      </c>
      <c r="I1205" s="184" t="s">
        <v>115</v>
      </c>
      <c r="J1205" s="64" t="s">
        <v>1541</v>
      </c>
      <c r="K1205" s="65" t="s">
        <v>4065</v>
      </c>
      <c r="L1205" s="256" t="s">
        <v>5135</v>
      </c>
      <c r="M1205" s="256"/>
      <c r="N1205" s="256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8">
        <v>0</v>
      </c>
      <c r="H1206" s="188">
        <v>0</v>
      </c>
      <c r="I1206" s="184" t="s">
        <v>115</v>
      </c>
      <c r="J1206" s="64" t="s">
        <v>1541</v>
      </c>
      <c r="K1206" s="65" t="s">
        <v>4065</v>
      </c>
      <c r="L1206" s="256" t="s">
        <v>5135</v>
      </c>
      <c r="M1206" s="256"/>
      <c r="N1206" s="256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8">
        <v>0</v>
      </c>
      <c r="H1207" s="188">
        <v>0</v>
      </c>
      <c r="I1207" s="184" t="s">
        <v>115</v>
      </c>
      <c r="J1207" s="64" t="s">
        <v>1541</v>
      </c>
      <c r="K1207" s="65" t="s">
        <v>4065</v>
      </c>
      <c r="L1207" s="256" t="s">
        <v>5135</v>
      </c>
      <c r="M1207" s="256"/>
      <c r="N1207" s="256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8">
        <v>0</v>
      </c>
      <c r="H1208" s="188">
        <v>0</v>
      </c>
      <c r="I1208" s="184" t="s">
        <v>115</v>
      </c>
      <c r="J1208" s="64" t="s">
        <v>1541</v>
      </c>
      <c r="K1208" s="65" t="s">
        <v>4065</v>
      </c>
      <c r="L1208" s="256" t="s">
        <v>5135</v>
      </c>
      <c r="M1208" s="256"/>
      <c r="N1208" s="256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8">
        <v>0</v>
      </c>
      <c r="H1209" s="188">
        <v>0</v>
      </c>
      <c r="I1209" s="184" t="s">
        <v>115</v>
      </c>
      <c r="J1209" s="64" t="s">
        <v>1541</v>
      </c>
      <c r="K1209" s="65" t="s">
        <v>4065</v>
      </c>
      <c r="L1209" s="256" t="s">
        <v>5135</v>
      </c>
      <c r="M1209" s="256"/>
      <c r="N1209" s="256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8">
        <v>0</v>
      </c>
      <c r="H1210" s="188">
        <v>0</v>
      </c>
      <c r="I1210" s="184" t="s">
        <v>115</v>
      </c>
      <c r="J1210" s="64" t="s">
        <v>1541</v>
      </c>
      <c r="K1210" s="65" t="s">
        <v>4065</v>
      </c>
      <c r="L1210" s="256" t="s">
        <v>5135</v>
      </c>
      <c r="M1210" s="256"/>
      <c r="N1210" s="256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8">
        <v>0</v>
      </c>
      <c r="H1211" s="188">
        <v>0</v>
      </c>
      <c r="I1211" s="184" t="s">
        <v>115</v>
      </c>
      <c r="J1211" s="64" t="s">
        <v>1541</v>
      </c>
      <c r="K1211" s="65" t="s">
        <v>4065</v>
      </c>
      <c r="L1211" s="256" t="s">
        <v>5135</v>
      </c>
      <c r="M1211" s="256"/>
      <c r="N1211" s="256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8">
        <v>0</v>
      </c>
      <c r="H1212" s="188">
        <v>0</v>
      </c>
      <c r="I1212" s="184" t="s">
        <v>115</v>
      </c>
      <c r="J1212" s="64" t="s">
        <v>1541</v>
      </c>
      <c r="K1212" s="65" t="s">
        <v>4065</v>
      </c>
      <c r="L1212" s="256" t="s">
        <v>5135</v>
      </c>
      <c r="M1212" s="256"/>
      <c r="N1212" s="256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8">
        <v>0</v>
      </c>
      <c r="H1213" s="188">
        <v>0</v>
      </c>
      <c r="I1213" s="184" t="s">
        <v>115</v>
      </c>
      <c r="J1213" s="64" t="s">
        <v>1541</v>
      </c>
      <c r="K1213" s="65" t="s">
        <v>4065</v>
      </c>
      <c r="L1213" s="256" t="s">
        <v>5135</v>
      </c>
      <c r="M1213" s="256"/>
      <c r="N1213" s="256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8">
        <v>0</v>
      </c>
      <c r="H1214" s="188">
        <v>0</v>
      </c>
      <c r="I1214" s="184" t="s">
        <v>115</v>
      </c>
      <c r="J1214" s="64" t="s">
        <v>1541</v>
      </c>
      <c r="K1214" s="65" t="s">
        <v>4065</v>
      </c>
      <c r="L1214" s="256" t="s">
        <v>5135</v>
      </c>
      <c r="M1214" s="256"/>
      <c r="N1214" s="256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8">
        <v>0</v>
      </c>
      <c r="H1215" s="188">
        <v>0</v>
      </c>
      <c r="I1215" s="184" t="s">
        <v>115</v>
      </c>
      <c r="J1215" s="64" t="s">
        <v>1541</v>
      </c>
      <c r="K1215" s="65" t="s">
        <v>4065</v>
      </c>
      <c r="L1215" s="256" t="s">
        <v>5135</v>
      </c>
      <c r="M1215" s="256"/>
      <c r="N1215" s="256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8">
        <v>0</v>
      </c>
      <c r="H1216" s="188">
        <v>0</v>
      </c>
      <c r="I1216" s="184" t="s">
        <v>115</v>
      </c>
      <c r="J1216" s="64" t="s">
        <v>1541</v>
      </c>
      <c r="K1216" s="65" t="s">
        <v>4065</v>
      </c>
      <c r="L1216" s="256" t="s">
        <v>5135</v>
      </c>
      <c r="M1216" s="256"/>
      <c r="N1216" s="256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8">
        <v>0</v>
      </c>
      <c r="H1217" s="188">
        <v>0</v>
      </c>
      <c r="I1217" s="184" t="s">
        <v>115</v>
      </c>
      <c r="J1217" s="64" t="s">
        <v>1541</v>
      </c>
      <c r="K1217" s="65" t="s">
        <v>4065</v>
      </c>
      <c r="L1217" s="256" t="s">
        <v>5135</v>
      </c>
      <c r="M1217" s="256"/>
      <c r="N1217" s="256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8">
        <v>0</v>
      </c>
      <c r="H1218" s="190">
        <v>0</v>
      </c>
      <c r="I1218" s="184" t="s">
        <v>115</v>
      </c>
      <c r="J1218" s="64" t="s">
        <v>1541</v>
      </c>
      <c r="K1218" s="65" t="s">
        <v>4065</v>
      </c>
      <c r="L1218" s="256" t="s">
        <v>5135</v>
      </c>
      <c r="M1218" s="256"/>
      <c r="N1218" s="256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8">
        <v>0</v>
      </c>
      <c r="H1219" s="188">
        <v>0</v>
      </c>
      <c r="I1219" s="184" t="s">
        <v>115</v>
      </c>
      <c r="J1219" s="64" t="s">
        <v>1541</v>
      </c>
      <c r="K1219" s="65" t="s">
        <v>4065</v>
      </c>
      <c r="L1219" s="256" t="s">
        <v>5135</v>
      </c>
      <c r="M1219" s="256"/>
      <c r="N1219" s="256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8">
        <v>0</v>
      </c>
      <c r="H1220" s="188">
        <v>0</v>
      </c>
      <c r="I1220" s="184" t="s">
        <v>115</v>
      </c>
      <c r="J1220" s="64" t="s">
        <v>1541</v>
      </c>
      <c r="K1220" s="65" t="s">
        <v>4065</v>
      </c>
      <c r="L1220" s="256" t="s">
        <v>5135</v>
      </c>
      <c r="M1220" s="256"/>
      <c r="N1220" s="256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8">
        <v>0</v>
      </c>
      <c r="H1221" s="188">
        <v>0</v>
      </c>
      <c r="I1221" s="184" t="s">
        <v>115</v>
      </c>
      <c r="J1221" s="64" t="s">
        <v>1541</v>
      </c>
      <c r="K1221" s="65" t="s">
        <v>4065</v>
      </c>
      <c r="L1221" s="256" t="s">
        <v>5135</v>
      </c>
      <c r="M1221" s="256"/>
      <c r="N1221" s="256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5112</v>
      </c>
      <c r="D1222" s="58" t="s">
        <v>5113</v>
      </c>
      <c r="E1222" s="64" t="s">
        <v>114</v>
      </c>
      <c r="F1222" s="64" t="s">
        <v>114</v>
      </c>
      <c r="G1222" s="188">
        <v>0</v>
      </c>
      <c r="H1222" s="188">
        <v>0</v>
      </c>
      <c r="I1222" s="184" t="s">
        <v>115</v>
      </c>
      <c r="J1222" s="64" t="s">
        <v>1541</v>
      </c>
      <c r="K1222" s="65" t="s">
        <v>4065</v>
      </c>
      <c r="L1222" s="256" t="s">
        <v>5135</v>
      </c>
      <c r="M1222" s="256"/>
      <c r="N1222" s="256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5112</v>
      </c>
      <c r="D1223" s="58" t="s">
        <v>5114</v>
      </c>
      <c r="E1223" s="64" t="s">
        <v>152</v>
      </c>
      <c r="F1223" s="64" t="s">
        <v>152</v>
      </c>
      <c r="G1223" s="188">
        <v>0</v>
      </c>
      <c r="H1223" s="188">
        <v>0</v>
      </c>
      <c r="I1223" s="184" t="s">
        <v>115</v>
      </c>
      <c r="J1223" s="64" t="s">
        <v>1541</v>
      </c>
      <c r="K1223" s="65" t="s">
        <v>4065</v>
      </c>
      <c r="L1223" s="256" t="s">
        <v>5135</v>
      </c>
      <c r="M1223" s="256"/>
      <c r="N1223" s="256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5112</v>
      </c>
      <c r="D1224" s="58" t="s">
        <v>5115</v>
      </c>
      <c r="E1224" s="64" t="s">
        <v>1338</v>
      </c>
      <c r="F1224" s="64" t="s">
        <v>4294</v>
      </c>
      <c r="G1224" s="188">
        <v>0</v>
      </c>
      <c r="H1224" s="188">
        <v>0</v>
      </c>
      <c r="I1224" s="184" t="s">
        <v>115</v>
      </c>
      <c r="J1224" s="64" t="s">
        <v>1541</v>
      </c>
      <c r="K1224" s="65" t="s">
        <v>4065</v>
      </c>
      <c r="L1224" s="256" t="s">
        <v>5135</v>
      </c>
      <c r="M1224" s="256"/>
      <c r="N1224" s="256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5112</v>
      </c>
      <c r="D1225" s="58" t="s">
        <v>5116</v>
      </c>
      <c r="E1225" s="64" t="s">
        <v>1345</v>
      </c>
      <c r="F1225" s="64" t="s">
        <v>1346</v>
      </c>
      <c r="G1225" s="188">
        <v>0</v>
      </c>
      <c r="H1225" s="188">
        <v>0</v>
      </c>
      <c r="I1225" s="184" t="s">
        <v>115</v>
      </c>
      <c r="J1225" s="64" t="s">
        <v>1541</v>
      </c>
      <c r="K1225" s="65" t="s">
        <v>4065</v>
      </c>
      <c r="L1225" s="256" t="s">
        <v>5135</v>
      </c>
      <c r="M1225" s="256"/>
      <c r="N1225" s="256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5112</v>
      </c>
      <c r="D1226" s="58" t="s">
        <v>5117</v>
      </c>
      <c r="E1226" s="64" t="s">
        <v>1348</v>
      </c>
      <c r="F1226" s="64" t="s">
        <v>1348</v>
      </c>
      <c r="G1226" s="188">
        <v>0</v>
      </c>
      <c r="H1226" s="188">
        <v>0</v>
      </c>
      <c r="I1226" s="184" t="s">
        <v>115</v>
      </c>
      <c r="J1226" s="64" t="s">
        <v>1541</v>
      </c>
      <c r="K1226" s="65" t="s">
        <v>4065</v>
      </c>
      <c r="L1226" s="256" t="s">
        <v>5135</v>
      </c>
      <c r="M1226" s="256"/>
      <c r="N1226" s="256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5112</v>
      </c>
      <c r="D1227" s="58" t="s">
        <v>5118</v>
      </c>
      <c r="E1227" s="64" t="s">
        <v>267</v>
      </c>
      <c r="F1227" s="64" t="s">
        <v>267</v>
      </c>
      <c r="G1227" s="188">
        <v>0</v>
      </c>
      <c r="H1227" s="188">
        <v>0</v>
      </c>
      <c r="I1227" s="184" t="s">
        <v>115</v>
      </c>
      <c r="J1227" s="64" t="s">
        <v>1541</v>
      </c>
      <c r="K1227" s="65" t="s">
        <v>4065</v>
      </c>
      <c r="L1227" s="256" t="s">
        <v>5135</v>
      </c>
      <c r="M1227" s="256"/>
      <c r="N1227" s="256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8">
        <v>0</v>
      </c>
      <c r="H1228" s="188">
        <v>0</v>
      </c>
      <c r="I1228" s="184" t="s">
        <v>115</v>
      </c>
      <c r="J1228" s="64" t="s">
        <v>1541</v>
      </c>
      <c r="K1228" s="65" t="s">
        <v>4065</v>
      </c>
      <c r="L1228" s="256" t="s">
        <v>5135</v>
      </c>
      <c r="M1228" s="256"/>
      <c r="N1228" s="256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4868</v>
      </c>
      <c r="D1229" s="58" t="s">
        <v>7</v>
      </c>
      <c r="E1229" s="150" t="s">
        <v>1300</v>
      </c>
      <c r="F1229" s="150" t="s">
        <v>4352</v>
      </c>
      <c r="G1229" s="188">
        <v>0</v>
      </c>
      <c r="H1229" s="188">
        <v>0</v>
      </c>
      <c r="I1229" s="184" t="s">
        <v>115</v>
      </c>
      <c r="J1229" s="64" t="s">
        <v>1541</v>
      </c>
      <c r="K1229" s="65" t="s">
        <v>4065</v>
      </c>
      <c r="L1229" s="256" t="s">
        <v>5135</v>
      </c>
      <c r="M1229" s="256"/>
      <c r="N1229" s="256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6" customFormat="1">
      <c r="A1230" s="55">
        <f t="shared" si="295"/>
        <v>1230</v>
      </c>
      <c r="B1230" s="54">
        <f t="shared" si="296"/>
        <v>1203</v>
      </c>
      <c r="C1230" s="232" t="s">
        <v>4869</v>
      </c>
      <c r="D1230" s="232" t="s">
        <v>7</v>
      </c>
      <c r="E1230" s="246" t="s">
        <v>1301</v>
      </c>
      <c r="F1230" s="246" t="s">
        <v>4353</v>
      </c>
      <c r="G1230" s="247">
        <v>0</v>
      </c>
      <c r="H1230" s="247">
        <v>0</v>
      </c>
      <c r="I1230" s="172" t="s">
        <v>115</v>
      </c>
      <c r="J1230" s="172" t="s">
        <v>1541</v>
      </c>
      <c r="K1230" s="235" t="s">
        <v>4065</v>
      </c>
      <c r="L1230" s="259" t="s">
        <v>5135</v>
      </c>
      <c r="M1230" s="259"/>
      <c r="N1230" s="259"/>
      <c r="P1230" s="237" t="s">
        <v>4291</v>
      </c>
      <c r="Q1230" s="237"/>
      <c r="S1230" s="236" t="str">
        <f t="shared" si="289"/>
        <v>NOT EQUAL</v>
      </c>
      <c r="T1230" s="236" t="str">
        <f>IF(ISNA(VLOOKUP(AF1230,#REF!,1)),"//","")</f>
        <v/>
      </c>
      <c r="V1230" s="238">
        <f t="shared" si="290"/>
        <v>190</v>
      </c>
      <c r="W1230" s="231"/>
      <c r="X1230" s="239"/>
      <c r="Y1230" s="239"/>
      <c r="Z1230" s="240" t="str">
        <f t="shared" si="287"/>
        <v/>
      </c>
      <c r="AA1230" s="241" t="str">
        <f t="shared" si="291"/>
        <v/>
      </c>
      <c r="AB1230" s="242">
        <f t="shared" si="288"/>
        <v>1203</v>
      </c>
      <c r="AC1230" s="236" t="str">
        <f t="shared" si="292"/>
        <v xml:space="preserve">VAR_MATB   </v>
      </c>
      <c r="AD1230" s="239" t="str">
        <f>IF(ISNA(VLOOKUP(AA1230,Sheet2!J:J,1,0)),"//","")</f>
        <v/>
      </c>
      <c r="AF1230" s="231" t="str">
        <f t="shared" si="293"/>
        <v/>
      </c>
      <c r="AG1230" s="236" t="b">
        <f t="shared" si="294"/>
        <v>1</v>
      </c>
    </row>
    <row r="1231" spans="1:33" s="236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2" t="s">
        <v>7</v>
      </c>
      <c r="E1231" s="246" t="s">
        <v>1302</v>
      </c>
      <c r="F1231" s="246" t="s">
        <v>4354</v>
      </c>
      <c r="G1231" s="247">
        <v>0</v>
      </c>
      <c r="H1231" s="247">
        <v>0</v>
      </c>
      <c r="I1231" s="172" t="s">
        <v>115</v>
      </c>
      <c r="J1231" s="172" t="s">
        <v>1541</v>
      </c>
      <c r="K1231" s="235" t="s">
        <v>4065</v>
      </c>
      <c r="L1231" s="259" t="s">
        <v>5135</v>
      </c>
      <c r="M1231" s="259"/>
      <c r="N1231" s="259"/>
      <c r="P1231" s="237" t="s">
        <v>4292</v>
      </c>
      <c r="Q1231" s="237"/>
      <c r="S1231" s="236" t="str">
        <f t="shared" si="289"/>
        <v>NOT EQUAL</v>
      </c>
      <c r="T1231" s="236" t="str">
        <f>IF(ISNA(VLOOKUP(AF1231,#REF!,1)),"//","")</f>
        <v/>
      </c>
      <c r="V1231" s="238">
        <f t="shared" si="290"/>
        <v>190</v>
      </c>
      <c r="W1231" s="231"/>
      <c r="X1231" s="239"/>
      <c r="Y1231" s="239"/>
      <c r="Z1231" s="240" t="str">
        <f t="shared" si="287"/>
        <v/>
      </c>
      <c r="AA1231" s="241" t="str">
        <f t="shared" si="291"/>
        <v/>
      </c>
      <c r="AB1231" s="242">
        <f t="shared" si="288"/>
        <v>1204</v>
      </c>
      <c r="AC1231" s="236" t="str">
        <f t="shared" si="292"/>
        <v xml:space="preserve">VAR_MATX   </v>
      </c>
      <c r="AD1231" s="239" t="str">
        <f>IF(ISNA(VLOOKUP(AA1231,Sheet2!J:J,1,0)),"//","")</f>
        <v/>
      </c>
      <c r="AF1231" s="231" t="str">
        <f t="shared" si="293"/>
        <v/>
      </c>
      <c r="AG1231" s="236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89">
        <v>0</v>
      </c>
      <c r="H1232" s="189">
        <v>0</v>
      </c>
      <c r="I1232" s="111" t="s">
        <v>28</v>
      </c>
      <c r="J1232" s="111" t="s">
        <v>1541</v>
      </c>
      <c r="K1232" s="112" t="s">
        <v>4065</v>
      </c>
      <c r="L1232" s="130" t="s">
        <v>5135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3" t="str">
        <f t="shared" si="287"/>
        <v/>
      </c>
      <c r="AA1232" s="244" t="str">
        <f t="shared" si="291"/>
        <v/>
      </c>
      <c r="AB1232" s="245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89">
        <v>0</v>
      </c>
      <c r="H1233" s="189">
        <v>0</v>
      </c>
      <c r="I1233" s="111" t="s">
        <v>28</v>
      </c>
      <c r="J1233" s="111" t="s">
        <v>1541</v>
      </c>
      <c r="K1233" s="112" t="s">
        <v>4065</v>
      </c>
      <c r="L1233" s="130" t="s">
        <v>5135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3" t="str">
        <f t="shared" si="287"/>
        <v/>
      </c>
      <c r="AA1233" s="244" t="str">
        <f t="shared" si="291"/>
        <v/>
      </c>
      <c r="AB1233" s="245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6"/>
      <c r="M1234" s="256"/>
      <c r="N1234" s="256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6"/>
      <c r="M1235" s="256"/>
      <c r="N1235" s="256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6"/>
      <c r="M1236" s="256"/>
      <c r="N1236" s="256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7" t="s">
        <v>16</v>
      </c>
      <c r="J1237" s="64" t="s">
        <v>1541</v>
      </c>
      <c r="K1237" s="65" t="s">
        <v>4065</v>
      </c>
      <c r="L1237" s="256" t="s">
        <v>5135</v>
      </c>
      <c r="M1237" s="256"/>
      <c r="N1237" s="256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5027</v>
      </c>
      <c r="D1238" s="58" t="s">
        <v>7</v>
      </c>
      <c r="E1238" s="83" t="s">
        <v>1178</v>
      </c>
      <c r="F1238" s="83" t="s">
        <v>1178</v>
      </c>
      <c r="G1238" s="188">
        <v>0</v>
      </c>
      <c r="H1238" s="188">
        <v>0</v>
      </c>
      <c r="I1238" s="172" t="s">
        <v>3</v>
      </c>
      <c r="J1238" s="64" t="s">
        <v>1540</v>
      </c>
      <c r="K1238" s="65" t="s">
        <v>4229</v>
      </c>
      <c r="L1238" s="256" t="s">
        <v>5135</v>
      </c>
      <c r="M1238" s="256"/>
      <c r="N1238" s="256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5028</v>
      </c>
      <c r="D1239" s="58" t="s">
        <v>7</v>
      </c>
      <c r="E1239" s="83" t="s">
        <v>2517</v>
      </c>
      <c r="F1239" s="83" t="s">
        <v>2517</v>
      </c>
      <c r="G1239" s="188">
        <v>0</v>
      </c>
      <c r="H1239" s="188">
        <v>0</v>
      </c>
      <c r="I1239" s="172" t="s">
        <v>3</v>
      </c>
      <c r="J1239" s="64" t="s">
        <v>1540</v>
      </c>
      <c r="K1239" s="65" t="s">
        <v>4229</v>
      </c>
      <c r="L1239" s="256" t="s">
        <v>5135</v>
      </c>
      <c r="M1239" s="256"/>
      <c r="N1239" s="256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5029</v>
      </c>
      <c r="D1240" s="58" t="s">
        <v>7</v>
      </c>
      <c r="E1240" s="83" t="s">
        <v>2518</v>
      </c>
      <c r="F1240" s="83" t="s">
        <v>2518</v>
      </c>
      <c r="G1240" s="188">
        <v>0</v>
      </c>
      <c r="H1240" s="188">
        <v>0</v>
      </c>
      <c r="I1240" s="172" t="s">
        <v>3</v>
      </c>
      <c r="J1240" s="64" t="s">
        <v>1540</v>
      </c>
      <c r="K1240" s="65" t="s">
        <v>4229</v>
      </c>
      <c r="L1240" s="256" t="s">
        <v>5135</v>
      </c>
      <c r="M1240" s="256"/>
      <c r="N1240" s="256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5030</v>
      </c>
      <c r="D1241" s="58" t="s">
        <v>7</v>
      </c>
      <c r="E1241" s="64" t="s">
        <v>1179</v>
      </c>
      <c r="F1241" s="64" t="s">
        <v>1179</v>
      </c>
      <c r="G1241" s="188">
        <v>0</v>
      </c>
      <c r="H1241" s="188">
        <v>0</v>
      </c>
      <c r="I1241" s="172" t="s">
        <v>3</v>
      </c>
      <c r="J1241" s="64" t="s">
        <v>1540</v>
      </c>
      <c r="K1241" s="65" t="s">
        <v>4229</v>
      </c>
      <c r="L1241" s="256" t="s">
        <v>5135</v>
      </c>
      <c r="M1241" s="256"/>
      <c r="N1241" s="256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8">
        <v>0</v>
      </c>
      <c r="H1242" s="188">
        <v>0</v>
      </c>
      <c r="I1242" s="177" t="s">
        <v>16</v>
      </c>
      <c r="J1242" s="64" t="s">
        <v>1541</v>
      </c>
      <c r="K1242" s="65" t="s">
        <v>4065</v>
      </c>
      <c r="L1242" s="256" t="s">
        <v>5135</v>
      </c>
      <c r="M1242" s="256"/>
      <c r="N1242" s="256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5031</v>
      </c>
      <c r="D1243" s="58" t="s">
        <v>7</v>
      </c>
      <c r="E1243" s="83" t="s">
        <v>1186</v>
      </c>
      <c r="F1243" s="83" t="s">
        <v>1186</v>
      </c>
      <c r="G1243" s="188">
        <v>0</v>
      </c>
      <c r="H1243" s="188">
        <v>0</v>
      </c>
      <c r="I1243" s="172" t="s">
        <v>3</v>
      </c>
      <c r="J1243" s="64" t="s">
        <v>1540</v>
      </c>
      <c r="K1243" s="65" t="s">
        <v>4229</v>
      </c>
      <c r="L1243" s="256" t="s">
        <v>5135</v>
      </c>
      <c r="M1243" s="256"/>
      <c r="N1243" s="256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5032</v>
      </c>
      <c r="D1244" s="58" t="s">
        <v>7</v>
      </c>
      <c r="E1244" s="83" t="s">
        <v>2519</v>
      </c>
      <c r="F1244" s="83" t="s">
        <v>2519</v>
      </c>
      <c r="G1244" s="188">
        <v>0</v>
      </c>
      <c r="H1244" s="188">
        <v>0</v>
      </c>
      <c r="I1244" s="172" t="s">
        <v>3</v>
      </c>
      <c r="J1244" s="64" t="s">
        <v>1540</v>
      </c>
      <c r="K1244" s="65" t="s">
        <v>4229</v>
      </c>
      <c r="L1244" s="256" t="s">
        <v>5135</v>
      </c>
      <c r="M1244" s="256"/>
      <c r="N1244" s="256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5033</v>
      </c>
      <c r="D1245" s="58" t="s">
        <v>7</v>
      </c>
      <c r="E1245" s="83" t="s">
        <v>2520</v>
      </c>
      <c r="F1245" s="83" t="s">
        <v>2520</v>
      </c>
      <c r="G1245" s="188">
        <v>0</v>
      </c>
      <c r="H1245" s="188">
        <v>0</v>
      </c>
      <c r="I1245" s="172" t="s">
        <v>3</v>
      </c>
      <c r="J1245" s="64" t="s">
        <v>1540</v>
      </c>
      <c r="K1245" s="65" t="s">
        <v>4229</v>
      </c>
      <c r="L1245" s="256" t="s">
        <v>5135</v>
      </c>
      <c r="M1245" s="256"/>
      <c r="N1245" s="256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5034</v>
      </c>
      <c r="D1246" s="58" t="s">
        <v>7</v>
      </c>
      <c r="E1246" s="64" t="s">
        <v>1187</v>
      </c>
      <c r="F1246" s="64" t="s">
        <v>1187</v>
      </c>
      <c r="G1246" s="188">
        <v>0</v>
      </c>
      <c r="H1246" s="188">
        <v>0</v>
      </c>
      <c r="I1246" s="172" t="s">
        <v>3</v>
      </c>
      <c r="J1246" s="64" t="s">
        <v>1540</v>
      </c>
      <c r="K1246" s="65" t="s">
        <v>4229</v>
      </c>
      <c r="L1246" s="256" t="s">
        <v>5135</v>
      </c>
      <c r="M1246" s="256"/>
      <c r="N1246" s="256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8">
        <v>0</v>
      </c>
      <c r="H1247" s="188">
        <v>0</v>
      </c>
      <c r="I1247" s="177" t="s">
        <v>16</v>
      </c>
      <c r="J1247" s="64" t="s">
        <v>1541</v>
      </c>
      <c r="K1247" s="65" t="s">
        <v>4065</v>
      </c>
      <c r="L1247" s="256" t="s">
        <v>5135</v>
      </c>
      <c r="M1247" s="256"/>
      <c r="N1247" s="256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5035</v>
      </c>
      <c r="D1248" s="58" t="s">
        <v>7</v>
      </c>
      <c r="E1248" s="83" t="s">
        <v>1240</v>
      </c>
      <c r="F1248" s="83" t="s">
        <v>1240</v>
      </c>
      <c r="G1248" s="188">
        <v>0</v>
      </c>
      <c r="H1248" s="188">
        <v>0</v>
      </c>
      <c r="I1248" s="172" t="s">
        <v>3</v>
      </c>
      <c r="J1248" s="64" t="s">
        <v>1540</v>
      </c>
      <c r="K1248" s="65" t="s">
        <v>4229</v>
      </c>
      <c r="L1248" s="256" t="s">
        <v>5135</v>
      </c>
      <c r="M1248" s="256"/>
      <c r="N1248" s="256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5036</v>
      </c>
      <c r="D1249" s="58" t="s">
        <v>7</v>
      </c>
      <c r="E1249" s="83" t="s">
        <v>2521</v>
      </c>
      <c r="F1249" s="83" t="s">
        <v>2521</v>
      </c>
      <c r="G1249" s="188">
        <v>0</v>
      </c>
      <c r="H1249" s="188">
        <v>0</v>
      </c>
      <c r="I1249" s="172" t="s">
        <v>3</v>
      </c>
      <c r="J1249" s="64" t="s">
        <v>1540</v>
      </c>
      <c r="K1249" s="65" t="s">
        <v>4229</v>
      </c>
      <c r="L1249" s="256" t="s">
        <v>5135</v>
      </c>
      <c r="M1249" s="256"/>
      <c r="N1249" s="256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5037</v>
      </c>
      <c r="D1250" s="58" t="s">
        <v>7</v>
      </c>
      <c r="E1250" s="83" t="s">
        <v>2522</v>
      </c>
      <c r="F1250" s="83" t="s">
        <v>2522</v>
      </c>
      <c r="G1250" s="188">
        <v>0</v>
      </c>
      <c r="H1250" s="188">
        <v>0</v>
      </c>
      <c r="I1250" s="172" t="s">
        <v>3</v>
      </c>
      <c r="J1250" s="64" t="s">
        <v>1540</v>
      </c>
      <c r="K1250" s="65" t="s">
        <v>4229</v>
      </c>
      <c r="L1250" s="256" t="s">
        <v>5135</v>
      </c>
      <c r="M1250" s="256"/>
      <c r="N1250" s="256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5038</v>
      </c>
      <c r="D1251" s="58" t="s">
        <v>7</v>
      </c>
      <c r="E1251" s="64" t="s">
        <v>1241</v>
      </c>
      <c r="F1251" s="64" t="s">
        <v>1241</v>
      </c>
      <c r="G1251" s="188">
        <v>0</v>
      </c>
      <c r="H1251" s="188">
        <v>0</v>
      </c>
      <c r="I1251" s="172" t="s">
        <v>3</v>
      </c>
      <c r="J1251" s="64" t="s">
        <v>1540</v>
      </c>
      <c r="K1251" s="65" t="s">
        <v>4229</v>
      </c>
      <c r="L1251" s="256" t="s">
        <v>5135</v>
      </c>
      <c r="M1251" s="256"/>
      <c r="N1251" s="256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8">
        <v>0</v>
      </c>
      <c r="H1252" s="188">
        <v>0</v>
      </c>
      <c r="I1252" s="177" t="s">
        <v>16</v>
      </c>
      <c r="J1252" s="64" t="s">
        <v>1541</v>
      </c>
      <c r="K1252" s="65" t="s">
        <v>4065</v>
      </c>
      <c r="L1252" s="256" t="s">
        <v>5135</v>
      </c>
      <c r="M1252" s="256"/>
      <c r="N1252" s="256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5039</v>
      </c>
      <c r="D1253" s="58" t="s">
        <v>7</v>
      </c>
      <c r="E1253" s="64" t="s">
        <v>1248</v>
      </c>
      <c r="F1253" s="64" t="s">
        <v>1248</v>
      </c>
      <c r="G1253" s="188">
        <v>0</v>
      </c>
      <c r="H1253" s="188">
        <v>0</v>
      </c>
      <c r="I1253" s="172" t="s">
        <v>3</v>
      </c>
      <c r="J1253" s="64" t="s">
        <v>1540</v>
      </c>
      <c r="K1253" s="65" t="s">
        <v>4229</v>
      </c>
      <c r="L1253" s="256" t="s">
        <v>5135</v>
      </c>
      <c r="M1253" s="256"/>
      <c r="N1253" s="256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5040</v>
      </c>
      <c r="D1254" s="58" t="s">
        <v>7</v>
      </c>
      <c r="E1254" s="83" t="s">
        <v>2523</v>
      </c>
      <c r="F1254" s="83" t="s">
        <v>2523</v>
      </c>
      <c r="G1254" s="188">
        <v>0</v>
      </c>
      <c r="H1254" s="188">
        <v>0</v>
      </c>
      <c r="I1254" s="172" t="s">
        <v>3</v>
      </c>
      <c r="J1254" s="64" t="s">
        <v>1540</v>
      </c>
      <c r="K1254" s="65" t="s">
        <v>4229</v>
      </c>
      <c r="L1254" s="256" t="s">
        <v>5135</v>
      </c>
      <c r="M1254" s="256"/>
      <c r="N1254" s="256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5041</v>
      </c>
      <c r="D1255" s="58" t="s">
        <v>7</v>
      </c>
      <c r="E1255" s="83" t="s">
        <v>2524</v>
      </c>
      <c r="F1255" s="83" t="s">
        <v>2524</v>
      </c>
      <c r="G1255" s="188">
        <v>0</v>
      </c>
      <c r="H1255" s="188">
        <v>0</v>
      </c>
      <c r="I1255" s="172" t="s">
        <v>3</v>
      </c>
      <c r="J1255" s="64" t="s">
        <v>1540</v>
      </c>
      <c r="K1255" s="65" t="s">
        <v>4229</v>
      </c>
      <c r="L1255" s="256" t="s">
        <v>5135</v>
      </c>
      <c r="M1255" s="256"/>
      <c r="N1255" s="256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5042</v>
      </c>
      <c r="D1256" s="58" t="s">
        <v>7</v>
      </c>
      <c r="E1256" s="64" t="s">
        <v>1249</v>
      </c>
      <c r="F1256" s="64" t="s">
        <v>1249</v>
      </c>
      <c r="G1256" s="188">
        <v>0</v>
      </c>
      <c r="H1256" s="188">
        <v>0</v>
      </c>
      <c r="I1256" s="172" t="s">
        <v>3</v>
      </c>
      <c r="J1256" s="64" t="s">
        <v>1540</v>
      </c>
      <c r="K1256" s="65" t="s">
        <v>4229</v>
      </c>
      <c r="L1256" s="256" t="s">
        <v>5135</v>
      </c>
      <c r="M1256" s="256"/>
      <c r="N1256" s="256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8">
        <v>0</v>
      </c>
      <c r="H1257" s="188">
        <v>0</v>
      </c>
      <c r="I1257" s="177" t="s">
        <v>16</v>
      </c>
      <c r="J1257" s="64" t="s">
        <v>1541</v>
      </c>
      <c r="K1257" s="65" t="s">
        <v>4065</v>
      </c>
      <c r="L1257" s="256" t="s">
        <v>5135</v>
      </c>
      <c r="M1257" s="256"/>
      <c r="N1257" s="256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5043</v>
      </c>
      <c r="D1258" s="58" t="s">
        <v>7</v>
      </c>
      <c r="E1258" s="83" t="s">
        <v>127</v>
      </c>
      <c r="F1258" s="83" t="s">
        <v>127</v>
      </c>
      <c r="G1258" s="188">
        <v>0</v>
      </c>
      <c r="H1258" s="188">
        <v>0</v>
      </c>
      <c r="I1258" s="172" t="s">
        <v>3</v>
      </c>
      <c r="J1258" s="64" t="s">
        <v>1540</v>
      </c>
      <c r="K1258" s="65" t="s">
        <v>4229</v>
      </c>
      <c r="L1258" s="256" t="s">
        <v>5135</v>
      </c>
      <c r="M1258" s="256"/>
      <c r="N1258" s="256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5044</v>
      </c>
      <c r="D1259" s="58" t="s">
        <v>7</v>
      </c>
      <c r="E1259" s="83" t="s">
        <v>2525</v>
      </c>
      <c r="F1259" s="83" t="s">
        <v>2525</v>
      </c>
      <c r="G1259" s="188">
        <v>0</v>
      </c>
      <c r="H1259" s="188">
        <v>0</v>
      </c>
      <c r="I1259" s="172" t="s">
        <v>3</v>
      </c>
      <c r="J1259" s="64" t="s">
        <v>1540</v>
      </c>
      <c r="K1259" s="65" t="s">
        <v>4229</v>
      </c>
      <c r="L1259" s="256" t="s">
        <v>5135</v>
      </c>
      <c r="M1259" s="256"/>
      <c r="N1259" s="256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5045</v>
      </c>
      <c r="D1260" s="58" t="s">
        <v>7</v>
      </c>
      <c r="E1260" s="83" t="s">
        <v>2526</v>
      </c>
      <c r="F1260" s="83" t="s">
        <v>2526</v>
      </c>
      <c r="G1260" s="188">
        <v>0</v>
      </c>
      <c r="H1260" s="188">
        <v>0</v>
      </c>
      <c r="I1260" s="172" t="s">
        <v>3</v>
      </c>
      <c r="J1260" s="64" t="s">
        <v>1540</v>
      </c>
      <c r="K1260" s="65" t="s">
        <v>4229</v>
      </c>
      <c r="L1260" s="256" t="s">
        <v>5135</v>
      </c>
      <c r="M1260" s="256"/>
      <c r="N1260" s="256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5046</v>
      </c>
      <c r="D1261" s="58" t="s">
        <v>7</v>
      </c>
      <c r="E1261" s="64" t="s">
        <v>128</v>
      </c>
      <c r="F1261" s="64" t="s">
        <v>128</v>
      </c>
      <c r="G1261" s="188">
        <v>0</v>
      </c>
      <c r="H1261" s="188">
        <v>0</v>
      </c>
      <c r="I1261" s="172" t="s">
        <v>3</v>
      </c>
      <c r="J1261" s="64" t="s">
        <v>1540</v>
      </c>
      <c r="K1261" s="65" t="s">
        <v>4229</v>
      </c>
      <c r="L1261" s="256" t="s">
        <v>5135</v>
      </c>
      <c r="M1261" s="256"/>
      <c r="N1261" s="256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8">
        <v>0</v>
      </c>
      <c r="H1262" s="188">
        <v>0</v>
      </c>
      <c r="I1262" s="177" t="s">
        <v>16</v>
      </c>
      <c r="J1262" s="64" t="s">
        <v>1541</v>
      </c>
      <c r="K1262" s="65" t="s">
        <v>4065</v>
      </c>
      <c r="L1262" s="256" t="s">
        <v>5135</v>
      </c>
      <c r="M1262" s="256"/>
      <c r="N1262" s="256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5047</v>
      </c>
      <c r="D1263" s="58" t="s">
        <v>7</v>
      </c>
      <c r="E1263" s="84" t="s">
        <v>1264</v>
      </c>
      <c r="F1263" s="84" t="s">
        <v>1264</v>
      </c>
      <c r="G1263" s="188">
        <v>0</v>
      </c>
      <c r="H1263" s="188">
        <v>0</v>
      </c>
      <c r="I1263" s="172" t="s">
        <v>3</v>
      </c>
      <c r="J1263" s="64" t="s">
        <v>1540</v>
      </c>
      <c r="K1263" s="65" t="s">
        <v>4229</v>
      </c>
      <c r="L1263" s="256" t="s">
        <v>5135</v>
      </c>
      <c r="M1263" s="256"/>
      <c r="N1263" s="256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5048</v>
      </c>
      <c r="D1264" s="58" t="s">
        <v>7</v>
      </c>
      <c r="E1264" s="84" t="s">
        <v>2527</v>
      </c>
      <c r="F1264" s="84" t="s">
        <v>2527</v>
      </c>
      <c r="G1264" s="188">
        <v>0</v>
      </c>
      <c r="H1264" s="188">
        <v>0</v>
      </c>
      <c r="I1264" s="172" t="s">
        <v>3</v>
      </c>
      <c r="J1264" s="64" t="s">
        <v>1540</v>
      </c>
      <c r="K1264" s="65" t="s">
        <v>4229</v>
      </c>
      <c r="L1264" s="256" t="s">
        <v>5135</v>
      </c>
      <c r="M1264" s="256"/>
      <c r="N1264" s="256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5049</v>
      </c>
      <c r="D1265" s="58" t="s">
        <v>7</v>
      </c>
      <c r="E1265" s="84" t="s">
        <v>2528</v>
      </c>
      <c r="F1265" s="84" t="s">
        <v>2528</v>
      </c>
      <c r="G1265" s="188">
        <v>0</v>
      </c>
      <c r="H1265" s="188">
        <v>0</v>
      </c>
      <c r="I1265" s="172" t="s">
        <v>3</v>
      </c>
      <c r="J1265" s="64" t="s">
        <v>1540</v>
      </c>
      <c r="K1265" s="65" t="s">
        <v>4229</v>
      </c>
      <c r="L1265" s="256" t="s">
        <v>5135</v>
      </c>
      <c r="M1265" s="256"/>
      <c r="N1265" s="256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5050</v>
      </c>
      <c r="D1266" s="58" t="s">
        <v>7</v>
      </c>
      <c r="E1266" s="64" t="s">
        <v>1265</v>
      </c>
      <c r="F1266" s="64" t="s">
        <v>1265</v>
      </c>
      <c r="G1266" s="188">
        <v>0</v>
      </c>
      <c r="H1266" s="188">
        <v>0</v>
      </c>
      <c r="I1266" s="172" t="s">
        <v>3</v>
      </c>
      <c r="J1266" s="64" t="s">
        <v>1540</v>
      </c>
      <c r="K1266" s="65" t="s">
        <v>4229</v>
      </c>
      <c r="L1266" s="256" t="s">
        <v>5135</v>
      </c>
      <c r="M1266" s="256"/>
      <c r="N1266" s="256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8">
        <v>0</v>
      </c>
      <c r="H1267" s="188">
        <v>0</v>
      </c>
      <c r="I1267" s="177" t="s">
        <v>16</v>
      </c>
      <c r="J1267" s="64" t="s">
        <v>1541</v>
      </c>
      <c r="K1267" s="65" t="s">
        <v>4065</v>
      </c>
      <c r="L1267" s="256" t="s">
        <v>5135</v>
      </c>
      <c r="M1267" s="256"/>
      <c r="N1267" s="256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5051</v>
      </c>
      <c r="D1268" s="58" t="s">
        <v>7</v>
      </c>
      <c r="E1268" s="64" t="s">
        <v>1284</v>
      </c>
      <c r="F1268" s="64" t="s">
        <v>1284</v>
      </c>
      <c r="G1268" s="188">
        <v>0</v>
      </c>
      <c r="H1268" s="188">
        <v>0</v>
      </c>
      <c r="I1268" s="172" t="s">
        <v>3</v>
      </c>
      <c r="J1268" s="64" t="s">
        <v>1540</v>
      </c>
      <c r="K1268" s="65" t="s">
        <v>4229</v>
      </c>
      <c r="L1268" s="256" t="s">
        <v>5135</v>
      </c>
      <c r="M1268" s="256"/>
      <c r="N1268" s="256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5052</v>
      </c>
      <c r="D1269" s="58" t="s">
        <v>7</v>
      </c>
      <c r="E1269" s="64" t="s">
        <v>2551</v>
      </c>
      <c r="F1269" s="64" t="s">
        <v>2551</v>
      </c>
      <c r="G1269" s="188">
        <v>0</v>
      </c>
      <c r="H1269" s="188">
        <v>0</v>
      </c>
      <c r="I1269" s="172" t="s">
        <v>3</v>
      </c>
      <c r="J1269" s="64" t="s">
        <v>1540</v>
      </c>
      <c r="K1269" s="65" t="s">
        <v>4229</v>
      </c>
      <c r="L1269" s="256" t="s">
        <v>5135</v>
      </c>
      <c r="M1269" s="256"/>
      <c r="N1269" s="256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5053</v>
      </c>
      <c r="D1270" s="58" t="s">
        <v>7</v>
      </c>
      <c r="E1270" s="64" t="s">
        <v>2552</v>
      </c>
      <c r="F1270" s="64" t="s">
        <v>2552</v>
      </c>
      <c r="G1270" s="188">
        <v>0</v>
      </c>
      <c r="H1270" s="188">
        <v>0</v>
      </c>
      <c r="I1270" s="172" t="s">
        <v>3</v>
      </c>
      <c r="J1270" s="64" t="s">
        <v>1540</v>
      </c>
      <c r="K1270" s="65" t="s">
        <v>4229</v>
      </c>
      <c r="L1270" s="256" t="s">
        <v>5135</v>
      </c>
      <c r="M1270" s="256"/>
      <c r="N1270" s="256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5054</v>
      </c>
      <c r="D1271" s="58" t="s">
        <v>7</v>
      </c>
      <c r="E1271" s="64" t="s">
        <v>1285</v>
      </c>
      <c r="F1271" s="64" t="s">
        <v>1285</v>
      </c>
      <c r="G1271" s="188">
        <v>0</v>
      </c>
      <c r="H1271" s="188">
        <v>0</v>
      </c>
      <c r="I1271" s="172" t="s">
        <v>3</v>
      </c>
      <c r="J1271" s="64" t="s">
        <v>1540</v>
      </c>
      <c r="K1271" s="65" t="s">
        <v>4229</v>
      </c>
      <c r="L1271" s="256" t="s">
        <v>5135</v>
      </c>
      <c r="M1271" s="256"/>
      <c r="N1271" s="256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8">
        <v>0</v>
      </c>
      <c r="H1272" s="188">
        <v>0</v>
      </c>
      <c r="I1272" s="177" t="s">
        <v>16</v>
      </c>
      <c r="J1272" s="64" t="s">
        <v>1541</v>
      </c>
      <c r="K1272" s="65" t="s">
        <v>4065</v>
      </c>
      <c r="L1272" s="256" t="s">
        <v>5135</v>
      </c>
      <c r="M1272" s="256"/>
      <c r="N1272" s="256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5055</v>
      </c>
      <c r="D1273" s="58" t="s">
        <v>7</v>
      </c>
      <c r="E1273" s="84" t="s">
        <v>1293</v>
      </c>
      <c r="F1273" s="84" t="s">
        <v>1293</v>
      </c>
      <c r="G1273" s="188">
        <v>0</v>
      </c>
      <c r="H1273" s="188">
        <v>0</v>
      </c>
      <c r="I1273" s="172" t="s">
        <v>3</v>
      </c>
      <c r="J1273" s="64" t="s">
        <v>1540</v>
      </c>
      <c r="K1273" s="65" t="s">
        <v>4229</v>
      </c>
      <c r="L1273" s="256" t="s">
        <v>5135</v>
      </c>
      <c r="M1273" s="256"/>
      <c r="N1273" s="256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5056</v>
      </c>
      <c r="D1274" s="58" t="s">
        <v>7</v>
      </c>
      <c r="E1274" s="84" t="s">
        <v>2529</v>
      </c>
      <c r="F1274" s="84" t="s">
        <v>2529</v>
      </c>
      <c r="G1274" s="188">
        <v>0</v>
      </c>
      <c r="H1274" s="188">
        <v>0</v>
      </c>
      <c r="I1274" s="172" t="s">
        <v>3</v>
      </c>
      <c r="J1274" s="64" t="s">
        <v>1540</v>
      </c>
      <c r="K1274" s="65" t="s">
        <v>4229</v>
      </c>
      <c r="L1274" s="256" t="s">
        <v>5135</v>
      </c>
      <c r="M1274" s="256"/>
      <c r="N1274" s="256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5057</v>
      </c>
      <c r="D1275" s="58" t="s">
        <v>7</v>
      </c>
      <c r="E1275" s="84" t="s">
        <v>2530</v>
      </c>
      <c r="F1275" s="84" t="s">
        <v>2530</v>
      </c>
      <c r="G1275" s="188">
        <v>0</v>
      </c>
      <c r="H1275" s="188">
        <v>0</v>
      </c>
      <c r="I1275" s="172" t="s">
        <v>3</v>
      </c>
      <c r="J1275" s="64" t="s">
        <v>1540</v>
      </c>
      <c r="K1275" s="65" t="s">
        <v>4229</v>
      </c>
      <c r="L1275" s="256" t="s">
        <v>5135</v>
      </c>
      <c r="M1275" s="256"/>
      <c r="N1275" s="256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5058</v>
      </c>
      <c r="D1276" s="58" t="s">
        <v>7</v>
      </c>
      <c r="E1276" s="64" t="s">
        <v>1294</v>
      </c>
      <c r="F1276" s="64" t="s">
        <v>1294</v>
      </c>
      <c r="G1276" s="188">
        <v>0</v>
      </c>
      <c r="H1276" s="188">
        <v>0</v>
      </c>
      <c r="I1276" s="172" t="s">
        <v>3</v>
      </c>
      <c r="J1276" s="64" t="s">
        <v>1540</v>
      </c>
      <c r="K1276" s="65" t="s">
        <v>4229</v>
      </c>
      <c r="L1276" s="256" t="s">
        <v>5135</v>
      </c>
      <c r="M1276" s="256"/>
      <c r="N1276" s="256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8">
        <v>0</v>
      </c>
      <c r="H1277" s="188">
        <v>0</v>
      </c>
      <c r="I1277" s="177" t="s">
        <v>16</v>
      </c>
      <c r="J1277" s="64" t="s">
        <v>1541</v>
      </c>
      <c r="K1277" s="65" t="s">
        <v>4065</v>
      </c>
      <c r="L1277" s="256" t="s">
        <v>5135</v>
      </c>
      <c r="M1277" s="256"/>
      <c r="N1277" s="256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5059</v>
      </c>
      <c r="D1278" s="58" t="s">
        <v>7</v>
      </c>
      <c r="E1278" s="84" t="s">
        <v>236</v>
      </c>
      <c r="F1278" s="84" t="s">
        <v>236</v>
      </c>
      <c r="G1278" s="188">
        <v>0</v>
      </c>
      <c r="H1278" s="188">
        <v>0</v>
      </c>
      <c r="I1278" s="172" t="s">
        <v>3</v>
      </c>
      <c r="J1278" s="64" t="s">
        <v>1540</v>
      </c>
      <c r="K1278" s="65" t="s">
        <v>4229</v>
      </c>
      <c r="L1278" s="256" t="s">
        <v>5135</v>
      </c>
      <c r="M1278" s="256"/>
      <c r="N1278" s="256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5060</v>
      </c>
      <c r="D1279" s="58" t="s">
        <v>7</v>
      </c>
      <c r="E1279" s="84" t="s">
        <v>2531</v>
      </c>
      <c r="F1279" s="84" t="s">
        <v>2531</v>
      </c>
      <c r="G1279" s="188">
        <v>0</v>
      </c>
      <c r="H1279" s="188">
        <v>0</v>
      </c>
      <c r="I1279" s="172" t="s">
        <v>3</v>
      </c>
      <c r="J1279" s="64" t="s">
        <v>1540</v>
      </c>
      <c r="K1279" s="65" t="s">
        <v>4229</v>
      </c>
      <c r="L1279" s="256" t="s">
        <v>5135</v>
      </c>
      <c r="M1279" s="256"/>
      <c r="N1279" s="256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5061</v>
      </c>
      <c r="D1280" s="58" t="s">
        <v>7</v>
      </c>
      <c r="E1280" s="84" t="s">
        <v>2532</v>
      </c>
      <c r="F1280" s="84" t="s">
        <v>2532</v>
      </c>
      <c r="G1280" s="188">
        <v>0</v>
      </c>
      <c r="H1280" s="188">
        <v>0</v>
      </c>
      <c r="I1280" s="172" t="s">
        <v>3</v>
      </c>
      <c r="J1280" s="64" t="s">
        <v>1540</v>
      </c>
      <c r="K1280" s="65" t="s">
        <v>4229</v>
      </c>
      <c r="L1280" s="256" t="s">
        <v>5135</v>
      </c>
      <c r="M1280" s="256"/>
      <c r="N1280" s="256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5062</v>
      </c>
      <c r="D1281" s="58" t="s">
        <v>7</v>
      </c>
      <c r="E1281" s="64" t="s">
        <v>237</v>
      </c>
      <c r="F1281" s="64" t="s">
        <v>237</v>
      </c>
      <c r="G1281" s="188">
        <v>0</v>
      </c>
      <c r="H1281" s="188">
        <v>0</v>
      </c>
      <c r="I1281" s="172" t="s">
        <v>3</v>
      </c>
      <c r="J1281" s="64" t="s">
        <v>1540</v>
      </c>
      <c r="K1281" s="65" t="s">
        <v>4229</v>
      </c>
      <c r="L1281" s="256" t="s">
        <v>5135</v>
      </c>
      <c r="M1281" s="256"/>
      <c r="N1281" s="256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8">
        <v>0</v>
      </c>
      <c r="H1282" s="188">
        <v>0</v>
      </c>
      <c r="I1282" s="177" t="s">
        <v>16</v>
      </c>
      <c r="J1282" s="64" t="s">
        <v>1541</v>
      </c>
      <c r="K1282" s="65" t="s">
        <v>4065</v>
      </c>
      <c r="L1282" s="256" t="s">
        <v>5135</v>
      </c>
      <c r="M1282" s="256"/>
      <c r="N1282" s="256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5063</v>
      </c>
      <c r="D1283" s="58" t="s">
        <v>7</v>
      </c>
      <c r="E1283" s="84" t="s">
        <v>1335</v>
      </c>
      <c r="F1283" s="84" t="s">
        <v>1335</v>
      </c>
      <c r="G1283" s="188">
        <v>0</v>
      </c>
      <c r="H1283" s="188">
        <v>0</v>
      </c>
      <c r="I1283" s="172" t="s">
        <v>3</v>
      </c>
      <c r="J1283" s="64" t="s">
        <v>1540</v>
      </c>
      <c r="K1283" s="65" t="s">
        <v>4229</v>
      </c>
      <c r="L1283" s="256" t="s">
        <v>5135</v>
      </c>
      <c r="M1283" s="256"/>
      <c r="N1283" s="256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5064</v>
      </c>
      <c r="D1284" s="58" t="s">
        <v>7</v>
      </c>
      <c r="E1284" s="84" t="s">
        <v>2533</v>
      </c>
      <c r="F1284" s="84" t="s">
        <v>2533</v>
      </c>
      <c r="G1284" s="188">
        <v>0</v>
      </c>
      <c r="H1284" s="188">
        <v>0</v>
      </c>
      <c r="I1284" s="172" t="s">
        <v>3</v>
      </c>
      <c r="J1284" s="64" t="s">
        <v>1540</v>
      </c>
      <c r="K1284" s="65" t="s">
        <v>4229</v>
      </c>
      <c r="L1284" s="256" t="s">
        <v>5135</v>
      </c>
      <c r="M1284" s="256"/>
      <c r="N1284" s="256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5065</v>
      </c>
      <c r="D1285" s="58" t="s">
        <v>7</v>
      </c>
      <c r="E1285" s="84" t="s">
        <v>2534</v>
      </c>
      <c r="F1285" s="84" t="s">
        <v>2534</v>
      </c>
      <c r="G1285" s="188">
        <v>0</v>
      </c>
      <c r="H1285" s="188">
        <v>0</v>
      </c>
      <c r="I1285" s="172" t="s">
        <v>3</v>
      </c>
      <c r="J1285" s="64" t="s">
        <v>1540</v>
      </c>
      <c r="K1285" s="65" t="s">
        <v>4229</v>
      </c>
      <c r="L1285" s="256" t="s">
        <v>5135</v>
      </c>
      <c r="M1285" s="256"/>
      <c r="N1285" s="256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5066</v>
      </c>
      <c r="D1286" s="58" t="s">
        <v>7</v>
      </c>
      <c r="E1286" s="64" t="s">
        <v>1336</v>
      </c>
      <c r="F1286" s="64" t="s">
        <v>1336</v>
      </c>
      <c r="G1286" s="188">
        <v>0</v>
      </c>
      <c r="H1286" s="188">
        <v>0</v>
      </c>
      <c r="I1286" s="172" t="s">
        <v>3</v>
      </c>
      <c r="J1286" s="64" t="s">
        <v>1540</v>
      </c>
      <c r="K1286" s="65" t="s">
        <v>4229</v>
      </c>
      <c r="L1286" s="256" t="s">
        <v>5135</v>
      </c>
      <c r="M1286" s="256"/>
      <c r="N1286" s="256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8">
        <v>0</v>
      </c>
      <c r="H1287" s="188">
        <v>0</v>
      </c>
      <c r="I1287" s="177" t="s">
        <v>16</v>
      </c>
      <c r="J1287" s="64" t="s">
        <v>1541</v>
      </c>
      <c r="K1287" s="65" t="s">
        <v>4065</v>
      </c>
      <c r="L1287" s="256" t="s">
        <v>5135</v>
      </c>
      <c r="M1287" s="256"/>
      <c r="N1287" s="256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5067</v>
      </c>
      <c r="D1288" s="58" t="s">
        <v>7</v>
      </c>
      <c r="E1288" s="84" t="s">
        <v>1351</v>
      </c>
      <c r="F1288" s="84" t="s">
        <v>1351</v>
      </c>
      <c r="G1288" s="188">
        <v>0</v>
      </c>
      <c r="H1288" s="188">
        <v>0</v>
      </c>
      <c r="I1288" s="172" t="s">
        <v>3</v>
      </c>
      <c r="J1288" s="64" t="s">
        <v>1540</v>
      </c>
      <c r="K1288" s="65" t="s">
        <v>4229</v>
      </c>
      <c r="L1288" s="256" t="s">
        <v>5135</v>
      </c>
      <c r="M1288" s="256"/>
      <c r="N1288" s="256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5068</v>
      </c>
      <c r="D1289" s="58" t="s">
        <v>7</v>
      </c>
      <c r="E1289" s="84" t="s">
        <v>2535</v>
      </c>
      <c r="F1289" s="84" t="s">
        <v>2535</v>
      </c>
      <c r="G1289" s="188">
        <v>0</v>
      </c>
      <c r="H1289" s="188">
        <v>0</v>
      </c>
      <c r="I1289" s="172" t="s">
        <v>3</v>
      </c>
      <c r="J1289" s="64" t="s">
        <v>1540</v>
      </c>
      <c r="K1289" s="65" t="s">
        <v>4229</v>
      </c>
      <c r="L1289" s="256" t="s">
        <v>5135</v>
      </c>
      <c r="M1289" s="256"/>
      <c r="N1289" s="256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5069</v>
      </c>
      <c r="D1290" s="58" t="s">
        <v>7</v>
      </c>
      <c r="E1290" s="84" t="s">
        <v>2536</v>
      </c>
      <c r="F1290" s="84" t="s">
        <v>2536</v>
      </c>
      <c r="G1290" s="188">
        <v>0</v>
      </c>
      <c r="H1290" s="188">
        <v>0</v>
      </c>
      <c r="I1290" s="172" t="s">
        <v>3</v>
      </c>
      <c r="J1290" s="64" t="s">
        <v>1540</v>
      </c>
      <c r="K1290" s="65" t="s">
        <v>4229</v>
      </c>
      <c r="L1290" s="256" t="s">
        <v>5135</v>
      </c>
      <c r="M1290" s="256"/>
      <c r="N1290" s="256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5070</v>
      </c>
      <c r="D1291" s="58" t="s">
        <v>7</v>
      </c>
      <c r="E1291" s="64" t="s">
        <v>1352</v>
      </c>
      <c r="F1291" s="64" t="s">
        <v>1352</v>
      </c>
      <c r="G1291" s="188">
        <v>0</v>
      </c>
      <c r="H1291" s="188">
        <v>0</v>
      </c>
      <c r="I1291" s="172" t="s">
        <v>3</v>
      </c>
      <c r="J1291" s="64" t="s">
        <v>1540</v>
      </c>
      <c r="K1291" s="65" t="s">
        <v>4229</v>
      </c>
      <c r="L1291" s="256" t="s">
        <v>5135</v>
      </c>
      <c r="M1291" s="256"/>
      <c r="N1291" s="256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8">
        <v>0</v>
      </c>
      <c r="H1292" s="188">
        <v>0</v>
      </c>
      <c r="I1292" s="177" t="s">
        <v>16</v>
      </c>
      <c r="J1292" s="64" t="s">
        <v>1541</v>
      </c>
      <c r="K1292" s="65" t="s">
        <v>4065</v>
      </c>
      <c r="L1292" s="256" t="s">
        <v>5135</v>
      </c>
      <c r="M1292" s="256"/>
      <c r="N1292" s="256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5071</v>
      </c>
      <c r="D1293" s="58" t="s">
        <v>7</v>
      </c>
      <c r="E1293" s="64" t="s">
        <v>1421</v>
      </c>
      <c r="F1293" s="64" t="s">
        <v>1421</v>
      </c>
      <c r="G1293" s="188">
        <v>0</v>
      </c>
      <c r="H1293" s="188">
        <v>0</v>
      </c>
      <c r="I1293" s="172" t="s">
        <v>3</v>
      </c>
      <c r="J1293" s="64" t="s">
        <v>1540</v>
      </c>
      <c r="K1293" s="65" t="s">
        <v>4229</v>
      </c>
      <c r="L1293" s="256" t="s">
        <v>5135</v>
      </c>
      <c r="M1293" s="256"/>
      <c r="N1293" s="256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5072</v>
      </c>
      <c r="D1294" s="58" t="s">
        <v>7</v>
      </c>
      <c r="E1294" s="83" t="s">
        <v>2539</v>
      </c>
      <c r="F1294" s="83" t="s">
        <v>2539</v>
      </c>
      <c r="G1294" s="188">
        <v>0</v>
      </c>
      <c r="H1294" s="188">
        <v>0</v>
      </c>
      <c r="I1294" s="172" t="s">
        <v>3</v>
      </c>
      <c r="J1294" s="64" t="s">
        <v>1540</v>
      </c>
      <c r="K1294" s="65" t="s">
        <v>4229</v>
      </c>
      <c r="L1294" s="256" t="s">
        <v>5135</v>
      </c>
      <c r="M1294" s="256"/>
      <c r="N1294" s="256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5073</v>
      </c>
      <c r="D1295" s="58" t="s">
        <v>7</v>
      </c>
      <c r="E1295" s="83" t="s">
        <v>2540</v>
      </c>
      <c r="F1295" s="83" t="s">
        <v>2540</v>
      </c>
      <c r="G1295" s="188">
        <v>0</v>
      </c>
      <c r="H1295" s="188">
        <v>0</v>
      </c>
      <c r="I1295" s="172" t="s">
        <v>3</v>
      </c>
      <c r="J1295" s="64" t="s">
        <v>1540</v>
      </c>
      <c r="K1295" s="65" t="s">
        <v>4229</v>
      </c>
      <c r="L1295" s="256" t="s">
        <v>5135</v>
      </c>
      <c r="M1295" s="256"/>
      <c r="N1295" s="256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5074</v>
      </c>
      <c r="D1296" s="58" t="s">
        <v>7</v>
      </c>
      <c r="E1296" s="64" t="s">
        <v>1422</v>
      </c>
      <c r="F1296" s="64" t="s">
        <v>1422</v>
      </c>
      <c r="G1296" s="188">
        <v>0</v>
      </c>
      <c r="H1296" s="188">
        <v>0</v>
      </c>
      <c r="I1296" s="172" t="s">
        <v>3</v>
      </c>
      <c r="J1296" s="64" t="s">
        <v>1540</v>
      </c>
      <c r="K1296" s="65" t="s">
        <v>4229</v>
      </c>
      <c r="L1296" s="256" t="s">
        <v>5135</v>
      </c>
      <c r="M1296" s="256"/>
      <c r="N1296" s="256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8">
        <v>0</v>
      </c>
      <c r="H1297" s="188">
        <v>0</v>
      </c>
      <c r="I1297" s="177" t="s">
        <v>16</v>
      </c>
      <c r="J1297" s="64" t="s">
        <v>1541</v>
      </c>
      <c r="K1297" s="65" t="s">
        <v>4065</v>
      </c>
      <c r="L1297" s="256" t="s">
        <v>5135</v>
      </c>
      <c r="M1297" s="256"/>
      <c r="N1297" s="256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5075</v>
      </c>
      <c r="D1298" s="58" t="s">
        <v>7</v>
      </c>
      <c r="E1298" s="84" t="s">
        <v>1430</v>
      </c>
      <c r="F1298" s="84" t="s">
        <v>1430</v>
      </c>
      <c r="G1298" s="188">
        <v>0</v>
      </c>
      <c r="H1298" s="188">
        <v>0</v>
      </c>
      <c r="I1298" s="172" t="s">
        <v>3</v>
      </c>
      <c r="J1298" s="64" t="s">
        <v>1540</v>
      </c>
      <c r="K1298" s="65" t="s">
        <v>4229</v>
      </c>
      <c r="L1298" s="256" t="s">
        <v>5135</v>
      </c>
      <c r="M1298" s="256"/>
      <c r="N1298" s="256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5076</v>
      </c>
      <c r="D1299" s="58" t="s">
        <v>7</v>
      </c>
      <c r="E1299" s="84" t="s">
        <v>2537</v>
      </c>
      <c r="F1299" s="84" t="s">
        <v>2537</v>
      </c>
      <c r="G1299" s="188">
        <v>0</v>
      </c>
      <c r="H1299" s="188">
        <v>0</v>
      </c>
      <c r="I1299" s="172" t="s">
        <v>3</v>
      </c>
      <c r="J1299" s="64" t="s">
        <v>1540</v>
      </c>
      <c r="K1299" s="65" t="s">
        <v>4229</v>
      </c>
      <c r="L1299" s="256" t="s">
        <v>5135</v>
      </c>
      <c r="M1299" s="256"/>
      <c r="N1299" s="256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5077</v>
      </c>
      <c r="D1300" s="58" t="s">
        <v>7</v>
      </c>
      <c r="E1300" s="84" t="s">
        <v>2538</v>
      </c>
      <c r="F1300" s="84" t="s">
        <v>2538</v>
      </c>
      <c r="G1300" s="188">
        <v>0</v>
      </c>
      <c r="H1300" s="188">
        <v>0</v>
      </c>
      <c r="I1300" s="172" t="s">
        <v>3</v>
      </c>
      <c r="J1300" s="64" t="s">
        <v>1540</v>
      </c>
      <c r="K1300" s="65" t="s">
        <v>4229</v>
      </c>
      <c r="L1300" s="256" t="s">
        <v>5135</v>
      </c>
      <c r="M1300" s="256"/>
      <c r="N1300" s="256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5078</v>
      </c>
      <c r="D1301" s="58" t="s">
        <v>7</v>
      </c>
      <c r="E1301" s="64" t="s">
        <v>1431</v>
      </c>
      <c r="F1301" s="64" t="s">
        <v>1431</v>
      </c>
      <c r="G1301" s="188">
        <v>0</v>
      </c>
      <c r="H1301" s="188">
        <v>0</v>
      </c>
      <c r="I1301" s="172" t="s">
        <v>3</v>
      </c>
      <c r="J1301" s="64" t="s">
        <v>1540</v>
      </c>
      <c r="K1301" s="65" t="s">
        <v>4229</v>
      </c>
      <c r="L1301" s="256" t="s">
        <v>5135</v>
      </c>
      <c r="M1301" s="256"/>
      <c r="N1301" s="256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7" t="s">
        <v>16</v>
      </c>
      <c r="J1302" s="64" t="s">
        <v>1541</v>
      </c>
      <c r="K1302" s="65" t="s">
        <v>4065</v>
      </c>
      <c r="L1302" s="256" t="s">
        <v>5135</v>
      </c>
      <c r="M1302" s="256"/>
      <c r="N1302" s="256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5079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2" t="s">
        <v>3</v>
      </c>
      <c r="J1303" s="64" t="s">
        <v>1540</v>
      </c>
      <c r="K1303" s="65" t="s">
        <v>4229</v>
      </c>
      <c r="L1303" s="256" t="s">
        <v>5135</v>
      </c>
      <c r="M1303" s="256"/>
      <c r="N1303" s="256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5080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2" t="s">
        <v>3</v>
      </c>
      <c r="J1304" s="64" t="s">
        <v>1540</v>
      </c>
      <c r="K1304" s="65" t="s">
        <v>4229</v>
      </c>
      <c r="L1304" s="256" t="s">
        <v>5135</v>
      </c>
      <c r="M1304" s="256"/>
      <c r="N1304" s="256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5081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2" t="s">
        <v>3</v>
      </c>
      <c r="J1305" s="64" t="s">
        <v>1540</v>
      </c>
      <c r="K1305" s="65" t="s">
        <v>4229</v>
      </c>
      <c r="L1305" s="256" t="s">
        <v>5135</v>
      </c>
      <c r="M1305" s="256"/>
      <c r="N1305" s="256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5082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2" t="s">
        <v>3</v>
      </c>
      <c r="J1306" s="64" t="s">
        <v>1540</v>
      </c>
      <c r="K1306" s="65" t="s">
        <v>4229</v>
      </c>
      <c r="L1306" s="256" t="s">
        <v>5135</v>
      </c>
      <c r="M1306" s="256"/>
      <c r="N1306" s="256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89">
        <v>0</v>
      </c>
      <c r="H1307" s="189">
        <v>0</v>
      </c>
      <c r="I1307" s="176" t="s">
        <v>28</v>
      </c>
      <c r="J1307" s="111" t="s">
        <v>1541</v>
      </c>
      <c r="K1307" s="112" t="s">
        <v>4065</v>
      </c>
      <c r="L1307" s="130" t="s">
        <v>5135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89">
        <v>0</v>
      </c>
      <c r="H1308" s="189">
        <v>0</v>
      </c>
      <c r="I1308" s="176" t="s">
        <v>28</v>
      </c>
      <c r="J1308" s="111" t="s">
        <v>1541</v>
      </c>
      <c r="K1308" s="112" t="s">
        <v>4065</v>
      </c>
      <c r="L1308" s="130" t="s">
        <v>5135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89">
        <v>0</v>
      </c>
      <c r="H1309" s="189">
        <v>0</v>
      </c>
      <c r="I1309" s="176" t="s">
        <v>28</v>
      </c>
      <c r="J1309" s="111" t="s">
        <v>1541</v>
      </c>
      <c r="K1309" s="112" t="s">
        <v>4065</v>
      </c>
      <c r="L1309" s="130" t="s">
        <v>5135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89">
        <v>0</v>
      </c>
      <c r="H1310" s="189">
        <v>0</v>
      </c>
      <c r="I1310" s="176" t="s">
        <v>28</v>
      </c>
      <c r="J1310" s="111" t="s">
        <v>1541</v>
      </c>
      <c r="K1310" s="112" t="s">
        <v>4065</v>
      </c>
      <c r="L1310" s="130" t="s">
        <v>5135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89">
        <v>0</v>
      </c>
      <c r="H1311" s="189">
        <v>0</v>
      </c>
      <c r="I1311" s="176" t="s">
        <v>28</v>
      </c>
      <c r="J1311" s="111" t="s">
        <v>1541</v>
      </c>
      <c r="K1311" s="112" t="s">
        <v>4065</v>
      </c>
      <c r="L1311" s="130" t="s">
        <v>5135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89">
        <v>0</v>
      </c>
      <c r="H1312" s="189">
        <v>0</v>
      </c>
      <c r="I1312" s="176" t="s">
        <v>28</v>
      </c>
      <c r="J1312" s="111" t="s">
        <v>1541</v>
      </c>
      <c r="K1312" s="112" t="s">
        <v>4065</v>
      </c>
      <c r="L1312" s="130" t="s">
        <v>5135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89">
        <v>0</v>
      </c>
      <c r="H1313" s="189">
        <v>0</v>
      </c>
      <c r="I1313" s="176" t="s">
        <v>28</v>
      </c>
      <c r="J1313" s="111" t="s">
        <v>1541</v>
      </c>
      <c r="K1313" s="112" t="s">
        <v>4065</v>
      </c>
      <c r="L1313" s="130" t="s">
        <v>5135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89">
        <v>0</v>
      </c>
      <c r="H1314" s="189">
        <v>0</v>
      </c>
      <c r="I1314" s="176" t="s">
        <v>28</v>
      </c>
      <c r="J1314" s="111" t="s">
        <v>1541</v>
      </c>
      <c r="K1314" s="112" t="s">
        <v>4065</v>
      </c>
      <c r="L1314" s="130" t="s">
        <v>5135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89">
        <v>0</v>
      </c>
      <c r="H1315" s="189">
        <v>0</v>
      </c>
      <c r="I1315" s="176" t="s">
        <v>28</v>
      </c>
      <c r="J1315" s="111" t="s">
        <v>1541</v>
      </c>
      <c r="K1315" s="112" t="s">
        <v>4065</v>
      </c>
      <c r="L1315" s="130" t="s">
        <v>5135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89">
        <v>0</v>
      </c>
      <c r="H1316" s="189">
        <v>0</v>
      </c>
      <c r="I1316" s="176" t="s">
        <v>28</v>
      </c>
      <c r="J1316" s="111" t="s">
        <v>1541</v>
      </c>
      <c r="K1316" s="112" t="s">
        <v>4065</v>
      </c>
      <c r="L1316" s="130" t="s">
        <v>5135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89">
        <v>0</v>
      </c>
      <c r="H1317" s="189">
        <v>0</v>
      </c>
      <c r="I1317" s="176" t="s">
        <v>28</v>
      </c>
      <c r="J1317" s="111" t="s">
        <v>1541</v>
      </c>
      <c r="K1317" s="112" t="s">
        <v>4065</v>
      </c>
      <c r="L1317" s="130" t="s">
        <v>5135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89">
        <v>0</v>
      </c>
      <c r="H1318" s="189">
        <v>0</v>
      </c>
      <c r="I1318" s="176" t="s">
        <v>28</v>
      </c>
      <c r="J1318" s="111" t="s">
        <v>1541</v>
      </c>
      <c r="K1318" s="112" t="s">
        <v>4065</v>
      </c>
      <c r="L1318" s="130" t="s">
        <v>5135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89">
        <v>0</v>
      </c>
      <c r="H1319" s="189">
        <v>0</v>
      </c>
      <c r="I1319" s="176" t="s">
        <v>28</v>
      </c>
      <c r="J1319" s="111" t="s">
        <v>1541</v>
      </c>
      <c r="K1319" s="112" t="s">
        <v>4065</v>
      </c>
      <c r="L1319" s="130" t="s">
        <v>5135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89">
        <v>0</v>
      </c>
      <c r="H1320" s="189">
        <v>0</v>
      </c>
      <c r="I1320" s="176" t="s">
        <v>28</v>
      </c>
      <c r="J1320" s="111" t="s">
        <v>1541</v>
      </c>
      <c r="K1320" s="112" t="s">
        <v>4065</v>
      </c>
      <c r="L1320" s="130" t="s">
        <v>5135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89">
        <v>0</v>
      </c>
      <c r="H1321" s="189">
        <v>0</v>
      </c>
      <c r="I1321" s="176" t="s">
        <v>28</v>
      </c>
      <c r="J1321" s="111" t="s">
        <v>1541</v>
      </c>
      <c r="K1321" s="112" t="s">
        <v>4065</v>
      </c>
      <c r="L1321" s="130" t="s">
        <v>5135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89">
        <v>0</v>
      </c>
      <c r="H1322" s="189">
        <v>0</v>
      </c>
      <c r="I1322" s="176" t="s">
        <v>28</v>
      </c>
      <c r="J1322" s="111" t="s">
        <v>1541</v>
      </c>
      <c r="K1322" s="112" t="s">
        <v>4065</v>
      </c>
      <c r="L1322" s="130" t="s">
        <v>5135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89">
        <v>0</v>
      </c>
      <c r="H1323" s="189">
        <v>0</v>
      </c>
      <c r="I1323" s="176" t="s">
        <v>28</v>
      </c>
      <c r="J1323" s="111" t="s">
        <v>1541</v>
      </c>
      <c r="K1323" s="112" t="s">
        <v>4065</v>
      </c>
      <c r="L1323" s="130" t="s">
        <v>5135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89">
        <v>0</v>
      </c>
      <c r="H1324" s="189">
        <v>0</v>
      </c>
      <c r="I1324" s="176" t="s">
        <v>28</v>
      </c>
      <c r="J1324" s="111" t="s">
        <v>1541</v>
      </c>
      <c r="K1324" s="112" t="s">
        <v>4065</v>
      </c>
      <c r="L1324" s="130" t="s">
        <v>5135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89">
        <v>0</v>
      </c>
      <c r="H1325" s="189">
        <v>0</v>
      </c>
      <c r="I1325" s="176" t="s">
        <v>28</v>
      </c>
      <c r="J1325" s="111" t="s">
        <v>1541</v>
      </c>
      <c r="K1325" s="112" t="s">
        <v>4065</v>
      </c>
      <c r="L1325" s="130" t="s">
        <v>5135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89">
        <v>0</v>
      </c>
      <c r="H1326" s="189">
        <v>0</v>
      </c>
      <c r="I1326" s="176" t="s">
        <v>28</v>
      </c>
      <c r="J1326" s="111" t="s">
        <v>1541</v>
      </c>
      <c r="K1326" s="112" t="s">
        <v>4065</v>
      </c>
      <c r="L1326" s="130" t="s">
        <v>5135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6"/>
      <c r="M1327" s="256"/>
      <c r="N1327" s="256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6"/>
      <c r="M1328" s="256"/>
      <c r="N1328" s="256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6"/>
      <c r="M1329" s="256"/>
      <c r="N1329" s="256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2" t="s">
        <v>3</v>
      </c>
      <c r="J1330" s="64" t="s">
        <v>1540</v>
      </c>
      <c r="K1330" s="65" t="s">
        <v>4229</v>
      </c>
      <c r="L1330" s="256" t="s">
        <v>5135</v>
      </c>
      <c r="M1330" s="256"/>
      <c r="N1330" s="256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4778</v>
      </c>
      <c r="E1331" s="64" t="s">
        <v>92</v>
      </c>
      <c r="F1331" s="64" t="s">
        <v>92</v>
      </c>
      <c r="G1331" s="188">
        <v>0</v>
      </c>
      <c r="H1331" s="188">
        <v>0</v>
      </c>
      <c r="I1331" s="172" t="s">
        <v>3</v>
      </c>
      <c r="J1331" s="64" t="s">
        <v>1540</v>
      </c>
      <c r="K1331" s="65" t="s">
        <v>4229</v>
      </c>
      <c r="L1331" s="256" t="s">
        <v>5135</v>
      </c>
      <c r="M1331" s="256"/>
      <c r="N1331" s="256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4779</v>
      </c>
      <c r="E1332" s="64" t="s">
        <v>177</v>
      </c>
      <c r="F1332" s="64" t="s">
        <v>177</v>
      </c>
      <c r="G1332" s="188">
        <v>0</v>
      </c>
      <c r="H1332" s="188">
        <v>0</v>
      </c>
      <c r="I1332" s="172" t="s">
        <v>3</v>
      </c>
      <c r="J1332" s="64" t="s">
        <v>1540</v>
      </c>
      <c r="K1332" s="65" t="s">
        <v>4229</v>
      </c>
      <c r="L1332" s="256" t="s">
        <v>5135</v>
      </c>
      <c r="M1332" s="256"/>
      <c r="N1332" s="256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4780</v>
      </c>
      <c r="E1333" s="64" t="s">
        <v>188</v>
      </c>
      <c r="F1333" s="64" t="s">
        <v>188</v>
      </c>
      <c r="G1333" s="188">
        <v>0</v>
      </c>
      <c r="H1333" s="188">
        <v>0</v>
      </c>
      <c r="I1333" s="172" t="s">
        <v>3</v>
      </c>
      <c r="J1333" s="64" t="s">
        <v>1540</v>
      </c>
      <c r="K1333" s="65" t="s">
        <v>4229</v>
      </c>
      <c r="L1333" s="256" t="s">
        <v>5135</v>
      </c>
      <c r="M1333" s="256"/>
      <c r="N1333" s="256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4781</v>
      </c>
      <c r="E1334" s="64" t="s">
        <v>243</v>
      </c>
      <c r="F1334" s="64" t="s">
        <v>243</v>
      </c>
      <c r="G1334" s="188">
        <v>0</v>
      </c>
      <c r="H1334" s="188">
        <v>0</v>
      </c>
      <c r="I1334" s="172" t="s">
        <v>3</v>
      </c>
      <c r="J1334" s="64" t="s">
        <v>1540</v>
      </c>
      <c r="K1334" s="65" t="s">
        <v>4229</v>
      </c>
      <c r="L1334" s="256" t="s">
        <v>5135</v>
      </c>
      <c r="M1334" s="256"/>
      <c r="N1334" s="256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4782</v>
      </c>
      <c r="E1335" s="64" t="s">
        <v>259</v>
      </c>
      <c r="F1335" s="64" t="s">
        <v>259</v>
      </c>
      <c r="G1335" s="188">
        <v>0</v>
      </c>
      <c r="H1335" s="188">
        <v>0</v>
      </c>
      <c r="I1335" s="172" t="s">
        <v>3</v>
      </c>
      <c r="J1335" s="64" t="s">
        <v>1540</v>
      </c>
      <c r="K1335" s="65" t="s">
        <v>4229</v>
      </c>
      <c r="L1335" s="256" t="s">
        <v>5135</v>
      </c>
      <c r="M1335" s="256"/>
      <c r="N1335" s="256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4783</v>
      </c>
      <c r="E1336" s="64" t="s">
        <v>1025</v>
      </c>
      <c r="F1336" s="64" t="s">
        <v>1025</v>
      </c>
      <c r="G1336" s="72">
        <v>0</v>
      </c>
      <c r="H1336" s="72">
        <v>0</v>
      </c>
      <c r="I1336" s="172" t="s">
        <v>3</v>
      </c>
      <c r="J1336" s="64" t="s">
        <v>1540</v>
      </c>
      <c r="K1336" s="65" t="s">
        <v>4229</v>
      </c>
      <c r="L1336" s="256" t="s">
        <v>5135</v>
      </c>
      <c r="M1336" s="256"/>
      <c r="N1336" s="256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4784</v>
      </c>
      <c r="E1337" s="64" t="s">
        <v>1026</v>
      </c>
      <c r="F1337" s="64" t="s">
        <v>1026</v>
      </c>
      <c r="G1337" s="72">
        <v>0</v>
      </c>
      <c r="H1337" s="72">
        <v>0</v>
      </c>
      <c r="I1337" s="172" t="s">
        <v>3</v>
      </c>
      <c r="J1337" s="64" t="s">
        <v>1540</v>
      </c>
      <c r="K1337" s="65" t="s">
        <v>4229</v>
      </c>
      <c r="L1337" s="256" t="s">
        <v>5135</v>
      </c>
      <c r="M1337" s="256"/>
      <c r="N1337" s="256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4785</v>
      </c>
      <c r="E1338" s="64" t="s">
        <v>1027</v>
      </c>
      <c r="F1338" s="64" t="s">
        <v>1027</v>
      </c>
      <c r="G1338" s="72">
        <v>0</v>
      </c>
      <c r="H1338" s="72">
        <v>0</v>
      </c>
      <c r="I1338" s="172" t="s">
        <v>3</v>
      </c>
      <c r="J1338" s="64" t="s">
        <v>1540</v>
      </c>
      <c r="K1338" s="65" t="s">
        <v>4229</v>
      </c>
      <c r="L1338" s="256" t="s">
        <v>5135</v>
      </c>
      <c r="M1338" s="256"/>
      <c r="N1338" s="256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4786</v>
      </c>
      <c r="E1339" s="64" t="s">
        <v>1028</v>
      </c>
      <c r="F1339" s="64" t="s">
        <v>1028</v>
      </c>
      <c r="G1339" s="72">
        <v>0</v>
      </c>
      <c r="H1339" s="72">
        <v>0</v>
      </c>
      <c r="I1339" s="172" t="s">
        <v>3</v>
      </c>
      <c r="J1339" s="64" t="s">
        <v>1540</v>
      </c>
      <c r="K1339" s="65" t="s">
        <v>4229</v>
      </c>
      <c r="L1339" s="256" t="s">
        <v>5135</v>
      </c>
      <c r="M1339" s="256"/>
      <c r="N1339" s="256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4787</v>
      </c>
      <c r="E1340" s="64" t="s">
        <v>1513</v>
      </c>
      <c r="F1340" s="64" t="s">
        <v>1513</v>
      </c>
      <c r="G1340" s="72">
        <v>0</v>
      </c>
      <c r="H1340" s="72">
        <v>0</v>
      </c>
      <c r="I1340" s="172" t="s">
        <v>3</v>
      </c>
      <c r="J1340" s="64" t="s">
        <v>1540</v>
      </c>
      <c r="K1340" s="65" t="s">
        <v>4229</v>
      </c>
      <c r="L1340" s="256" t="s">
        <v>5135</v>
      </c>
      <c r="M1340" s="256"/>
      <c r="N1340" s="256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89">
        <v>0</v>
      </c>
      <c r="H1341" s="189">
        <v>0</v>
      </c>
      <c r="I1341" s="176" t="s">
        <v>28</v>
      </c>
      <c r="J1341" s="64" t="s">
        <v>1540</v>
      </c>
      <c r="K1341" s="112" t="s">
        <v>4065</v>
      </c>
      <c r="L1341" s="130" t="s">
        <v>5135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89">
        <v>0</v>
      </c>
      <c r="H1342" s="189">
        <v>0</v>
      </c>
      <c r="I1342" s="176" t="s">
        <v>28</v>
      </c>
      <c r="J1342" s="64" t="s">
        <v>1540</v>
      </c>
      <c r="K1342" s="112" t="s">
        <v>4065</v>
      </c>
      <c r="L1342" s="130" t="s">
        <v>5135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89">
        <v>0</v>
      </c>
      <c r="H1343" s="189">
        <v>0</v>
      </c>
      <c r="I1343" s="176" t="s">
        <v>28</v>
      </c>
      <c r="J1343" s="64" t="s">
        <v>1540</v>
      </c>
      <c r="K1343" s="112" t="s">
        <v>4065</v>
      </c>
      <c r="L1343" s="130" t="s">
        <v>5135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89">
        <v>0</v>
      </c>
      <c r="H1344" s="189">
        <v>0</v>
      </c>
      <c r="I1344" s="176" t="s">
        <v>28</v>
      </c>
      <c r="J1344" s="64" t="s">
        <v>1540</v>
      </c>
      <c r="K1344" s="112" t="s">
        <v>4065</v>
      </c>
      <c r="L1344" s="130" t="s">
        <v>5135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89">
        <v>0</v>
      </c>
      <c r="H1345" s="189">
        <v>0</v>
      </c>
      <c r="I1345" s="176" t="s">
        <v>28</v>
      </c>
      <c r="J1345" s="64" t="s">
        <v>1540</v>
      </c>
      <c r="K1345" s="112" t="s">
        <v>4065</v>
      </c>
      <c r="L1345" s="130" t="s">
        <v>5135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6"/>
      <c r="M1346" s="256"/>
      <c r="N1346" s="256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6"/>
      <c r="M1347" s="256"/>
      <c r="N1347" s="256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6"/>
      <c r="M1348" s="256"/>
      <c r="N1348" s="256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7" t="s">
        <v>16</v>
      </c>
      <c r="J1349" s="64" t="s">
        <v>1541</v>
      </c>
      <c r="K1349" s="65" t="s">
        <v>4065</v>
      </c>
      <c r="L1349" s="256" t="s">
        <v>5135</v>
      </c>
      <c r="M1349" s="256"/>
      <c r="N1349" s="256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8">
        <v>0</v>
      </c>
      <c r="H1350" s="188">
        <v>0</v>
      </c>
      <c r="I1350" s="177" t="s">
        <v>16</v>
      </c>
      <c r="J1350" s="64" t="s">
        <v>1541</v>
      </c>
      <c r="K1350" s="65" t="s">
        <v>4065</v>
      </c>
      <c r="L1350" s="256" t="s">
        <v>5135</v>
      </c>
      <c r="M1350" s="256"/>
      <c r="N1350" s="256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8">
        <v>0</v>
      </c>
      <c r="H1351" s="188">
        <v>0</v>
      </c>
      <c r="I1351" s="177" t="s">
        <v>16</v>
      </c>
      <c r="J1351" s="64" t="s">
        <v>1541</v>
      </c>
      <c r="K1351" s="65" t="s">
        <v>4065</v>
      </c>
      <c r="L1351" s="256" t="s">
        <v>5135</v>
      </c>
      <c r="M1351" s="256"/>
      <c r="N1351" s="256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8">
        <v>0</v>
      </c>
      <c r="H1352" s="188">
        <v>0</v>
      </c>
      <c r="I1352" s="177" t="s">
        <v>16</v>
      </c>
      <c r="J1352" s="64" t="s">
        <v>1541</v>
      </c>
      <c r="K1352" s="65" t="s">
        <v>4065</v>
      </c>
      <c r="L1352" s="256" t="s">
        <v>5135</v>
      </c>
      <c r="M1352" s="256"/>
      <c r="N1352" s="256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8">
        <v>0</v>
      </c>
      <c r="H1353" s="188">
        <v>0</v>
      </c>
      <c r="I1353" s="177" t="s">
        <v>16</v>
      </c>
      <c r="J1353" s="64" t="s">
        <v>1541</v>
      </c>
      <c r="K1353" s="65" t="s">
        <v>4065</v>
      </c>
      <c r="L1353" s="256" t="s">
        <v>5135</v>
      </c>
      <c r="M1353" s="256"/>
      <c r="N1353" s="256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8">
        <v>0</v>
      </c>
      <c r="H1354" s="188">
        <v>0</v>
      </c>
      <c r="I1354" s="177" t="s">
        <v>16</v>
      </c>
      <c r="J1354" s="64" t="s">
        <v>1541</v>
      </c>
      <c r="K1354" s="65" t="s">
        <v>4065</v>
      </c>
      <c r="L1354" s="256" t="s">
        <v>5135</v>
      </c>
      <c r="M1354" s="256"/>
      <c r="N1354" s="256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8">
        <v>0</v>
      </c>
      <c r="H1355" s="188">
        <v>0</v>
      </c>
      <c r="I1355" s="177" t="s">
        <v>16</v>
      </c>
      <c r="J1355" s="64" t="s">
        <v>1541</v>
      </c>
      <c r="K1355" s="65" t="s">
        <v>4065</v>
      </c>
      <c r="L1355" s="256" t="s">
        <v>5135</v>
      </c>
      <c r="M1355" s="256"/>
      <c r="N1355" s="256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8">
        <v>0</v>
      </c>
      <c r="H1356" s="188">
        <v>0</v>
      </c>
      <c r="I1356" s="177" t="s">
        <v>16</v>
      </c>
      <c r="J1356" s="64" t="s">
        <v>1541</v>
      </c>
      <c r="K1356" s="65" t="s">
        <v>4065</v>
      </c>
      <c r="L1356" s="256" t="s">
        <v>5135</v>
      </c>
      <c r="M1356" s="256"/>
      <c r="N1356" s="256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8">
        <v>0</v>
      </c>
      <c r="H1357" s="188">
        <v>0</v>
      </c>
      <c r="I1357" s="177" t="s">
        <v>16</v>
      </c>
      <c r="J1357" s="64" t="s">
        <v>1541</v>
      </c>
      <c r="K1357" s="65" t="s">
        <v>4065</v>
      </c>
      <c r="L1357" s="256" t="s">
        <v>5135</v>
      </c>
      <c r="M1357" s="256"/>
      <c r="N1357" s="256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8">
        <v>0</v>
      </c>
      <c r="H1358" s="188">
        <v>0</v>
      </c>
      <c r="I1358" s="177" t="s">
        <v>16</v>
      </c>
      <c r="J1358" s="64" t="s">
        <v>1541</v>
      </c>
      <c r="K1358" s="65" t="s">
        <v>4065</v>
      </c>
      <c r="L1358" s="256" t="s">
        <v>5135</v>
      </c>
      <c r="M1358" s="256"/>
      <c r="N1358" s="256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8">
        <v>0</v>
      </c>
      <c r="H1359" s="188">
        <v>0</v>
      </c>
      <c r="I1359" s="177" t="s">
        <v>16</v>
      </c>
      <c r="J1359" s="64" t="s">
        <v>1541</v>
      </c>
      <c r="K1359" s="65" t="s">
        <v>4065</v>
      </c>
      <c r="L1359" s="256" t="s">
        <v>5135</v>
      </c>
      <c r="M1359" s="256"/>
      <c r="N1359" s="256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8">
        <v>0</v>
      </c>
      <c r="H1360" s="188">
        <v>0</v>
      </c>
      <c r="I1360" s="177" t="s">
        <v>16</v>
      </c>
      <c r="J1360" s="64" t="s">
        <v>1541</v>
      </c>
      <c r="K1360" s="65" t="s">
        <v>4065</v>
      </c>
      <c r="L1360" s="256" t="s">
        <v>5135</v>
      </c>
      <c r="M1360" s="256"/>
      <c r="N1360" s="256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8">
        <v>0</v>
      </c>
      <c r="H1361" s="188">
        <v>0</v>
      </c>
      <c r="I1361" s="177" t="s">
        <v>16</v>
      </c>
      <c r="J1361" s="64" t="s">
        <v>1541</v>
      </c>
      <c r="K1361" s="65" t="s">
        <v>4065</v>
      </c>
      <c r="L1361" s="256" t="s">
        <v>5135</v>
      </c>
      <c r="M1361" s="256"/>
      <c r="N1361" s="256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8">
        <v>0</v>
      </c>
      <c r="H1362" s="188">
        <v>0</v>
      </c>
      <c r="I1362" s="177" t="s">
        <v>16</v>
      </c>
      <c r="J1362" s="64" t="s">
        <v>1541</v>
      </c>
      <c r="K1362" s="65" t="s">
        <v>4065</v>
      </c>
      <c r="L1362" s="256" t="s">
        <v>5135</v>
      </c>
      <c r="M1362" s="256"/>
      <c r="N1362" s="256"/>
      <c r="O1362" s="66"/>
      <c r="P1362" s="62" t="s">
        <v>4911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8">
        <v>0</v>
      </c>
      <c r="H1363" s="188">
        <v>0</v>
      </c>
      <c r="I1363" s="177" t="s">
        <v>16</v>
      </c>
      <c r="J1363" s="64" t="s">
        <v>1541</v>
      </c>
      <c r="K1363" s="65" t="s">
        <v>4065</v>
      </c>
      <c r="L1363" s="256" t="s">
        <v>5135</v>
      </c>
      <c r="M1363" s="256"/>
      <c r="N1363" s="256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8">
        <v>0</v>
      </c>
      <c r="H1364" s="188">
        <v>0</v>
      </c>
      <c r="I1364" s="177" t="s">
        <v>16</v>
      </c>
      <c r="J1364" s="64" t="s">
        <v>1541</v>
      </c>
      <c r="K1364" s="65" t="s">
        <v>4065</v>
      </c>
      <c r="L1364" s="256" t="s">
        <v>5135</v>
      </c>
      <c r="M1364" s="256"/>
      <c r="N1364" s="256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8">
        <v>0</v>
      </c>
      <c r="H1365" s="188">
        <v>0</v>
      </c>
      <c r="I1365" s="177" t="s">
        <v>16</v>
      </c>
      <c r="J1365" s="64" t="s">
        <v>1541</v>
      </c>
      <c r="K1365" s="65" t="s">
        <v>4065</v>
      </c>
      <c r="L1365" s="256" t="s">
        <v>5135</v>
      </c>
      <c r="M1365" s="256"/>
      <c r="N1365" s="256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8">
        <v>0</v>
      </c>
      <c r="H1366" s="188">
        <v>0</v>
      </c>
      <c r="I1366" s="177" t="s">
        <v>16</v>
      </c>
      <c r="J1366" s="64" t="s">
        <v>1541</v>
      </c>
      <c r="K1366" s="65" t="s">
        <v>4065</v>
      </c>
      <c r="L1366" s="256" t="s">
        <v>5135</v>
      </c>
      <c r="M1366" s="256"/>
      <c r="N1366" s="256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8">
        <v>0</v>
      </c>
      <c r="H1367" s="188">
        <v>0</v>
      </c>
      <c r="I1367" s="177" t="s">
        <v>16</v>
      </c>
      <c r="J1367" s="64" t="s">
        <v>1541</v>
      </c>
      <c r="K1367" s="65" t="s">
        <v>4065</v>
      </c>
      <c r="L1367" s="256" t="s">
        <v>5135</v>
      </c>
      <c r="M1367" s="256"/>
      <c r="N1367" s="256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8">
        <v>0</v>
      </c>
      <c r="H1368" s="188">
        <v>0</v>
      </c>
      <c r="I1368" s="177" t="s">
        <v>16</v>
      </c>
      <c r="J1368" s="64" t="s">
        <v>1541</v>
      </c>
      <c r="K1368" s="65" t="s">
        <v>4065</v>
      </c>
      <c r="L1368" s="256" t="s">
        <v>5135</v>
      </c>
      <c r="M1368" s="256"/>
      <c r="N1368" s="256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8">
        <v>0</v>
      </c>
      <c r="H1369" s="188">
        <v>0</v>
      </c>
      <c r="I1369" s="177" t="s">
        <v>16</v>
      </c>
      <c r="J1369" s="64" t="s">
        <v>1541</v>
      </c>
      <c r="K1369" s="65" t="s">
        <v>4065</v>
      </c>
      <c r="L1369" s="256" t="s">
        <v>5135</v>
      </c>
      <c r="M1369" s="256"/>
      <c r="N1369" s="256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8">
        <v>0</v>
      </c>
      <c r="H1370" s="188">
        <v>0</v>
      </c>
      <c r="I1370" s="177" t="s">
        <v>16</v>
      </c>
      <c r="J1370" s="64" t="s">
        <v>1541</v>
      </c>
      <c r="K1370" s="65" t="s">
        <v>4065</v>
      </c>
      <c r="L1370" s="256" t="s">
        <v>5135</v>
      </c>
      <c r="M1370" s="256"/>
      <c r="N1370" s="256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8">
        <v>0</v>
      </c>
      <c r="H1371" s="188">
        <v>0</v>
      </c>
      <c r="I1371" s="177" t="s">
        <v>16</v>
      </c>
      <c r="J1371" s="64" t="s">
        <v>1541</v>
      </c>
      <c r="K1371" s="65" t="s">
        <v>4065</v>
      </c>
      <c r="L1371" s="256" t="s">
        <v>5135</v>
      </c>
      <c r="M1371" s="256"/>
      <c r="N1371" s="256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8">
        <v>0</v>
      </c>
      <c r="H1372" s="188">
        <v>0</v>
      </c>
      <c r="I1372" s="177" t="s">
        <v>16</v>
      </c>
      <c r="J1372" s="64" t="s">
        <v>1541</v>
      </c>
      <c r="K1372" s="65" t="s">
        <v>4065</v>
      </c>
      <c r="L1372" s="256" t="s">
        <v>5135</v>
      </c>
      <c r="M1372" s="256"/>
      <c r="N1372" s="256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8">
        <v>0</v>
      </c>
      <c r="H1373" s="188">
        <v>0</v>
      </c>
      <c r="I1373" s="177" t="s">
        <v>16</v>
      </c>
      <c r="J1373" s="64" t="s">
        <v>1541</v>
      </c>
      <c r="K1373" s="65" t="s">
        <v>4065</v>
      </c>
      <c r="L1373" s="256" t="s">
        <v>5135</v>
      </c>
      <c r="M1373" s="256"/>
      <c r="N1373" s="256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8">
        <v>0</v>
      </c>
      <c r="H1374" s="188">
        <v>0</v>
      </c>
      <c r="I1374" s="177" t="s">
        <v>16</v>
      </c>
      <c r="J1374" s="64" t="s">
        <v>1541</v>
      </c>
      <c r="K1374" s="65" t="s">
        <v>4065</v>
      </c>
      <c r="L1374" s="256" t="s">
        <v>5135</v>
      </c>
      <c r="M1374" s="256"/>
      <c r="N1374" s="256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8">
        <v>0</v>
      </c>
      <c r="H1375" s="188">
        <v>0</v>
      </c>
      <c r="I1375" s="177" t="s">
        <v>16</v>
      </c>
      <c r="J1375" s="64" t="s">
        <v>1541</v>
      </c>
      <c r="K1375" s="65" t="s">
        <v>4065</v>
      </c>
      <c r="L1375" s="256" t="s">
        <v>5135</v>
      </c>
      <c r="M1375" s="256"/>
      <c r="N1375" s="256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8">
        <v>0</v>
      </c>
      <c r="H1376" s="188">
        <v>0</v>
      </c>
      <c r="I1376" s="177" t="s">
        <v>16</v>
      </c>
      <c r="J1376" s="64" t="s">
        <v>1541</v>
      </c>
      <c r="K1376" s="65" t="s">
        <v>4065</v>
      </c>
      <c r="L1376" s="256" t="s">
        <v>5135</v>
      </c>
      <c r="M1376" s="256"/>
      <c r="N1376" s="256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8">
        <v>0</v>
      </c>
      <c r="H1377" s="188">
        <v>0</v>
      </c>
      <c r="I1377" s="177" t="s">
        <v>16</v>
      </c>
      <c r="J1377" s="64" t="s">
        <v>1541</v>
      </c>
      <c r="K1377" s="65" t="s">
        <v>4065</v>
      </c>
      <c r="L1377" s="256" t="s">
        <v>5135</v>
      </c>
      <c r="M1377" s="256"/>
      <c r="N1377" s="256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8">
        <v>0</v>
      </c>
      <c r="H1378" s="188">
        <v>0</v>
      </c>
      <c r="I1378" s="177" t="s">
        <v>16</v>
      </c>
      <c r="J1378" s="64" t="s">
        <v>1541</v>
      </c>
      <c r="K1378" s="65" t="s">
        <v>4065</v>
      </c>
      <c r="L1378" s="256" t="s">
        <v>5135</v>
      </c>
      <c r="M1378" s="256"/>
      <c r="N1378" s="256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8">
        <v>0</v>
      </c>
      <c r="H1379" s="188">
        <v>0</v>
      </c>
      <c r="I1379" s="177" t="s">
        <v>16</v>
      </c>
      <c r="J1379" s="64" t="s">
        <v>1541</v>
      </c>
      <c r="K1379" s="65" t="s">
        <v>4065</v>
      </c>
      <c r="L1379" s="256" t="s">
        <v>5135</v>
      </c>
      <c r="M1379" s="256"/>
      <c r="N1379" s="256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8">
        <v>0</v>
      </c>
      <c r="H1380" s="188">
        <v>0</v>
      </c>
      <c r="I1380" s="177" t="s">
        <v>16</v>
      </c>
      <c r="J1380" s="64" t="s">
        <v>1541</v>
      </c>
      <c r="K1380" s="65" t="s">
        <v>4065</v>
      </c>
      <c r="L1380" s="256" t="s">
        <v>5135</v>
      </c>
      <c r="M1380" s="256"/>
      <c r="N1380" s="256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8">
        <v>0</v>
      </c>
      <c r="H1381" s="188">
        <v>0</v>
      </c>
      <c r="I1381" s="177" t="s">
        <v>16</v>
      </c>
      <c r="J1381" s="64" t="s">
        <v>1541</v>
      </c>
      <c r="K1381" s="65" t="s">
        <v>4065</v>
      </c>
      <c r="L1381" s="256" t="s">
        <v>5135</v>
      </c>
      <c r="M1381" s="256"/>
      <c r="N1381" s="256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8">
        <v>0</v>
      </c>
      <c r="H1382" s="188">
        <v>0</v>
      </c>
      <c r="I1382" s="177" t="s">
        <v>16</v>
      </c>
      <c r="J1382" s="64" t="s">
        <v>1541</v>
      </c>
      <c r="K1382" s="65" t="s">
        <v>4065</v>
      </c>
      <c r="L1382" s="256" t="s">
        <v>5135</v>
      </c>
      <c r="M1382" s="256"/>
      <c r="N1382" s="256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7" t="s">
        <v>16</v>
      </c>
      <c r="J1383" s="64" t="s">
        <v>1541</v>
      </c>
      <c r="K1383" s="65" t="s">
        <v>4065</v>
      </c>
      <c r="L1383" s="256" t="s">
        <v>5135</v>
      </c>
      <c r="M1383" s="256"/>
      <c r="N1383" s="256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7" t="s">
        <v>16</v>
      </c>
      <c r="J1384" s="64" t="s">
        <v>1541</v>
      </c>
      <c r="K1384" s="65" t="s">
        <v>4065</v>
      </c>
      <c r="L1384" s="256" t="s">
        <v>5135</v>
      </c>
      <c r="M1384" s="256"/>
      <c r="N1384" s="256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8">
        <v>0</v>
      </c>
      <c r="H1385" s="188">
        <v>0</v>
      </c>
      <c r="I1385" s="177" t="s">
        <v>16</v>
      </c>
      <c r="J1385" s="64" t="s">
        <v>1541</v>
      </c>
      <c r="K1385" s="65" t="s">
        <v>4065</v>
      </c>
      <c r="L1385" s="256" t="s">
        <v>5135</v>
      </c>
      <c r="M1385" s="256"/>
      <c r="N1385" s="256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8">
        <v>0</v>
      </c>
      <c r="H1386" s="188">
        <v>0</v>
      </c>
      <c r="I1386" s="177" t="s">
        <v>16</v>
      </c>
      <c r="J1386" s="64" t="s">
        <v>1541</v>
      </c>
      <c r="K1386" s="65" t="s">
        <v>4065</v>
      </c>
      <c r="L1386" s="256" t="s">
        <v>5135</v>
      </c>
      <c r="M1386" s="256"/>
      <c r="N1386" s="256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8">
        <v>0</v>
      </c>
      <c r="H1387" s="188">
        <v>0</v>
      </c>
      <c r="I1387" s="177" t="s">
        <v>16</v>
      </c>
      <c r="J1387" s="64" t="s">
        <v>1541</v>
      </c>
      <c r="K1387" s="65" t="s">
        <v>4065</v>
      </c>
      <c r="L1387" s="256" t="s">
        <v>5135</v>
      </c>
      <c r="M1387" s="256"/>
      <c r="N1387" s="256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8">
        <v>0</v>
      </c>
      <c r="H1388" s="188">
        <v>0</v>
      </c>
      <c r="I1388" s="177" t="s">
        <v>16</v>
      </c>
      <c r="J1388" s="64" t="s">
        <v>1541</v>
      </c>
      <c r="K1388" s="65" t="s">
        <v>4065</v>
      </c>
      <c r="L1388" s="256" t="s">
        <v>5135</v>
      </c>
      <c r="M1388" s="256"/>
      <c r="N1388" s="256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8">
        <v>0</v>
      </c>
      <c r="H1389" s="188">
        <v>0</v>
      </c>
      <c r="I1389" s="177" t="s">
        <v>16</v>
      </c>
      <c r="J1389" s="64" t="s">
        <v>1541</v>
      </c>
      <c r="K1389" s="65" t="s">
        <v>4065</v>
      </c>
      <c r="L1389" s="256" t="s">
        <v>5135</v>
      </c>
      <c r="M1389" s="256"/>
      <c r="N1389" s="256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8">
        <v>0</v>
      </c>
      <c r="H1390" s="188">
        <v>0</v>
      </c>
      <c r="I1390" s="177" t="s">
        <v>16</v>
      </c>
      <c r="J1390" s="64" t="s">
        <v>1541</v>
      </c>
      <c r="K1390" s="65" t="s">
        <v>4065</v>
      </c>
      <c r="L1390" s="256" t="s">
        <v>5135</v>
      </c>
      <c r="M1390" s="256"/>
      <c r="N1390" s="256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8">
        <v>0</v>
      </c>
      <c r="H1391" s="188">
        <v>0</v>
      </c>
      <c r="I1391" s="177" t="s">
        <v>16</v>
      </c>
      <c r="J1391" s="64" t="s">
        <v>1541</v>
      </c>
      <c r="K1391" s="65" t="s">
        <v>4065</v>
      </c>
      <c r="L1391" s="256" t="s">
        <v>5135</v>
      </c>
      <c r="M1391" s="256"/>
      <c r="N1391" s="256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8">
        <v>0</v>
      </c>
      <c r="H1392" s="188">
        <v>0</v>
      </c>
      <c r="I1392" s="177" t="s">
        <v>16</v>
      </c>
      <c r="J1392" s="64" t="s">
        <v>1541</v>
      </c>
      <c r="K1392" s="65" t="s">
        <v>4065</v>
      </c>
      <c r="L1392" s="256" t="s">
        <v>5135</v>
      </c>
      <c r="M1392" s="256"/>
      <c r="N1392" s="256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8">
        <v>0</v>
      </c>
      <c r="H1393" s="188">
        <v>0</v>
      </c>
      <c r="I1393" s="177" t="s">
        <v>16</v>
      </c>
      <c r="J1393" s="64" t="s">
        <v>1541</v>
      </c>
      <c r="K1393" s="65" t="s">
        <v>4065</v>
      </c>
      <c r="L1393" s="256" t="s">
        <v>5135</v>
      </c>
      <c r="M1393" s="256"/>
      <c r="N1393" s="256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8">
        <v>0</v>
      </c>
      <c r="H1394" s="188">
        <v>0</v>
      </c>
      <c r="I1394" s="177" t="s">
        <v>16</v>
      </c>
      <c r="J1394" s="64" t="s">
        <v>1541</v>
      </c>
      <c r="K1394" s="65" t="s">
        <v>4065</v>
      </c>
      <c r="L1394" s="256" t="s">
        <v>5135</v>
      </c>
      <c r="M1394" s="256"/>
      <c r="N1394" s="256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8">
        <v>0</v>
      </c>
      <c r="H1395" s="188">
        <v>0</v>
      </c>
      <c r="I1395" s="177" t="s">
        <v>16</v>
      </c>
      <c r="J1395" s="64" t="s">
        <v>1541</v>
      </c>
      <c r="K1395" s="65" t="s">
        <v>4065</v>
      </c>
      <c r="L1395" s="256" t="s">
        <v>5135</v>
      </c>
      <c r="M1395" s="256"/>
      <c r="N1395" s="256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8">
        <v>0</v>
      </c>
      <c r="H1396" s="188">
        <v>0</v>
      </c>
      <c r="I1396" s="177" t="s">
        <v>16</v>
      </c>
      <c r="J1396" s="64" t="s">
        <v>1541</v>
      </c>
      <c r="K1396" s="65" t="s">
        <v>4065</v>
      </c>
      <c r="L1396" s="256" t="s">
        <v>5135</v>
      </c>
      <c r="M1396" s="256"/>
      <c r="N1396" s="256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8">
        <v>0</v>
      </c>
      <c r="H1397" s="188">
        <v>0</v>
      </c>
      <c r="I1397" s="177" t="s">
        <v>16</v>
      </c>
      <c r="J1397" s="64" t="s">
        <v>1541</v>
      </c>
      <c r="K1397" s="65" t="s">
        <v>4065</v>
      </c>
      <c r="L1397" s="256" t="s">
        <v>5135</v>
      </c>
      <c r="M1397" s="256"/>
      <c r="N1397" s="256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8">
        <v>0</v>
      </c>
      <c r="H1398" s="188">
        <v>0</v>
      </c>
      <c r="I1398" s="177" t="s">
        <v>16</v>
      </c>
      <c r="J1398" s="64" t="s">
        <v>1541</v>
      </c>
      <c r="K1398" s="65" t="s">
        <v>4065</v>
      </c>
      <c r="L1398" s="256" t="s">
        <v>5135</v>
      </c>
      <c r="M1398" s="256"/>
      <c r="N1398" s="256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8">
        <v>0</v>
      </c>
      <c r="H1399" s="188">
        <v>0</v>
      </c>
      <c r="I1399" s="177" t="s">
        <v>16</v>
      </c>
      <c r="J1399" s="64" t="s">
        <v>1541</v>
      </c>
      <c r="K1399" s="65" t="s">
        <v>4065</v>
      </c>
      <c r="L1399" s="256" t="s">
        <v>5135</v>
      </c>
      <c r="M1399" s="256"/>
      <c r="N1399" s="256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8">
        <v>0</v>
      </c>
      <c r="H1400" s="188">
        <v>0</v>
      </c>
      <c r="I1400" s="177" t="s">
        <v>16</v>
      </c>
      <c r="J1400" s="64" t="s">
        <v>1541</v>
      </c>
      <c r="K1400" s="65" t="s">
        <v>4065</v>
      </c>
      <c r="L1400" s="256" t="s">
        <v>5135</v>
      </c>
      <c r="M1400" s="256"/>
      <c r="N1400" s="256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8">
        <v>0</v>
      </c>
      <c r="H1401" s="188">
        <v>0</v>
      </c>
      <c r="I1401" s="177" t="s">
        <v>16</v>
      </c>
      <c r="J1401" s="64" t="s">
        <v>1541</v>
      </c>
      <c r="K1401" s="65" t="s">
        <v>4065</v>
      </c>
      <c r="L1401" s="256" t="s">
        <v>5135</v>
      </c>
      <c r="M1401" s="256"/>
      <c r="N1401" s="256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8">
        <v>0</v>
      </c>
      <c r="H1402" s="188">
        <v>0</v>
      </c>
      <c r="I1402" s="177" t="s">
        <v>16</v>
      </c>
      <c r="J1402" s="64" t="s">
        <v>1541</v>
      </c>
      <c r="K1402" s="65" t="s">
        <v>4065</v>
      </c>
      <c r="L1402" s="256" t="s">
        <v>5135</v>
      </c>
      <c r="M1402" s="256"/>
      <c r="N1402" s="256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8">
        <v>0</v>
      </c>
      <c r="H1403" s="188">
        <v>0</v>
      </c>
      <c r="I1403" s="177" t="s">
        <v>16</v>
      </c>
      <c r="J1403" s="64" t="s">
        <v>1541</v>
      </c>
      <c r="K1403" s="65" t="s">
        <v>4065</v>
      </c>
      <c r="L1403" s="256" t="s">
        <v>5135</v>
      </c>
      <c r="M1403" s="256"/>
      <c r="N1403" s="256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8">
        <v>0</v>
      </c>
      <c r="H1404" s="188">
        <v>0</v>
      </c>
      <c r="I1404" s="177" t="s">
        <v>16</v>
      </c>
      <c r="J1404" s="64" t="s">
        <v>1541</v>
      </c>
      <c r="K1404" s="65" t="s">
        <v>4065</v>
      </c>
      <c r="L1404" s="256" t="s">
        <v>5135</v>
      </c>
      <c r="M1404" s="256"/>
      <c r="N1404" s="256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8">
        <v>0</v>
      </c>
      <c r="H1405" s="188">
        <v>0</v>
      </c>
      <c r="I1405" s="177" t="s">
        <v>16</v>
      </c>
      <c r="J1405" s="64" t="s">
        <v>1541</v>
      </c>
      <c r="K1405" s="65" t="s">
        <v>4065</v>
      </c>
      <c r="L1405" s="256" t="s">
        <v>5135</v>
      </c>
      <c r="M1405" s="256"/>
      <c r="N1405" s="256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8">
        <v>0</v>
      </c>
      <c r="H1406" s="188">
        <v>0</v>
      </c>
      <c r="I1406" s="177" t="s">
        <v>16</v>
      </c>
      <c r="J1406" s="64" t="s">
        <v>1541</v>
      </c>
      <c r="K1406" s="65" t="s">
        <v>4065</v>
      </c>
      <c r="L1406" s="256" t="s">
        <v>5135</v>
      </c>
      <c r="M1406" s="256"/>
      <c r="N1406" s="256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8">
        <v>0</v>
      </c>
      <c r="H1407" s="188">
        <v>0</v>
      </c>
      <c r="I1407" s="177" t="s">
        <v>16</v>
      </c>
      <c r="J1407" s="64" t="s">
        <v>1541</v>
      </c>
      <c r="K1407" s="65" t="s">
        <v>4065</v>
      </c>
      <c r="L1407" s="256" t="s">
        <v>5135</v>
      </c>
      <c r="M1407" s="256"/>
      <c r="N1407" s="256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8">
        <v>0</v>
      </c>
      <c r="H1408" s="188">
        <v>0</v>
      </c>
      <c r="I1408" s="177" t="s">
        <v>16</v>
      </c>
      <c r="J1408" s="64" t="s">
        <v>1541</v>
      </c>
      <c r="K1408" s="65" t="s">
        <v>4065</v>
      </c>
      <c r="L1408" s="256" t="s">
        <v>5135</v>
      </c>
      <c r="M1408" s="256"/>
      <c r="N1408" s="256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8">
        <v>0</v>
      </c>
      <c r="H1409" s="188">
        <v>0</v>
      </c>
      <c r="I1409" s="177" t="s">
        <v>16</v>
      </c>
      <c r="J1409" s="64" t="s">
        <v>1541</v>
      </c>
      <c r="K1409" s="65" t="s">
        <v>4065</v>
      </c>
      <c r="L1409" s="256" t="s">
        <v>5135</v>
      </c>
      <c r="M1409" s="256"/>
      <c r="N1409" s="256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8">
        <v>0</v>
      </c>
      <c r="H1410" s="188">
        <v>0</v>
      </c>
      <c r="I1410" s="177" t="s">
        <v>16</v>
      </c>
      <c r="J1410" s="64" t="s">
        <v>1541</v>
      </c>
      <c r="K1410" s="65" t="s">
        <v>4065</v>
      </c>
      <c r="L1410" s="256" t="s">
        <v>5135</v>
      </c>
      <c r="M1410" s="256"/>
      <c r="N1410" s="256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8">
        <v>0</v>
      </c>
      <c r="H1411" s="188">
        <v>0</v>
      </c>
      <c r="I1411" s="177" t="s">
        <v>16</v>
      </c>
      <c r="J1411" s="64" t="s">
        <v>1541</v>
      </c>
      <c r="K1411" s="65" t="s">
        <v>4065</v>
      </c>
      <c r="L1411" s="256" t="s">
        <v>5135</v>
      </c>
      <c r="M1411" s="256"/>
      <c r="N1411" s="256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8">
        <v>0</v>
      </c>
      <c r="H1412" s="188">
        <v>0</v>
      </c>
      <c r="I1412" s="177" t="s">
        <v>16</v>
      </c>
      <c r="J1412" s="64" t="s">
        <v>1541</v>
      </c>
      <c r="K1412" s="65" t="s">
        <v>4065</v>
      </c>
      <c r="L1412" s="256" t="s">
        <v>5135</v>
      </c>
      <c r="M1412" s="256"/>
      <c r="N1412" s="256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8">
        <v>0</v>
      </c>
      <c r="H1413" s="188">
        <v>0</v>
      </c>
      <c r="I1413" s="177" t="s">
        <v>16</v>
      </c>
      <c r="J1413" s="64" t="s">
        <v>1541</v>
      </c>
      <c r="K1413" s="65" t="s">
        <v>4065</v>
      </c>
      <c r="L1413" s="256" t="s">
        <v>5135</v>
      </c>
      <c r="M1413" s="256"/>
      <c r="N1413" s="256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8">
        <v>0</v>
      </c>
      <c r="H1414" s="188">
        <v>0</v>
      </c>
      <c r="I1414" s="177" t="s">
        <v>16</v>
      </c>
      <c r="J1414" s="64" t="s">
        <v>1541</v>
      </c>
      <c r="K1414" s="65" t="s">
        <v>4065</v>
      </c>
      <c r="L1414" s="256" t="s">
        <v>5135</v>
      </c>
      <c r="M1414" s="256"/>
      <c r="N1414" s="256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8">
        <v>0</v>
      </c>
      <c r="H1415" s="188">
        <v>0</v>
      </c>
      <c r="I1415" s="177" t="s">
        <v>16</v>
      </c>
      <c r="J1415" s="64" t="s">
        <v>1541</v>
      </c>
      <c r="K1415" s="65" t="s">
        <v>4065</v>
      </c>
      <c r="L1415" s="256" t="s">
        <v>5135</v>
      </c>
      <c r="M1415" s="256"/>
      <c r="N1415" s="256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8">
        <v>0</v>
      </c>
      <c r="H1416" s="188">
        <v>0</v>
      </c>
      <c r="I1416" s="177" t="s">
        <v>16</v>
      </c>
      <c r="J1416" s="64" t="s">
        <v>1541</v>
      </c>
      <c r="K1416" s="65" t="s">
        <v>4065</v>
      </c>
      <c r="L1416" s="256" t="s">
        <v>5135</v>
      </c>
      <c r="M1416" s="256"/>
      <c r="N1416" s="256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8">
        <v>0</v>
      </c>
      <c r="H1417" s="188">
        <v>0</v>
      </c>
      <c r="I1417" s="177" t="s">
        <v>16</v>
      </c>
      <c r="J1417" s="64" t="s">
        <v>1541</v>
      </c>
      <c r="K1417" s="65" t="s">
        <v>4065</v>
      </c>
      <c r="L1417" s="256" t="s">
        <v>5135</v>
      </c>
      <c r="M1417" s="256"/>
      <c r="N1417" s="256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8">
        <v>0</v>
      </c>
      <c r="H1418" s="188">
        <v>0</v>
      </c>
      <c r="I1418" s="177" t="s">
        <v>16</v>
      </c>
      <c r="J1418" s="64" t="s">
        <v>1541</v>
      </c>
      <c r="K1418" s="65" t="s">
        <v>4065</v>
      </c>
      <c r="L1418" s="256" t="s">
        <v>5135</v>
      </c>
      <c r="M1418" s="256"/>
      <c r="N1418" s="256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7" t="s">
        <v>16</v>
      </c>
      <c r="J1419" s="64" t="s">
        <v>1541</v>
      </c>
      <c r="K1419" s="65" t="s">
        <v>4065</v>
      </c>
      <c r="L1419" s="256" t="s">
        <v>5135</v>
      </c>
      <c r="M1419" s="256"/>
      <c r="N1419" s="256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7" t="s">
        <v>16</v>
      </c>
      <c r="J1420" s="64" t="s">
        <v>1541</v>
      </c>
      <c r="K1420" s="65" t="s">
        <v>4065</v>
      </c>
      <c r="L1420" s="256" t="s">
        <v>5135</v>
      </c>
      <c r="M1420" s="256"/>
      <c r="N1420" s="256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6" t="s">
        <v>5135</v>
      </c>
      <c r="M1421" s="256"/>
      <c r="N1421" s="256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6" t="s">
        <v>5135</v>
      </c>
      <c r="M1422" s="256"/>
      <c r="N1422" s="256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6" t="s">
        <v>5135</v>
      </c>
      <c r="M1423" s="256"/>
      <c r="N1423" s="256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7" t="s">
        <v>16</v>
      </c>
      <c r="J1424" s="64" t="s">
        <v>1541</v>
      </c>
      <c r="K1424" s="65" t="s">
        <v>4065</v>
      </c>
      <c r="L1424" s="256" t="s">
        <v>5135</v>
      </c>
      <c r="M1424" s="256"/>
      <c r="N1424" s="256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7" t="s">
        <v>16</v>
      </c>
      <c r="J1425" s="64" t="s">
        <v>1541</v>
      </c>
      <c r="K1425" s="65" t="s">
        <v>4065</v>
      </c>
      <c r="L1425" s="256" t="s">
        <v>5135</v>
      </c>
      <c r="M1425" s="256"/>
      <c r="N1425" s="256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6" t="s">
        <v>5135</v>
      </c>
      <c r="M1426" s="256"/>
      <c r="N1426" s="256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6" t="s">
        <v>5135</v>
      </c>
      <c r="M1427" s="256"/>
      <c r="N1427" s="256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7" t="s">
        <v>16</v>
      </c>
      <c r="J1428" s="64" t="s">
        <v>1541</v>
      </c>
      <c r="K1428" s="65" t="s">
        <v>4065</v>
      </c>
      <c r="L1428" s="256" t="s">
        <v>5135</v>
      </c>
      <c r="M1428" s="256"/>
      <c r="N1428" s="256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6" t="s">
        <v>5135</v>
      </c>
      <c r="M1429" s="256"/>
      <c r="N1429" s="256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6" t="s">
        <v>5135</v>
      </c>
      <c r="M1430" s="256"/>
      <c r="N1430" s="256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5" t="s">
        <v>4731</v>
      </c>
      <c r="F1431" s="165" t="s">
        <v>4731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6" t="s">
        <v>5135</v>
      </c>
      <c r="M1431" s="256"/>
      <c r="N1431" s="256"/>
      <c r="O1431" s="66"/>
      <c r="P1431" s="62" t="s">
        <v>4730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0" customFormat="1">
      <c r="A1432" s="55">
        <f t="shared" si="343"/>
        <v>1432</v>
      </c>
      <c r="B1432" s="54">
        <f t="shared" si="344"/>
        <v>1396</v>
      </c>
      <c r="C1432" s="196" t="s">
        <v>4046</v>
      </c>
      <c r="D1432" s="196" t="s">
        <v>7</v>
      </c>
      <c r="E1432" s="203" t="s">
        <v>4753</v>
      </c>
      <c r="F1432" s="203" t="s">
        <v>4753</v>
      </c>
      <c r="G1432" s="197">
        <v>0</v>
      </c>
      <c r="H1432" s="197">
        <v>0</v>
      </c>
      <c r="I1432" s="198" t="s">
        <v>1</v>
      </c>
      <c r="J1432" s="198" t="s">
        <v>1541</v>
      </c>
      <c r="K1432" s="199" t="s">
        <v>4065</v>
      </c>
      <c r="L1432" s="260" t="s">
        <v>5135</v>
      </c>
      <c r="M1432" s="260"/>
      <c r="N1432" s="260"/>
      <c r="P1432" s="201" t="s">
        <v>4755</v>
      </c>
      <c r="Q1432" s="201"/>
      <c r="S1432" s="200" t="str">
        <f t="shared" si="337"/>
        <v/>
      </c>
      <c r="T1432" s="200" t="str">
        <f>IF(ISNA(VLOOKUP(AF1432,#REF!,1)),"//","")</f>
        <v/>
      </c>
      <c r="V1432" s="43">
        <f t="shared" si="342"/>
        <v>257</v>
      </c>
      <c r="W1432" s="195" t="s">
        <v>2422</v>
      </c>
      <c r="X1432" s="202" t="s">
        <v>2422</v>
      </c>
      <c r="Y1432" s="202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2" t="s">
        <v>4962</v>
      </c>
      <c r="F1433" s="252" t="s">
        <v>4963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6" t="s">
        <v>5135</v>
      </c>
      <c r="M1433" s="256"/>
      <c r="N1433" s="256"/>
      <c r="O1433" s="66"/>
      <c r="P1433" s="62" t="s">
        <v>4990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5083</v>
      </c>
      <c r="D1434" s="58" t="s">
        <v>7</v>
      </c>
      <c r="E1434" s="252" t="s">
        <v>210</v>
      </c>
      <c r="F1434" s="252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6" t="s">
        <v>5135</v>
      </c>
      <c r="M1434" s="256"/>
      <c r="N1434" s="256"/>
      <c r="O1434" s="66" t="s">
        <v>5120</v>
      </c>
      <c r="P1434" s="62" t="s">
        <v>5087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2" t="s">
        <v>5092</v>
      </c>
      <c r="F1435" s="252" t="s">
        <v>5092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6" t="s">
        <v>5135</v>
      </c>
      <c r="M1435" s="256"/>
      <c r="N1435" s="256"/>
      <c r="O1435" s="66"/>
      <c r="P1435" s="62" t="s">
        <v>5101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2" t="s">
        <v>5152</v>
      </c>
      <c r="F1436" s="252" t="s">
        <v>5152</v>
      </c>
      <c r="G1436" s="74">
        <v>0</v>
      </c>
      <c r="H1436" s="74">
        <v>0</v>
      </c>
      <c r="I1436" s="64" t="s">
        <v>16</v>
      </c>
      <c r="J1436" s="64" t="s">
        <v>1541</v>
      </c>
      <c r="K1436" s="65" t="s">
        <v>4065</v>
      </c>
      <c r="L1436" s="256" t="s">
        <v>5135</v>
      </c>
      <c r="M1436" s="256"/>
      <c r="N1436" s="256"/>
      <c r="O1436" s="66"/>
      <c r="P1436" s="62" t="s">
        <v>5151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257</v>
      </c>
      <c r="W1436" s="91"/>
      <c r="X1436" s="69"/>
      <c r="Y1436" s="69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7" t="str">
        <f>IF(ISNA(VLOOKUP(AA1436,Sheet2!J:J,1,0)),"//","")</f>
        <v/>
      </c>
      <c r="AF1436" s="107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ref="E1437" si="360">CHAR(34)&amp;IF(B1437&lt;10,"000",IF(B1437&lt;100,"00",IF(B1437&lt;1000,"0","")))&amp;$B1437&amp;CHAR(34)</f>
        <v>"1401"</v>
      </c>
      <c r="F1437" s="110" t="str">
        <f t="shared" ref="F1437" si="361">E1437</f>
        <v>"1401"</v>
      </c>
      <c r="G1437" s="189">
        <v>0</v>
      </c>
      <c r="H1437" s="189">
        <v>0</v>
      </c>
      <c r="I1437" s="176" t="s">
        <v>28</v>
      </c>
      <c r="J1437" s="111" t="s">
        <v>1541</v>
      </c>
      <c r="K1437" s="112" t="s">
        <v>4065</v>
      </c>
      <c r="L1437" s="130" t="s">
        <v>5135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64">CHAR(34)&amp;IF(B1438&lt;10,"000",IF(B1438&lt;100,"00",IF(B1438&lt;1000,"0","")))&amp;$B1438&amp;CHAR(34)</f>
        <v>"1402"</v>
      </c>
      <c r="F1438" s="110" t="str">
        <f t="shared" ref="F1438:F1439" si="365">E1438</f>
        <v>"1402"</v>
      </c>
      <c r="G1438" s="189">
        <v>0</v>
      </c>
      <c r="H1438" s="189">
        <v>0</v>
      </c>
      <c r="I1438" s="176" t="s">
        <v>28</v>
      </c>
      <c r="J1438" s="111" t="s">
        <v>1541</v>
      </c>
      <c r="K1438" s="112" t="s">
        <v>4065</v>
      </c>
      <c r="L1438" s="130" t="s">
        <v>5135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7" t="str">
        <f>IF(ISNA(VLOOKUP(AA1438,Sheet2!J:J,1,0)),"//","")</f>
        <v/>
      </c>
      <c r="AF1438" s="107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64"/>
        <v>"1403"</v>
      </c>
      <c r="F1439" s="110" t="str">
        <f t="shared" si="365"/>
        <v>"1403"</v>
      </c>
      <c r="G1439" s="189">
        <v>0</v>
      </c>
      <c r="H1439" s="189">
        <v>0</v>
      </c>
      <c r="I1439" s="176" t="s">
        <v>28</v>
      </c>
      <c r="J1439" s="111" t="s">
        <v>1541</v>
      </c>
      <c r="K1439" s="112" t="s">
        <v>4065</v>
      </c>
      <c r="L1439" s="130" t="s">
        <v>5135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7" t="str">
        <f>IF(ISNA(VLOOKUP(AA1439,Sheet2!J:J,1,0)),"//","")</f>
        <v/>
      </c>
      <c r="AF1439" s="107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6"/>
      <c r="M1440" s="256"/>
      <c r="N1440" s="256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7" t="str">
        <f>IF(ISNA(VLOOKUP(AA1440,Sheet2!J:J,1,0)),"//","")</f>
        <v/>
      </c>
      <c r="AF1440" s="107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6"/>
      <c r="M1441" s="256"/>
      <c r="N1441" s="256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7" t="str">
        <f>IF(ISNA(VLOOKUP(AA1441,Sheet2!J:J,1,0)),"//","")</f>
        <v/>
      </c>
      <c r="AF1441" s="107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2" t="s">
        <v>3</v>
      </c>
      <c r="J1442" s="64" t="s">
        <v>1540</v>
      </c>
      <c r="K1442" s="65" t="s">
        <v>4229</v>
      </c>
      <c r="L1442" s="256" t="s">
        <v>5135</v>
      </c>
      <c r="M1442" s="256"/>
      <c r="N1442" s="256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2" t="s">
        <v>3</v>
      </c>
      <c r="J1443" s="64" t="s">
        <v>1540</v>
      </c>
      <c r="K1443" s="65" t="s">
        <v>4229</v>
      </c>
      <c r="L1443" s="256" t="s">
        <v>5135</v>
      </c>
      <c r="M1443" s="256"/>
      <c r="N1443" s="256"/>
      <c r="O1443" s="66"/>
      <c r="P1443" s="62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8">
        <v>0</v>
      </c>
      <c r="H1444" s="188">
        <v>0</v>
      </c>
      <c r="I1444" s="172" t="s">
        <v>3</v>
      </c>
      <c r="J1444" s="64" t="s">
        <v>1540</v>
      </c>
      <c r="K1444" s="65" t="s">
        <v>4229</v>
      </c>
      <c r="L1444" s="256" t="s">
        <v>5135</v>
      </c>
      <c r="M1444" s="256"/>
      <c r="N1444" s="256"/>
      <c r="O1444" s="66"/>
      <c r="P1444" s="62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8">
        <v>0</v>
      </c>
      <c r="H1445" s="188">
        <v>0</v>
      </c>
      <c r="I1445" s="172" t="s">
        <v>3</v>
      </c>
      <c r="J1445" s="64" t="s">
        <v>1540</v>
      </c>
      <c r="K1445" s="65" t="s">
        <v>4229</v>
      </c>
      <c r="L1445" s="256" t="s">
        <v>5136</v>
      </c>
      <c r="M1445" s="256"/>
      <c r="N1445" s="256"/>
      <c r="O1445" s="66"/>
      <c r="P1445" s="62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8">
        <v>0</v>
      </c>
      <c r="H1446" s="188">
        <v>0</v>
      </c>
      <c r="I1446" s="172" t="s">
        <v>3</v>
      </c>
      <c r="J1446" s="64" t="s">
        <v>1540</v>
      </c>
      <c r="K1446" s="65" t="s">
        <v>4229</v>
      </c>
      <c r="L1446" s="256" t="s">
        <v>5135</v>
      </c>
      <c r="M1446" s="256"/>
      <c r="N1446" s="256"/>
      <c r="O1446" s="66"/>
      <c r="P1446" s="62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8">
        <v>0</v>
      </c>
      <c r="H1447" s="188">
        <v>0</v>
      </c>
      <c r="I1447" s="172" t="s">
        <v>3</v>
      </c>
      <c r="J1447" s="64" t="s">
        <v>1540</v>
      </c>
      <c r="K1447" s="65" t="s">
        <v>4229</v>
      </c>
      <c r="L1447" s="256" t="s">
        <v>5135</v>
      </c>
      <c r="M1447" s="256"/>
      <c r="N1447" s="256"/>
      <c r="O1447" s="66"/>
      <c r="P1447" s="62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8">
        <v>0</v>
      </c>
      <c r="H1448" s="188">
        <v>15</v>
      </c>
      <c r="I1448" s="172" t="s">
        <v>3</v>
      </c>
      <c r="J1448" s="64" t="s">
        <v>1540</v>
      </c>
      <c r="K1448" s="65" t="s">
        <v>4229</v>
      </c>
      <c r="L1448" s="256" t="s">
        <v>5135</v>
      </c>
      <c r="M1448" s="256"/>
      <c r="N1448" s="256"/>
      <c r="O1448" s="85"/>
      <c r="P1448" s="62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5149</v>
      </c>
      <c r="D1449" s="58" t="s">
        <v>5150</v>
      </c>
      <c r="E1449" s="64" t="s">
        <v>24</v>
      </c>
      <c r="F1449" s="64" t="s">
        <v>24</v>
      </c>
      <c r="G1449" s="188">
        <v>0</v>
      </c>
      <c r="H1449" s="188">
        <v>0</v>
      </c>
      <c r="I1449" s="172" t="s">
        <v>3</v>
      </c>
      <c r="J1449" s="64" t="s">
        <v>1540</v>
      </c>
      <c r="K1449" s="65" t="s">
        <v>4229</v>
      </c>
      <c r="L1449" s="256" t="s">
        <v>5135</v>
      </c>
      <c r="M1449" s="256"/>
      <c r="N1449" s="256"/>
      <c r="O1449" s="66"/>
      <c r="P1449" s="62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8">
        <v>0</v>
      </c>
      <c r="H1450" s="188">
        <v>0</v>
      </c>
      <c r="I1450" s="172" t="s">
        <v>3</v>
      </c>
      <c r="J1450" s="64" t="s">
        <v>1540</v>
      </c>
      <c r="K1450" s="65" t="s">
        <v>4229</v>
      </c>
      <c r="L1450" s="256" t="s">
        <v>5135</v>
      </c>
      <c r="M1450" s="256"/>
      <c r="N1450" s="256"/>
      <c r="O1450" s="66"/>
      <c r="P1450" s="62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8">
        <v>0</v>
      </c>
      <c r="H1451" s="188">
        <v>0</v>
      </c>
      <c r="I1451" s="172" t="s">
        <v>3</v>
      </c>
      <c r="J1451" s="64" t="s">
        <v>1540</v>
      </c>
      <c r="K1451" s="65" t="s">
        <v>4229</v>
      </c>
      <c r="L1451" s="256" t="s">
        <v>5135</v>
      </c>
      <c r="M1451" s="256"/>
      <c r="N1451" s="256"/>
      <c r="O1451" s="66"/>
      <c r="P1451" s="62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4998</v>
      </c>
      <c r="D1452" s="58" t="s">
        <v>7</v>
      </c>
      <c r="E1452" s="64" t="s">
        <v>31</v>
      </c>
      <c r="F1452" s="64" t="s">
        <v>31</v>
      </c>
      <c r="G1452" s="188">
        <v>0</v>
      </c>
      <c r="H1452" s="188">
        <v>0</v>
      </c>
      <c r="I1452" s="172" t="s">
        <v>3</v>
      </c>
      <c r="J1452" s="64" t="s">
        <v>1541</v>
      </c>
      <c r="K1452" s="65" t="s">
        <v>4065</v>
      </c>
      <c r="L1452" s="256" t="s">
        <v>5135</v>
      </c>
      <c r="M1452" s="256"/>
      <c r="N1452" s="256"/>
      <c r="O1452" s="66"/>
      <c r="P1452" s="62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5108</v>
      </c>
      <c r="D1453" s="58" t="s">
        <v>7</v>
      </c>
      <c r="E1453" s="64" t="s">
        <v>1176</v>
      </c>
      <c r="F1453" s="64" t="s">
        <v>32</v>
      </c>
      <c r="G1453" s="188">
        <v>0</v>
      </c>
      <c r="H1453" s="188">
        <v>0</v>
      </c>
      <c r="I1453" s="172" t="s">
        <v>3</v>
      </c>
      <c r="J1453" s="64" t="s">
        <v>1540</v>
      </c>
      <c r="K1453" s="65" t="s">
        <v>4229</v>
      </c>
      <c r="L1453" s="256" t="s">
        <v>5135</v>
      </c>
      <c r="M1453" s="256"/>
      <c r="N1453" s="256"/>
      <c r="O1453" s="66"/>
      <c r="P1453" s="62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4582</v>
      </c>
      <c r="D1454" s="58" t="s">
        <v>7</v>
      </c>
      <c r="E1454" s="64" t="s">
        <v>1180</v>
      </c>
      <c r="F1454" s="64" t="s">
        <v>1180</v>
      </c>
      <c r="G1454" s="188">
        <v>0</v>
      </c>
      <c r="H1454" s="188">
        <v>0</v>
      </c>
      <c r="I1454" s="172" t="s">
        <v>3</v>
      </c>
      <c r="J1454" s="64" t="s">
        <v>1540</v>
      </c>
      <c r="K1454" s="65" t="s">
        <v>4229</v>
      </c>
      <c r="L1454" s="256" t="s">
        <v>5136</v>
      </c>
      <c r="M1454" s="256"/>
      <c r="N1454" s="256"/>
      <c r="O1454" s="66"/>
      <c r="P1454" s="62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4583</v>
      </c>
      <c r="D1455" s="58" t="s">
        <v>7</v>
      </c>
      <c r="E1455" s="64" t="s">
        <v>35</v>
      </c>
      <c r="F1455" s="64" t="s">
        <v>35</v>
      </c>
      <c r="G1455" s="188">
        <v>0</v>
      </c>
      <c r="H1455" s="188">
        <v>0</v>
      </c>
      <c r="I1455" s="172" t="s">
        <v>3</v>
      </c>
      <c r="J1455" s="64" t="s">
        <v>1540</v>
      </c>
      <c r="K1455" s="65" t="s">
        <v>4229</v>
      </c>
      <c r="L1455" s="256" t="s">
        <v>5136</v>
      </c>
      <c r="M1455" s="256"/>
      <c r="N1455" s="256"/>
      <c r="O1455" s="66"/>
      <c r="P1455" s="62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8">
        <v>0</v>
      </c>
      <c r="H1456" s="188">
        <v>0</v>
      </c>
      <c r="I1456" s="172" t="s">
        <v>3</v>
      </c>
      <c r="J1456" s="64" t="s">
        <v>1540</v>
      </c>
      <c r="K1456" s="65" t="s">
        <v>4229</v>
      </c>
      <c r="L1456" s="256" t="s">
        <v>5135</v>
      </c>
      <c r="M1456" s="256"/>
      <c r="N1456" s="256"/>
      <c r="O1456" s="66"/>
      <c r="P1456" s="62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8">
        <v>0</v>
      </c>
      <c r="H1457" s="188">
        <v>0</v>
      </c>
      <c r="I1457" s="172" t="s">
        <v>3</v>
      </c>
      <c r="J1457" s="64" t="s">
        <v>1540</v>
      </c>
      <c r="K1457" s="65" t="s">
        <v>4940</v>
      </c>
      <c r="L1457" s="256" t="s">
        <v>5135</v>
      </c>
      <c r="M1457" s="256"/>
      <c r="N1457" s="256"/>
      <c r="O1457" s="66"/>
      <c r="P1457" s="62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8">
        <v>0</v>
      </c>
      <c r="H1458" s="188">
        <v>0</v>
      </c>
      <c r="I1458" s="172" t="s">
        <v>3</v>
      </c>
      <c r="J1458" s="64" t="s">
        <v>1540</v>
      </c>
      <c r="K1458" s="65" t="s">
        <v>4940</v>
      </c>
      <c r="L1458" s="256" t="s">
        <v>5135</v>
      </c>
      <c r="M1458" s="256"/>
      <c r="N1458" s="256"/>
      <c r="O1458" s="66"/>
      <c r="P1458" s="62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8">
        <v>0</v>
      </c>
      <c r="H1459" s="188">
        <v>0</v>
      </c>
      <c r="I1459" s="172" t="s">
        <v>3</v>
      </c>
      <c r="J1459" s="64" t="s">
        <v>1540</v>
      </c>
      <c r="K1459" s="65" t="s">
        <v>4940</v>
      </c>
      <c r="L1459" s="256" t="s">
        <v>5135</v>
      </c>
      <c r="M1459" s="256"/>
      <c r="N1459" s="256"/>
      <c r="O1459" s="66"/>
      <c r="P1459" s="62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8">
        <v>0</v>
      </c>
      <c r="H1460" s="188">
        <v>0</v>
      </c>
      <c r="I1460" s="64" t="s">
        <v>1</v>
      </c>
      <c r="J1460" s="64" t="s">
        <v>1540</v>
      </c>
      <c r="K1460" s="65" t="s">
        <v>4065</v>
      </c>
      <c r="L1460" s="256" t="s">
        <v>5135</v>
      </c>
      <c r="M1460" s="256"/>
      <c r="N1460" s="256"/>
      <c r="O1460" s="66"/>
      <c r="P1460" s="62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8">
        <v>0</v>
      </c>
      <c r="H1461" s="188">
        <v>0</v>
      </c>
      <c r="I1461" s="172" t="s">
        <v>3</v>
      </c>
      <c r="J1461" s="64" t="s">
        <v>1540</v>
      </c>
      <c r="K1461" s="65" t="s">
        <v>4940</v>
      </c>
      <c r="L1461" s="256" t="s">
        <v>5135</v>
      </c>
      <c r="M1461" s="256"/>
      <c r="N1461" s="256"/>
      <c r="O1461" s="66"/>
      <c r="P1461" s="62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8">
        <v>0</v>
      </c>
      <c r="H1462" s="188">
        <v>0</v>
      </c>
      <c r="I1462" s="172" t="s">
        <v>3</v>
      </c>
      <c r="J1462" s="64" t="s">
        <v>1540</v>
      </c>
      <c r="K1462" s="65" t="s">
        <v>4940</v>
      </c>
      <c r="L1462" s="256" t="s">
        <v>5135</v>
      </c>
      <c r="M1462" s="256"/>
      <c r="N1462" s="256"/>
      <c r="O1462" s="66"/>
      <c r="P1462" s="62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8">
        <v>0</v>
      </c>
      <c r="H1463" s="188">
        <v>0</v>
      </c>
      <c r="I1463" s="172" t="s">
        <v>3</v>
      </c>
      <c r="J1463" s="64" t="s">
        <v>1540</v>
      </c>
      <c r="K1463" s="65" t="s">
        <v>4230</v>
      </c>
      <c r="L1463" s="256" t="s">
        <v>5135</v>
      </c>
      <c r="M1463" s="256"/>
      <c r="N1463" s="256"/>
      <c r="O1463" s="66"/>
      <c r="P1463" s="62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8">
        <v>0</v>
      </c>
      <c r="H1464" s="188">
        <v>0</v>
      </c>
      <c r="I1464" s="172" t="s">
        <v>3</v>
      </c>
      <c r="J1464" s="64" t="s">
        <v>1540</v>
      </c>
      <c r="K1464" s="65" t="s">
        <v>4230</v>
      </c>
      <c r="L1464" s="256" t="s">
        <v>5135</v>
      </c>
      <c r="M1464" s="256"/>
      <c r="N1464" s="256"/>
      <c r="O1464" s="66"/>
      <c r="P1464" s="62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8">
        <v>0</v>
      </c>
      <c r="H1465" s="188">
        <v>0</v>
      </c>
      <c r="I1465" s="172" t="s">
        <v>3</v>
      </c>
      <c r="J1465" s="64" t="s">
        <v>1540</v>
      </c>
      <c r="K1465" s="65" t="s">
        <v>4230</v>
      </c>
      <c r="L1465" s="256" t="s">
        <v>5135</v>
      </c>
      <c r="M1465" s="256"/>
      <c r="N1465" s="256"/>
      <c r="O1465" s="66"/>
      <c r="P1465" s="62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8">
        <v>0</v>
      </c>
      <c r="H1466" s="188">
        <v>0</v>
      </c>
      <c r="I1466" s="172" t="s">
        <v>3</v>
      </c>
      <c r="J1466" s="64" t="s">
        <v>1540</v>
      </c>
      <c r="K1466" s="65" t="s">
        <v>4230</v>
      </c>
      <c r="L1466" s="256" t="s">
        <v>5135</v>
      </c>
      <c r="M1466" s="256"/>
      <c r="N1466" s="256"/>
      <c r="O1466" s="66"/>
      <c r="P1466" s="62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8">
        <v>0</v>
      </c>
      <c r="H1467" s="188">
        <v>0</v>
      </c>
      <c r="I1467" s="172" t="s">
        <v>3</v>
      </c>
      <c r="J1467" s="64" t="s">
        <v>1540</v>
      </c>
      <c r="K1467" s="65" t="s">
        <v>4940</v>
      </c>
      <c r="L1467" s="256" t="s">
        <v>5135</v>
      </c>
      <c r="M1467" s="256"/>
      <c r="N1467" s="256"/>
      <c r="O1467" s="66"/>
      <c r="P1467" s="62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7">
        <v>0</v>
      </c>
      <c r="H1468" s="187">
        <v>0</v>
      </c>
      <c r="I1468" s="172" t="s">
        <v>3</v>
      </c>
      <c r="J1468" s="64" t="s">
        <v>1540</v>
      </c>
      <c r="K1468" s="124" t="s">
        <v>4229</v>
      </c>
      <c r="L1468" s="257" t="s">
        <v>5135</v>
      </c>
      <c r="M1468" s="257"/>
      <c r="N1468" s="257"/>
      <c r="P1468" s="18" t="s">
        <v>2064</v>
      </c>
      <c r="Q1468" s="18"/>
      <c r="S1468" s="125" t="str">
        <f t="shared" si="37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8">
        <v>0</v>
      </c>
      <c r="H1469" s="188">
        <v>0</v>
      </c>
      <c r="I1469" s="172" t="s">
        <v>3</v>
      </c>
      <c r="J1469" s="64" t="s">
        <v>1540</v>
      </c>
      <c r="K1469" s="65" t="s">
        <v>4229</v>
      </c>
      <c r="L1469" s="256" t="s">
        <v>5135</v>
      </c>
      <c r="M1469" s="256"/>
      <c r="N1469" s="256"/>
      <c r="O1469" s="66"/>
      <c r="P1469" s="62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7">
        <v>0</v>
      </c>
      <c r="H1470" s="187">
        <v>0</v>
      </c>
      <c r="I1470" s="172" t="s">
        <v>3</v>
      </c>
      <c r="J1470" s="64" t="s">
        <v>1540</v>
      </c>
      <c r="K1470" s="124" t="s">
        <v>4229</v>
      </c>
      <c r="L1470" s="257" t="s">
        <v>5135</v>
      </c>
      <c r="M1470" s="257"/>
      <c r="N1470" s="257"/>
      <c r="P1470" s="18" t="s">
        <v>1973</v>
      </c>
      <c r="Q1470" s="18"/>
      <c r="S1470" s="125" t="str">
        <f t="shared" si="37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4738</v>
      </c>
      <c r="D1471" s="58" t="s">
        <v>7</v>
      </c>
      <c r="E1471" s="64" t="s">
        <v>1201</v>
      </c>
      <c r="F1471" s="64" t="s">
        <v>57</v>
      </c>
      <c r="G1471" s="188">
        <v>0</v>
      </c>
      <c r="H1471" s="188">
        <v>0</v>
      </c>
      <c r="I1471" s="172" t="s">
        <v>3</v>
      </c>
      <c r="J1471" s="64" t="s">
        <v>1540</v>
      </c>
      <c r="K1471" s="65" t="s">
        <v>4229</v>
      </c>
      <c r="L1471" s="256" t="s">
        <v>5135</v>
      </c>
      <c r="M1471" s="256"/>
      <c r="N1471" s="256"/>
      <c r="O1471" s="66"/>
      <c r="P1471" s="62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4739</v>
      </c>
      <c r="D1472" s="58" t="s">
        <v>7</v>
      </c>
      <c r="E1472" s="64" t="s">
        <v>1203</v>
      </c>
      <c r="F1472" s="64" t="s">
        <v>1204</v>
      </c>
      <c r="G1472" s="188">
        <v>0</v>
      </c>
      <c r="H1472" s="188">
        <v>0</v>
      </c>
      <c r="I1472" s="172" t="s">
        <v>3</v>
      </c>
      <c r="J1472" s="64" t="s">
        <v>1540</v>
      </c>
      <c r="K1472" s="65" t="s">
        <v>4229</v>
      </c>
      <c r="L1472" s="256" t="s">
        <v>5135</v>
      </c>
      <c r="M1472" s="256"/>
      <c r="N1472" s="256"/>
      <c r="O1472" s="66"/>
      <c r="P1472" s="62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4788</v>
      </c>
      <c r="D1473" s="58" t="s">
        <v>7</v>
      </c>
      <c r="E1473" s="64" t="s">
        <v>2739</v>
      </c>
      <c r="F1473" s="64" t="s">
        <v>2739</v>
      </c>
      <c r="G1473" s="188">
        <v>0</v>
      </c>
      <c r="H1473" s="188">
        <v>0</v>
      </c>
      <c r="I1473" s="172" t="s">
        <v>3</v>
      </c>
      <c r="J1473" s="64" t="s">
        <v>1540</v>
      </c>
      <c r="K1473" s="65" t="s">
        <v>4229</v>
      </c>
      <c r="L1473" s="256" t="s">
        <v>5135</v>
      </c>
      <c r="M1473" s="256"/>
      <c r="N1473" s="256"/>
      <c r="O1473" s="66"/>
      <c r="P1473" s="62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2" t="s">
        <v>3</v>
      </c>
      <c r="J1474" s="64" t="s">
        <v>1540</v>
      </c>
      <c r="K1474" s="65" t="s">
        <v>4229</v>
      </c>
      <c r="L1474" s="256" t="s">
        <v>5135</v>
      </c>
      <c r="M1474" s="256"/>
      <c r="N1474" s="256"/>
      <c r="O1474" s="66"/>
      <c r="P1474" s="62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1">
        <v>0</v>
      </c>
      <c r="H1475" s="191">
        <v>0</v>
      </c>
      <c r="I1475" s="172" t="s">
        <v>3</v>
      </c>
      <c r="J1475" s="64" t="s">
        <v>1540</v>
      </c>
      <c r="K1475" s="65" t="s">
        <v>4229</v>
      </c>
      <c r="L1475" s="256" t="s">
        <v>5135</v>
      </c>
      <c r="M1475" s="256"/>
      <c r="N1475" s="256"/>
      <c r="O1475" s="66"/>
      <c r="P1475" s="62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1">
        <v>0</v>
      </c>
      <c r="H1476" s="191">
        <v>0</v>
      </c>
      <c r="I1476" s="172" t="s">
        <v>3</v>
      </c>
      <c r="J1476" s="64" t="s">
        <v>1540</v>
      </c>
      <c r="K1476" s="65" t="s">
        <v>4229</v>
      </c>
      <c r="L1476" s="256" t="s">
        <v>5135</v>
      </c>
      <c r="M1476" s="256"/>
      <c r="N1476" s="256"/>
      <c r="O1476" s="66"/>
      <c r="P1476" s="62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1">
        <v>0</v>
      </c>
      <c r="H1477" s="191">
        <v>0</v>
      </c>
      <c r="I1477" s="172" t="s">
        <v>3</v>
      </c>
      <c r="J1477" s="64" t="s">
        <v>1540</v>
      </c>
      <c r="K1477" s="65" t="s">
        <v>4229</v>
      </c>
      <c r="L1477" s="256" t="s">
        <v>5135</v>
      </c>
      <c r="M1477" s="256"/>
      <c r="N1477" s="256"/>
      <c r="O1477" s="66"/>
      <c r="P1477" s="62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1">
        <v>0</v>
      </c>
      <c r="H1478" s="191">
        <v>0</v>
      </c>
      <c r="I1478" s="172" t="s">
        <v>3</v>
      </c>
      <c r="J1478" s="64" t="s">
        <v>1540</v>
      </c>
      <c r="K1478" s="65" t="s">
        <v>4229</v>
      </c>
      <c r="L1478" s="256" t="s">
        <v>5135</v>
      </c>
      <c r="M1478" s="256"/>
      <c r="N1478" s="256"/>
      <c r="O1478" s="66"/>
      <c r="P1478" s="62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1">
        <v>0</v>
      </c>
      <c r="H1479" s="191">
        <v>0</v>
      </c>
      <c r="I1479" s="172" t="s">
        <v>3</v>
      </c>
      <c r="J1479" s="64" t="s">
        <v>1540</v>
      </c>
      <c r="K1479" s="65" t="s">
        <v>4229</v>
      </c>
      <c r="L1479" s="256" t="s">
        <v>5135</v>
      </c>
      <c r="M1479" s="256"/>
      <c r="N1479" s="256"/>
      <c r="O1479" s="66"/>
      <c r="P1479" s="62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7" t="str">
        <f>IF(ISNA(VLOOKUP(AA1479,Sheet2!J:J,1,0)),"//","")</f>
        <v>//</v>
      </c>
      <c r="AF1479" s="107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1">
        <v>0</v>
      </c>
      <c r="H1480" s="191">
        <v>0</v>
      </c>
      <c r="I1480" s="172" t="s">
        <v>3</v>
      </c>
      <c r="J1480" s="64" t="s">
        <v>1540</v>
      </c>
      <c r="K1480" s="65" t="s">
        <v>4229</v>
      </c>
      <c r="L1480" s="256" t="s">
        <v>5135</v>
      </c>
      <c r="M1480" s="256"/>
      <c r="N1480" s="256"/>
      <c r="O1480" s="66"/>
      <c r="P1480" s="62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7" t="str">
        <f>IF(ISNA(VLOOKUP(AA1480,Sheet2!J:J,1,0)),"//","")</f>
        <v>//</v>
      </c>
      <c r="AF1480" s="107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1">
        <v>0</v>
      </c>
      <c r="H1481" s="191">
        <v>0</v>
      </c>
      <c r="I1481" s="172" t="s">
        <v>3</v>
      </c>
      <c r="J1481" s="64" t="s">
        <v>1540</v>
      </c>
      <c r="K1481" s="65" t="s">
        <v>4229</v>
      </c>
      <c r="L1481" s="256" t="s">
        <v>5135</v>
      </c>
      <c r="M1481" s="256"/>
      <c r="N1481" s="256"/>
      <c r="O1481" s="66"/>
      <c r="P1481" s="62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7" t="str">
        <f>IF(ISNA(VLOOKUP(AA1481,Sheet2!J:J,1,0)),"//","")</f>
        <v>//</v>
      </c>
      <c r="AF1481" s="107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1">
        <v>0</v>
      </c>
      <c r="H1482" s="191">
        <v>0</v>
      </c>
      <c r="I1482" s="172" t="s">
        <v>3</v>
      </c>
      <c r="J1482" s="64" t="s">
        <v>1540</v>
      </c>
      <c r="K1482" s="65" t="s">
        <v>4229</v>
      </c>
      <c r="L1482" s="256" t="s">
        <v>5135</v>
      </c>
      <c r="M1482" s="256"/>
      <c r="N1482" s="256"/>
      <c r="O1482" s="66"/>
      <c r="P1482" s="62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7" t="str">
        <f>IF(ISNA(VLOOKUP(AA1482,Sheet2!J:J,1,0)),"//","")</f>
        <v>//</v>
      </c>
      <c r="AF1482" s="107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4733</v>
      </c>
      <c r="E1483" s="150" t="s">
        <v>1214</v>
      </c>
      <c r="F1483" s="150" t="s">
        <v>1214</v>
      </c>
      <c r="G1483" s="191">
        <v>0</v>
      </c>
      <c r="H1483" s="191">
        <v>0</v>
      </c>
      <c r="I1483" s="172" t="s">
        <v>3</v>
      </c>
      <c r="J1483" s="64" t="s">
        <v>1540</v>
      </c>
      <c r="K1483" s="65" t="s">
        <v>4229</v>
      </c>
      <c r="L1483" s="256" t="s">
        <v>5135</v>
      </c>
      <c r="M1483" s="256"/>
      <c r="N1483" s="256"/>
      <c r="O1483" s="66"/>
      <c r="P1483" s="62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7" t="str">
        <f>IF(ISNA(VLOOKUP(AA1483,Sheet2!J:J,1,0)),"//","")</f>
        <v/>
      </c>
      <c r="AF1483" s="107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4733</v>
      </c>
      <c r="E1484" s="150" t="s">
        <v>1215</v>
      </c>
      <c r="F1484" s="150" t="s">
        <v>1215</v>
      </c>
      <c r="G1484" s="191">
        <v>0</v>
      </c>
      <c r="H1484" s="191">
        <v>0</v>
      </c>
      <c r="I1484" s="172" t="s">
        <v>3</v>
      </c>
      <c r="J1484" s="64" t="s">
        <v>1540</v>
      </c>
      <c r="K1484" s="65" t="s">
        <v>4229</v>
      </c>
      <c r="L1484" s="256" t="s">
        <v>5135</v>
      </c>
      <c r="M1484" s="256"/>
      <c r="N1484" s="256"/>
      <c r="O1484" s="66"/>
      <c r="P1484" s="62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7" t="str">
        <f>IF(ISNA(VLOOKUP(AA1484,Sheet2!J:J,1,0)),"//","")</f>
        <v>//</v>
      </c>
      <c r="AF1484" s="107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4902</v>
      </c>
      <c r="D1485" s="58" t="s">
        <v>7</v>
      </c>
      <c r="E1485" s="150" t="s">
        <v>2740</v>
      </c>
      <c r="F1485" s="150" t="s">
        <v>2740</v>
      </c>
      <c r="G1485" s="191">
        <v>0</v>
      </c>
      <c r="H1485" s="191">
        <v>0</v>
      </c>
      <c r="I1485" s="172" t="s">
        <v>3</v>
      </c>
      <c r="J1485" s="64" t="s">
        <v>1540</v>
      </c>
      <c r="K1485" s="65" t="s">
        <v>4229</v>
      </c>
      <c r="L1485" s="256" t="s">
        <v>5135</v>
      </c>
      <c r="M1485" s="256"/>
      <c r="N1485" s="256"/>
      <c r="O1485" s="66"/>
      <c r="P1485" s="62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7" t="str">
        <f>IF(ISNA(VLOOKUP(AA1485,Sheet2!J:J,1,0)),"//","")</f>
        <v>//</v>
      </c>
      <c r="AF1485" s="107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2" t="s">
        <v>3</v>
      </c>
      <c r="J1486" s="64" t="s">
        <v>1540</v>
      </c>
      <c r="K1486" s="65" t="s">
        <v>4229</v>
      </c>
      <c r="L1486" s="256" t="s">
        <v>5135</v>
      </c>
      <c r="M1486" s="256"/>
      <c r="N1486" s="256"/>
      <c r="O1486" s="66"/>
      <c r="P1486" s="62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7" t="str">
        <f>IF(ISNA(VLOOKUP(AA1486,Sheet2!J:J,1,0)),"//","")</f>
        <v>//</v>
      </c>
      <c r="AF1486" s="107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1">
        <v>0</v>
      </c>
      <c r="H1487" s="191">
        <v>0</v>
      </c>
      <c r="I1487" s="172" t="s">
        <v>3</v>
      </c>
      <c r="J1487" s="64" t="s">
        <v>1540</v>
      </c>
      <c r="K1487" s="65" t="s">
        <v>4229</v>
      </c>
      <c r="L1487" s="256" t="s">
        <v>5135</v>
      </c>
      <c r="M1487" s="256"/>
      <c r="N1487" s="256"/>
      <c r="O1487" s="66"/>
      <c r="P1487" s="62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299</v>
      </c>
      <c r="W1487" s="91"/>
      <c r="X1487" s="69"/>
      <c r="Y1487" s="69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7" t="str">
        <f>IF(ISNA(VLOOKUP(AA1487,Sheet2!J:J,1,0)),"//","")</f>
        <v>//</v>
      </c>
      <c r="AF1487" s="107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8">
        <v>1</v>
      </c>
      <c r="H1488" s="188">
        <v>4</v>
      </c>
      <c r="I1488" s="172" t="s">
        <v>3</v>
      </c>
      <c r="J1488" s="64" t="s">
        <v>1540</v>
      </c>
      <c r="K1488" s="65" t="s">
        <v>4229</v>
      </c>
      <c r="L1488" s="256" t="s">
        <v>5135</v>
      </c>
      <c r="M1488" s="256"/>
      <c r="N1488" s="256"/>
      <c r="O1488" s="66"/>
      <c r="P1488" s="62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7" t="str">
        <f>IF(ISNA(VLOOKUP(AA1488,Sheet2!J:J,1,0)),"//","")</f>
        <v>//</v>
      </c>
      <c r="AF1488" s="107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2" t="s">
        <v>4792</v>
      </c>
      <c r="E1489" s="64" t="s">
        <v>79</v>
      </c>
      <c r="F1489" s="215" t="s">
        <v>79</v>
      </c>
      <c r="G1489" s="188">
        <v>0</v>
      </c>
      <c r="H1489" s="188">
        <v>0</v>
      </c>
      <c r="I1489" s="172" t="s">
        <v>3</v>
      </c>
      <c r="J1489" s="64" t="s">
        <v>1540</v>
      </c>
      <c r="K1489" s="65" t="s">
        <v>4229</v>
      </c>
      <c r="L1489" s="256" t="s">
        <v>5135</v>
      </c>
      <c r="M1489" s="256"/>
      <c r="N1489" s="256"/>
      <c r="O1489" s="66"/>
      <c r="P1489" s="62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7" t="str">
        <f>IF(ISNA(VLOOKUP(AA1489,Sheet2!J:J,1,0)),"//","")</f>
        <v>//</v>
      </c>
      <c r="AF1489" s="107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4793</v>
      </c>
      <c r="D1490" s="58" t="s">
        <v>7</v>
      </c>
      <c r="E1490" s="64" t="s">
        <v>80</v>
      </c>
      <c r="F1490" s="64" t="s">
        <v>80</v>
      </c>
      <c r="G1490" s="188">
        <v>0</v>
      </c>
      <c r="H1490" s="188">
        <v>0</v>
      </c>
      <c r="I1490" s="172" t="s">
        <v>3</v>
      </c>
      <c r="J1490" s="64" t="s">
        <v>1540</v>
      </c>
      <c r="K1490" s="65" t="s">
        <v>4229</v>
      </c>
      <c r="L1490" s="256" t="s">
        <v>5135</v>
      </c>
      <c r="M1490" s="256"/>
      <c r="N1490" s="256"/>
      <c r="O1490" s="66"/>
      <c r="P1490" s="62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7" t="str">
        <f>IF(ISNA(VLOOKUP(AA1490,Sheet2!J:J,1,0)),"//","")</f>
        <v>//</v>
      </c>
      <c r="AF1490" s="107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8">
        <v>0</v>
      </c>
      <c r="H1491" s="188">
        <v>0</v>
      </c>
      <c r="I1491" s="172" t="s">
        <v>3</v>
      </c>
      <c r="J1491" s="64" t="s">
        <v>1540</v>
      </c>
      <c r="K1491" s="65" t="s">
        <v>4229</v>
      </c>
      <c r="L1491" s="256" t="s">
        <v>5135</v>
      </c>
      <c r="M1491" s="256"/>
      <c r="N1491" s="256"/>
      <c r="O1491" s="66"/>
      <c r="P1491" s="62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7" t="str">
        <f>IF(ISNA(VLOOKUP(AA1491,Sheet2!J:J,1,0)),"//","")</f>
        <v>//</v>
      </c>
      <c r="AF1491" s="107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8">
        <v>0</v>
      </c>
      <c r="H1492" s="188">
        <v>0</v>
      </c>
      <c r="I1492" s="172" t="s">
        <v>3</v>
      </c>
      <c r="J1492" s="64" t="s">
        <v>1540</v>
      </c>
      <c r="K1492" s="65" t="s">
        <v>4229</v>
      </c>
      <c r="L1492" s="256" t="s">
        <v>5135</v>
      </c>
      <c r="M1492" s="256"/>
      <c r="N1492" s="256"/>
      <c r="O1492" s="66"/>
      <c r="P1492" s="62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7" t="str">
        <f>IF(ISNA(VLOOKUP(AA1492,Sheet2!J:J,1,0)),"//","")</f>
        <v>//</v>
      </c>
      <c r="AF1492" s="107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8">
        <v>0</v>
      </c>
      <c r="H1493" s="188">
        <v>0</v>
      </c>
      <c r="I1493" s="172" t="s">
        <v>3</v>
      </c>
      <c r="J1493" s="64" t="s">
        <v>1540</v>
      </c>
      <c r="K1493" s="65" t="s">
        <v>4229</v>
      </c>
      <c r="L1493" s="256" t="s">
        <v>5135</v>
      </c>
      <c r="M1493" s="256"/>
      <c r="N1493" s="256"/>
      <c r="O1493" s="66"/>
      <c r="P1493" s="62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7" t="str">
        <f>IF(ISNA(VLOOKUP(AA1493,Sheet2!J:J,1,0)),"//","")</f>
        <v>//</v>
      </c>
      <c r="AF1493" s="107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4903</v>
      </c>
      <c r="D1494" s="58" t="s">
        <v>7</v>
      </c>
      <c r="E1494" s="64" t="s">
        <v>82</v>
      </c>
      <c r="F1494" s="64" t="s">
        <v>82</v>
      </c>
      <c r="G1494" s="188">
        <v>0</v>
      </c>
      <c r="H1494" s="188">
        <v>0</v>
      </c>
      <c r="I1494" s="172" t="s">
        <v>3</v>
      </c>
      <c r="J1494" s="64" t="s">
        <v>1540</v>
      </c>
      <c r="K1494" s="65" t="s">
        <v>4229</v>
      </c>
      <c r="L1494" s="256" t="s">
        <v>5135</v>
      </c>
      <c r="M1494" s="256"/>
      <c r="N1494" s="256"/>
      <c r="O1494" s="66"/>
      <c r="P1494" s="62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7" t="str">
        <f>IF(ISNA(VLOOKUP(AA1494,Sheet2!J:J,1,0)),"//","")</f>
        <v>//</v>
      </c>
      <c r="AF1494" s="107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4904</v>
      </c>
      <c r="D1495" s="58" t="s">
        <v>7</v>
      </c>
      <c r="E1495" s="64" t="s">
        <v>83</v>
      </c>
      <c r="F1495" s="64" t="s">
        <v>83</v>
      </c>
      <c r="G1495" s="188">
        <v>0</v>
      </c>
      <c r="H1495" s="188">
        <v>0</v>
      </c>
      <c r="I1495" s="172" t="s">
        <v>3</v>
      </c>
      <c r="J1495" s="64" t="s">
        <v>1540</v>
      </c>
      <c r="K1495" s="65" t="s">
        <v>4229</v>
      </c>
      <c r="L1495" s="256" t="s">
        <v>5135</v>
      </c>
      <c r="M1495" s="256"/>
      <c r="N1495" s="256"/>
      <c r="O1495" s="66"/>
      <c r="P1495" s="62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7" t="str">
        <f>IF(ISNA(VLOOKUP(AA1495,Sheet2!J:J,1,0)),"//","")</f>
        <v>//</v>
      </c>
      <c r="AF1495" s="107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8">
        <v>0</v>
      </c>
      <c r="H1496" s="188">
        <v>0</v>
      </c>
      <c r="I1496" s="172" t="s">
        <v>3</v>
      </c>
      <c r="J1496" s="64" t="s">
        <v>1540</v>
      </c>
      <c r="K1496" s="65" t="s">
        <v>4229</v>
      </c>
      <c r="L1496" s="256" t="s">
        <v>5135</v>
      </c>
      <c r="M1496" s="256"/>
      <c r="N1496" s="256"/>
      <c r="O1496" s="66"/>
      <c r="P1496" s="62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7" t="str">
        <f>IF(ISNA(VLOOKUP(AA1496,Sheet2!J:J,1,0)),"//","")</f>
        <v/>
      </c>
      <c r="AF1496" s="107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5109</v>
      </c>
      <c r="D1497" s="58" t="s">
        <v>7</v>
      </c>
      <c r="E1497" s="64" t="s">
        <v>1227</v>
      </c>
      <c r="F1497" s="64" t="s">
        <v>84</v>
      </c>
      <c r="G1497" s="188">
        <v>0</v>
      </c>
      <c r="H1497" s="188">
        <v>0</v>
      </c>
      <c r="I1497" s="172" t="s">
        <v>3</v>
      </c>
      <c r="J1497" s="64" t="s">
        <v>1540</v>
      </c>
      <c r="K1497" s="65" t="s">
        <v>4229</v>
      </c>
      <c r="L1497" s="256" t="s">
        <v>5135</v>
      </c>
      <c r="M1497" s="256"/>
      <c r="N1497" s="256"/>
      <c r="O1497" s="66"/>
      <c r="P1497" s="62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7" t="str">
        <f>IF(ISNA(VLOOKUP(AA1497,Sheet2!J:J,1,0)),"//","")</f>
        <v>//</v>
      </c>
      <c r="AF1497" s="107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8">
        <v>0</v>
      </c>
      <c r="H1498" s="188">
        <v>15</v>
      </c>
      <c r="I1498" s="172" t="s">
        <v>3</v>
      </c>
      <c r="J1498" s="64" t="s">
        <v>1540</v>
      </c>
      <c r="K1498" s="65" t="s">
        <v>4229</v>
      </c>
      <c r="L1498" s="256" t="s">
        <v>5135</v>
      </c>
      <c r="M1498" s="256"/>
      <c r="N1498" s="256"/>
      <c r="O1498" s="66"/>
      <c r="P1498" s="62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7" t="str">
        <f>IF(ISNA(VLOOKUP(AA1498,Sheet2!J:J,1,0)),"//","")</f>
        <v/>
      </c>
      <c r="AF1498" s="107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4870</v>
      </c>
      <c r="D1499" s="58" t="s">
        <v>7</v>
      </c>
      <c r="E1499" s="64" t="s">
        <v>1228</v>
      </c>
      <c r="F1499" s="64" t="s">
        <v>1228</v>
      </c>
      <c r="G1499" s="188">
        <v>0</v>
      </c>
      <c r="H1499" s="188">
        <v>0</v>
      </c>
      <c r="I1499" s="172" t="s">
        <v>3</v>
      </c>
      <c r="J1499" s="64" t="s">
        <v>1540</v>
      </c>
      <c r="K1499" s="65" t="s">
        <v>4229</v>
      </c>
      <c r="L1499" s="256" t="s">
        <v>5135</v>
      </c>
      <c r="M1499" s="256"/>
      <c r="N1499" s="256"/>
      <c r="O1499" s="66"/>
      <c r="P1499" s="62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7" t="str">
        <f>IF(ISNA(VLOOKUP(AA1499,Sheet2!J:J,1,0)),"//","")</f>
        <v>//</v>
      </c>
      <c r="AF1499" s="107" t="str">
        <f t="shared" si="378"/>
        <v>ENORM</v>
      </c>
      <c r="AG1499" t="b">
        <f t="shared" si="379"/>
        <v>1</v>
      </c>
    </row>
    <row r="1500" spans="1:33" s="125" customFormat="1">
      <c r="A1500" s="55">
        <f t="shared" si="380"/>
        <v>1500</v>
      </c>
      <c r="B1500" s="54">
        <f t="shared" si="38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7">
        <v>0</v>
      </c>
      <c r="H1500" s="187">
        <v>0</v>
      </c>
      <c r="I1500" s="172" t="s">
        <v>3</v>
      </c>
      <c r="J1500" s="64" t="s">
        <v>1540</v>
      </c>
      <c r="K1500" s="124" t="s">
        <v>4229</v>
      </c>
      <c r="L1500" s="257" t="s">
        <v>5135</v>
      </c>
      <c r="M1500" s="257"/>
      <c r="N1500" s="257"/>
      <c r="P1500" s="18" t="s">
        <v>4078</v>
      </c>
      <c r="Q1500" s="18"/>
      <c r="S1500" s="125" t="str">
        <f t="shared" si="374"/>
        <v>NOT EQUAL</v>
      </c>
      <c r="T1500" s="125" t="str">
        <f>IF(ISNA(VLOOKUP(AF1500,#REF!,1)),"//","")</f>
        <v/>
      </c>
      <c r="V1500" s="43">
        <f t="shared" si="37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7" t="str">
        <f>IF(ISNA(VLOOKUP(AA1500,Sheet2!J:J,1,0)),"//","")</f>
        <v/>
      </c>
      <c r="AF1500" s="107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5093</v>
      </c>
      <c r="D1501" s="58" t="s">
        <v>7</v>
      </c>
      <c r="E1501" s="64" t="s">
        <v>1230</v>
      </c>
      <c r="F1501" s="64" t="s">
        <v>88</v>
      </c>
      <c r="G1501" s="188">
        <v>0</v>
      </c>
      <c r="H1501" s="188">
        <v>0</v>
      </c>
      <c r="I1501" s="172" t="s">
        <v>3</v>
      </c>
      <c r="J1501" s="64" t="s">
        <v>1540</v>
      </c>
      <c r="K1501" s="65" t="s">
        <v>4229</v>
      </c>
      <c r="L1501" s="256" t="s">
        <v>5135</v>
      </c>
      <c r="M1501" s="256"/>
      <c r="N1501" s="256"/>
      <c r="O1501" s="66"/>
      <c r="P1501" s="62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7" t="str">
        <f>IF(ISNA(VLOOKUP(AA1501,Sheet2!J:J,1,0)),"//","")</f>
        <v>//</v>
      </c>
      <c r="AF1501" s="107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5094</v>
      </c>
      <c r="D1502" s="58" t="s">
        <v>7</v>
      </c>
      <c r="E1502" s="64" t="s">
        <v>1231</v>
      </c>
      <c r="F1502" s="64" t="s">
        <v>89</v>
      </c>
      <c r="G1502" s="188">
        <v>0</v>
      </c>
      <c r="H1502" s="188">
        <v>0</v>
      </c>
      <c r="I1502" s="172" t="s">
        <v>3</v>
      </c>
      <c r="J1502" s="64" t="s">
        <v>1540</v>
      </c>
      <c r="K1502" s="65" t="s">
        <v>4229</v>
      </c>
      <c r="L1502" s="256" t="s">
        <v>5135</v>
      </c>
      <c r="M1502" s="256"/>
      <c r="N1502" s="256"/>
      <c r="O1502" s="66"/>
      <c r="P1502" s="62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7" t="str">
        <f>IF(ISNA(VLOOKUP(AA1502,Sheet2!J:J,1,0)),"//","")</f>
        <v>//</v>
      </c>
      <c r="AF1502" s="107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5095</v>
      </c>
      <c r="D1503" s="58" t="s">
        <v>7</v>
      </c>
      <c r="E1503" s="64" t="s">
        <v>1232</v>
      </c>
      <c r="F1503" s="64" t="s">
        <v>90</v>
      </c>
      <c r="G1503" s="188">
        <v>0</v>
      </c>
      <c r="H1503" s="188">
        <v>0</v>
      </c>
      <c r="I1503" s="172" t="s">
        <v>3</v>
      </c>
      <c r="J1503" s="64" t="s">
        <v>1540</v>
      </c>
      <c r="K1503" s="65" t="s">
        <v>4229</v>
      </c>
      <c r="L1503" s="256" t="s">
        <v>5135</v>
      </c>
      <c r="M1503" s="256"/>
      <c r="N1503" s="256"/>
      <c r="O1503" s="66"/>
      <c r="P1503" s="62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7" t="str">
        <f>IF(ISNA(VLOOKUP(AA1503,Sheet2!J:J,1,0)),"//","")</f>
        <v>//</v>
      </c>
      <c r="AF1503" s="107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8">
        <v>0</v>
      </c>
      <c r="H1504" s="188">
        <v>0</v>
      </c>
      <c r="I1504" s="172" t="s">
        <v>3</v>
      </c>
      <c r="J1504" s="64" t="s">
        <v>1540</v>
      </c>
      <c r="K1504" s="65" t="s">
        <v>4229</v>
      </c>
      <c r="L1504" s="256" t="s">
        <v>5136</v>
      </c>
      <c r="M1504" s="256"/>
      <c r="N1504" s="256"/>
      <c r="O1504" s="66"/>
      <c r="P1504" s="62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7" t="str">
        <f>IF(ISNA(VLOOKUP(AA1504,Sheet2!J:J,1,0)),"//","")</f>
        <v>//</v>
      </c>
      <c r="AF1504" s="107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8">
        <v>0</v>
      </c>
      <c r="H1505" s="188">
        <v>0</v>
      </c>
      <c r="I1505" s="172" t="s">
        <v>3</v>
      </c>
      <c r="J1505" s="64" t="s">
        <v>1540</v>
      </c>
      <c r="K1505" s="65" t="s">
        <v>4229</v>
      </c>
      <c r="L1505" s="256" t="s">
        <v>5136</v>
      </c>
      <c r="M1505" s="256"/>
      <c r="N1505" s="256"/>
      <c r="O1505" s="66"/>
      <c r="P1505" s="62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7" t="str">
        <f>IF(ISNA(VLOOKUP(AA1505,Sheet2!J:J,1,0)),"//","")</f>
        <v>//</v>
      </c>
      <c r="AF1505" s="107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8">
        <v>0</v>
      </c>
      <c r="H1506" s="188">
        <v>0</v>
      </c>
      <c r="I1506" s="172" t="s">
        <v>3</v>
      </c>
      <c r="J1506" s="64" t="s">
        <v>1540</v>
      </c>
      <c r="K1506" s="65" t="s">
        <v>4229</v>
      </c>
      <c r="L1506" s="256" t="s">
        <v>5135</v>
      </c>
      <c r="M1506" s="256"/>
      <c r="N1506" s="256"/>
      <c r="O1506" s="66"/>
      <c r="P1506" s="62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7" t="str">
        <f>IF(ISNA(VLOOKUP(AA1506,Sheet2!J:J,1,0)),"//","")</f>
        <v>//</v>
      </c>
      <c r="AF1506" s="107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8">
        <v>0</v>
      </c>
      <c r="H1507" s="188">
        <v>0</v>
      </c>
      <c r="I1507" s="172" t="s">
        <v>3</v>
      </c>
      <c r="J1507" s="64" t="s">
        <v>1540</v>
      </c>
      <c r="K1507" s="65" t="s">
        <v>4229</v>
      </c>
      <c r="L1507" s="256" t="s">
        <v>5135</v>
      </c>
      <c r="M1507" s="256"/>
      <c r="N1507" s="256"/>
      <c r="O1507" s="66"/>
      <c r="P1507" s="62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7" t="str">
        <f>IF(ISNA(VLOOKUP(AA1507,Sheet2!J:J,1,0)),"//","")</f>
        <v>//</v>
      </c>
      <c r="AF1507" s="107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8">
        <v>0</v>
      </c>
      <c r="H1508" s="188">
        <v>0</v>
      </c>
      <c r="I1508" s="172" t="s">
        <v>3</v>
      </c>
      <c r="J1508" s="64" t="s">
        <v>1540</v>
      </c>
      <c r="K1508" s="65" t="s">
        <v>4229</v>
      </c>
      <c r="L1508" s="256" t="s">
        <v>5135</v>
      </c>
      <c r="M1508" s="256"/>
      <c r="N1508" s="256"/>
      <c r="O1508" s="66"/>
      <c r="P1508" s="62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7" t="str">
        <f>IF(ISNA(VLOOKUP(AA1508,Sheet2!J:J,1,0)),"//","")</f>
        <v/>
      </c>
      <c r="AF1508" s="107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8">
        <v>0</v>
      </c>
      <c r="H1509" s="188">
        <v>0</v>
      </c>
      <c r="I1509" s="172" t="s">
        <v>3</v>
      </c>
      <c r="J1509" s="64" t="s">
        <v>1540</v>
      </c>
      <c r="K1509" s="65" t="s">
        <v>4229</v>
      </c>
      <c r="L1509" s="256" t="s">
        <v>5135</v>
      </c>
      <c r="M1509" s="256"/>
      <c r="N1509" s="256"/>
      <c r="O1509" s="66"/>
      <c r="P1509" s="62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7" t="str">
        <f>IF(ISNA(VLOOKUP(AA1509,Sheet2!J:J,1,0)),"//","")</f>
        <v>//</v>
      </c>
      <c r="AF1509" s="107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2">
        <v>0</v>
      </c>
      <c r="H1510" s="192">
        <v>0</v>
      </c>
      <c r="I1510" s="172" t="s">
        <v>3</v>
      </c>
      <c r="J1510" s="64" t="s">
        <v>1540</v>
      </c>
      <c r="K1510" s="65" t="s">
        <v>4229</v>
      </c>
      <c r="L1510" s="256" t="s">
        <v>5136</v>
      </c>
      <c r="M1510" s="256"/>
      <c r="N1510" s="256"/>
      <c r="O1510" s="66"/>
      <c r="P1510" s="62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7" t="str">
        <f>IF(ISNA(VLOOKUP(AA1510,Sheet2!J:J,1,0)),"//","")</f>
        <v/>
      </c>
      <c r="AF1510" s="107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8">
        <v>0</v>
      </c>
      <c r="H1511" s="188">
        <v>15</v>
      </c>
      <c r="I1511" s="172" t="s">
        <v>3</v>
      </c>
      <c r="J1511" s="64" t="s">
        <v>1540</v>
      </c>
      <c r="K1511" s="65" t="s">
        <v>4229</v>
      </c>
      <c r="L1511" s="256" t="s">
        <v>5135</v>
      </c>
      <c r="M1511" s="256"/>
      <c r="N1511" s="256"/>
      <c r="O1511" s="66"/>
      <c r="P1511" s="62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7" t="str">
        <f>IF(ISNA(VLOOKUP(AA1511,Sheet2!J:J,1,0)),"//","")</f>
        <v/>
      </c>
      <c r="AF1511" s="107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8">
        <v>0</v>
      </c>
      <c r="H1512" s="188">
        <v>0</v>
      </c>
      <c r="I1512" s="172" t="s">
        <v>3</v>
      </c>
      <c r="J1512" s="64" t="s">
        <v>1540</v>
      </c>
      <c r="K1512" s="65" t="s">
        <v>4229</v>
      </c>
      <c r="L1512" s="256" t="s">
        <v>5135</v>
      </c>
      <c r="M1512" s="256"/>
      <c r="N1512" s="256"/>
      <c r="O1512" s="66"/>
      <c r="P1512" s="62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7" t="str">
        <f>IF(ISNA(VLOOKUP(AA1512,Sheet2!J:J,1,0)),"//","")</f>
        <v>//</v>
      </c>
      <c r="AF1512" s="107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8">
        <v>0</v>
      </c>
      <c r="H1513" s="188">
        <v>0</v>
      </c>
      <c r="I1513" s="172" t="s">
        <v>3</v>
      </c>
      <c r="J1513" s="64" t="s">
        <v>1540</v>
      </c>
      <c r="K1513" s="65" t="s">
        <v>4229</v>
      </c>
      <c r="L1513" s="256" t="s">
        <v>5135</v>
      </c>
      <c r="M1513" s="256"/>
      <c r="N1513" s="256"/>
      <c r="O1513" s="66"/>
      <c r="P1513" s="62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7" t="str">
        <f>IF(ISNA(VLOOKUP(AA1513,Sheet2!J:J,1,0)),"//","")</f>
        <v>//</v>
      </c>
      <c r="AF1513" s="107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8">
        <v>0</v>
      </c>
      <c r="H1514" s="188">
        <v>0</v>
      </c>
      <c r="I1514" s="172" t="s">
        <v>3</v>
      </c>
      <c r="J1514" s="64" t="s">
        <v>1540</v>
      </c>
      <c r="K1514" s="65" t="s">
        <v>4229</v>
      </c>
      <c r="L1514" s="256" t="s">
        <v>5135</v>
      </c>
      <c r="M1514" s="256"/>
      <c r="N1514" s="256"/>
      <c r="O1514" s="66"/>
      <c r="P1514" s="62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7" t="str">
        <f>IF(ISNA(VLOOKUP(AA1514,Sheet2!J:J,1,0)),"//","")</f>
        <v>//</v>
      </c>
      <c r="AF1514" s="107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8">
        <v>0</v>
      </c>
      <c r="H1515" s="188">
        <v>15</v>
      </c>
      <c r="I1515" s="172" t="s">
        <v>3</v>
      </c>
      <c r="J1515" s="64" t="s">
        <v>1540</v>
      </c>
      <c r="K1515" s="65" t="s">
        <v>4229</v>
      </c>
      <c r="L1515" s="256" t="s">
        <v>5135</v>
      </c>
      <c r="M1515" s="256"/>
      <c r="N1515" s="256"/>
      <c r="O1515" s="66"/>
      <c r="P1515" s="62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7" t="str">
        <f>IF(ISNA(VLOOKUP(AA1515,Sheet2!J:J,1,0)),"//","")</f>
        <v>//</v>
      </c>
      <c r="AF1515" s="107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8">
        <v>0</v>
      </c>
      <c r="H1516" s="188">
        <v>0</v>
      </c>
      <c r="I1516" s="172" t="s">
        <v>3</v>
      </c>
      <c r="J1516" s="64" t="s">
        <v>1540</v>
      </c>
      <c r="K1516" s="65" t="s">
        <v>4229</v>
      </c>
      <c r="L1516" s="256" t="s">
        <v>5136</v>
      </c>
      <c r="M1516" s="256"/>
      <c r="N1516" s="256"/>
      <c r="O1516" s="66"/>
      <c r="P1516" s="62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7" t="str">
        <f>IF(ISNA(VLOOKUP(AA1516,Sheet2!J:J,1,0)),"//","")</f>
        <v/>
      </c>
      <c r="AF1516" s="107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8">
        <v>0</v>
      </c>
      <c r="H1517" s="188">
        <v>0</v>
      </c>
      <c r="I1517" s="172" t="s">
        <v>3</v>
      </c>
      <c r="J1517" s="64" t="s">
        <v>1540</v>
      </c>
      <c r="K1517" s="65" t="s">
        <v>4229</v>
      </c>
      <c r="L1517" s="256" t="s">
        <v>5136</v>
      </c>
      <c r="M1517" s="256"/>
      <c r="N1517" s="256"/>
      <c r="O1517" s="66"/>
      <c r="P1517" s="62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7" t="str">
        <f>IF(ISNA(VLOOKUP(AA1517,Sheet2!J:J,1,0)),"//","")</f>
        <v/>
      </c>
      <c r="AF1517" s="107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4735</v>
      </c>
      <c r="E1518" s="64" t="s">
        <v>130</v>
      </c>
      <c r="F1518" s="64" t="s">
        <v>130</v>
      </c>
      <c r="G1518" s="188">
        <v>0</v>
      </c>
      <c r="H1518" s="188">
        <v>0</v>
      </c>
      <c r="I1518" s="172" t="s">
        <v>3</v>
      </c>
      <c r="J1518" s="64" t="s">
        <v>1540</v>
      </c>
      <c r="K1518" s="65" t="s">
        <v>4229</v>
      </c>
      <c r="L1518" s="256" t="s">
        <v>5135</v>
      </c>
      <c r="M1518" s="256"/>
      <c r="N1518" s="256"/>
      <c r="O1518" s="66"/>
      <c r="P1518" s="62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7" t="str">
        <f>IF(ISNA(VLOOKUP(AA1518,Sheet2!J:J,1,0)),"//","")</f>
        <v>//</v>
      </c>
      <c r="AF1518" s="107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4735</v>
      </c>
      <c r="E1519" s="64" t="s">
        <v>131</v>
      </c>
      <c r="F1519" s="64" t="s">
        <v>131</v>
      </c>
      <c r="G1519" s="188">
        <v>0</v>
      </c>
      <c r="H1519" s="188">
        <v>0</v>
      </c>
      <c r="I1519" s="172" t="s">
        <v>3</v>
      </c>
      <c r="J1519" s="64" t="s">
        <v>1540</v>
      </c>
      <c r="K1519" s="65" t="s">
        <v>4229</v>
      </c>
      <c r="L1519" s="256" t="s">
        <v>5135</v>
      </c>
      <c r="M1519" s="256"/>
      <c r="N1519" s="256"/>
      <c r="O1519" s="66"/>
      <c r="P1519" s="62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7" t="str">
        <f>IF(ISNA(VLOOKUP(AA1519,Sheet2!J:J,1,0)),"//","")</f>
        <v>//</v>
      </c>
      <c r="AF1519" s="107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8">
        <v>0</v>
      </c>
      <c r="H1520" s="188">
        <v>16383</v>
      </c>
      <c r="I1520" s="172" t="s">
        <v>3</v>
      </c>
      <c r="J1520" s="64" t="s">
        <v>1540</v>
      </c>
      <c r="K1520" s="65" t="s">
        <v>4230</v>
      </c>
      <c r="L1520" s="256" t="s">
        <v>5135</v>
      </c>
      <c r="M1520" s="256"/>
      <c r="N1520" s="256"/>
      <c r="O1520" s="66"/>
      <c r="P1520" s="62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7" t="str">
        <f>IF(ISNA(VLOOKUP(AA1520,Sheet2!J:J,1,0)),"//","")</f>
        <v>//</v>
      </c>
      <c r="AF1520" s="107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4616</v>
      </c>
      <c r="D1521" s="58" t="s">
        <v>7</v>
      </c>
      <c r="E1521" s="64" t="s">
        <v>1262</v>
      </c>
      <c r="F1521" s="64" t="s">
        <v>1262</v>
      </c>
      <c r="G1521" s="188">
        <v>0</v>
      </c>
      <c r="H1521" s="188">
        <v>0</v>
      </c>
      <c r="I1521" s="172" t="s">
        <v>3</v>
      </c>
      <c r="J1521" s="64" t="s">
        <v>1540</v>
      </c>
      <c r="K1521" s="65" t="s">
        <v>4229</v>
      </c>
      <c r="L1521" s="256" t="s">
        <v>5136</v>
      </c>
      <c r="M1521" s="256"/>
      <c r="N1521" s="256"/>
      <c r="O1521" s="66"/>
      <c r="P1521" s="62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7" t="str">
        <f>IF(ISNA(VLOOKUP(AA1521,Sheet2!J:J,1,0)),"//","")</f>
        <v>//</v>
      </c>
      <c r="AF1521" s="107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4617</v>
      </c>
      <c r="D1522" s="58" t="s">
        <v>7</v>
      </c>
      <c r="E1522" s="64" t="s">
        <v>1263</v>
      </c>
      <c r="F1522" s="64" t="s">
        <v>1263</v>
      </c>
      <c r="G1522" s="188">
        <v>0</v>
      </c>
      <c r="H1522" s="188">
        <v>0</v>
      </c>
      <c r="I1522" s="172" t="s">
        <v>3</v>
      </c>
      <c r="J1522" s="64" t="s">
        <v>1540</v>
      </c>
      <c r="K1522" s="65" t="s">
        <v>4229</v>
      </c>
      <c r="L1522" s="256" t="s">
        <v>5136</v>
      </c>
      <c r="M1522" s="256"/>
      <c r="N1522" s="256"/>
      <c r="O1522" s="66"/>
      <c r="P1522" s="62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7" t="str">
        <f>IF(ISNA(VLOOKUP(AA1522,Sheet2!J:J,1,0)),"//","")</f>
        <v>//</v>
      </c>
      <c r="AF1522" s="107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8">
        <v>0</v>
      </c>
      <c r="H1523" s="188">
        <v>0</v>
      </c>
      <c r="I1523" s="172" t="s">
        <v>3</v>
      </c>
      <c r="J1523" s="64" t="s">
        <v>1540</v>
      </c>
      <c r="K1523" s="65" t="s">
        <v>4229</v>
      </c>
      <c r="L1523" s="256" t="s">
        <v>5135</v>
      </c>
      <c r="M1523" s="256"/>
      <c r="N1523" s="256"/>
      <c r="O1523" s="66"/>
      <c r="P1523" s="62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7" t="str">
        <f>IF(ISNA(VLOOKUP(AA1523,Sheet2!J:J,1,0)),"//","")</f>
        <v/>
      </c>
      <c r="AF1523" s="107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4871</v>
      </c>
      <c r="D1524" s="58" t="s">
        <v>2464</v>
      </c>
      <c r="E1524" s="64" t="s">
        <v>1266</v>
      </c>
      <c r="F1524" s="64" t="s">
        <v>1266</v>
      </c>
      <c r="G1524" s="188">
        <v>0</v>
      </c>
      <c r="H1524" s="188">
        <v>99</v>
      </c>
      <c r="I1524" s="172" t="s">
        <v>3</v>
      </c>
      <c r="J1524" s="64" t="s">
        <v>1541</v>
      </c>
      <c r="K1524" s="65" t="s">
        <v>4229</v>
      </c>
      <c r="L1524" s="256" t="s">
        <v>5135</v>
      </c>
      <c r="M1524" s="256"/>
      <c r="N1524" s="256"/>
      <c r="O1524" s="66"/>
      <c r="P1524" s="62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7" t="str">
        <f>IF(ISNA(VLOOKUP(AA1524,Sheet2!J:J,1,0)),"//","")</f>
        <v/>
      </c>
      <c r="AF1524" s="107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8">
        <v>0</v>
      </c>
      <c r="H1525" s="188">
        <v>0</v>
      </c>
      <c r="I1525" s="172" t="s">
        <v>3</v>
      </c>
      <c r="J1525" s="64" t="s">
        <v>1540</v>
      </c>
      <c r="K1525" s="65" t="s">
        <v>4229</v>
      </c>
      <c r="L1525" s="256" t="s">
        <v>5135</v>
      </c>
      <c r="M1525" s="256"/>
      <c r="N1525" s="256"/>
      <c r="O1525" s="66"/>
      <c r="P1525" s="62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7" t="str">
        <f>IF(ISNA(VLOOKUP(AA1525,Sheet2!J:J,1,0)),"//","")</f>
        <v>//</v>
      </c>
      <c r="AF1525" s="107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8">
        <v>0</v>
      </c>
      <c r="H1526" s="188">
        <v>0</v>
      </c>
      <c r="I1526" s="172" t="s">
        <v>3</v>
      </c>
      <c r="J1526" s="64" t="s">
        <v>1540</v>
      </c>
      <c r="K1526" s="65" t="s">
        <v>4229</v>
      </c>
      <c r="L1526" s="256" t="s">
        <v>5135</v>
      </c>
      <c r="M1526" s="256"/>
      <c r="N1526" s="256"/>
      <c r="O1526" s="66"/>
      <c r="P1526" s="62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7" t="str">
        <f>IF(ISNA(VLOOKUP(AA1526,Sheet2!J:J,1,0)),"//","")</f>
        <v>//</v>
      </c>
      <c r="AF1526" s="107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8">
        <v>0</v>
      </c>
      <c r="H1527" s="188">
        <v>0</v>
      </c>
      <c r="I1527" s="172" t="s">
        <v>3</v>
      </c>
      <c r="J1527" s="64" t="s">
        <v>1540</v>
      </c>
      <c r="K1527" s="65" t="s">
        <v>4229</v>
      </c>
      <c r="L1527" s="256" t="s">
        <v>5135</v>
      </c>
      <c r="M1527" s="256"/>
      <c r="N1527" s="256"/>
      <c r="O1527" s="66"/>
      <c r="P1527" s="62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7" t="str">
        <f>IF(ISNA(VLOOKUP(AA1527,Sheet2!J:J,1,0)),"//","")</f>
        <v>//</v>
      </c>
      <c r="AF1527" s="107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4872</v>
      </c>
      <c r="D1528" s="58" t="s">
        <v>4874</v>
      </c>
      <c r="E1528" s="64" t="s">
        <v>150</v>
      </c>
      <c r="F1528" s="64" t="s">
        <v>150</v>
      </c>
      <c r="G1528" s="188">
        <v>0</v>
      </c>
      <c r="H1528" s="188">
        <v>0</v>
      </c>
      <c r="I1528" s="172" t="s">
        <v>3</v>
      </c>
      <c r="J1528" s="64" t="s">
        <v>1540</v>
      </c>
      <c r="K1528" s="65" t="s">
        <v>4229</v>
      </c>
      <c r="L1528" s="256" t="s">
        <v>5135</v>
      </c>
      <c r="M1528" s="256"/>
      <c r="N1528" s="256"/>
      <c r="O1528" s="66"/>
      <c r="P1528" s="62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7" t="str">
        <f>IF(ISNA(VLOOKUP(AA1528,Sheet2!J:J,1,0)),"//","")</f>
        <v/>
      </c>
      <c r="AF1528" s="107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4872</v>
      </c>
      <c r="D1529" s="58" t="s">
        <v>4875</v>
      </c>
      <c r="E1529" s="64" t="s">
        <v>151</v>
      </c>
      <c r="F1529" s="64" t="s">
        <v>151</v>
      </c>
      <c r="G1529" s="188">
        <v>0</v>
      </c>
      <c r="H1529" s="188">
        <v>0</v>
      </c>
      <c r="I1529" s="172" t="s">
        <v>3</v>
      </c>
      <c r="J1529" s="64" t="s">
        <v>1540</v>
      </c>
      <c r="K1529" s="65" t="s">
        <v>4229</v>
      </c>
      <c r="L1529" s="256" t="s">
        <v>5135</v>
      </c>
      <c r="M1529" s="256"/>
      <c r="N1529" s="256"/>
      <c r="O1529" s="66"/>
      <c r="P1529" s="62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7" t="str">
        <f>IF(ISNA(VLOOKUP(AA1529,Sheet2!J:J,1,0)),"//","")</f>
        <v/>
      </c>
      <c r="AF1529" s="107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1" t="s">
        <v>4964</v>
      </c>
      <c r="D1530" s="58" t="s">
        <v>7</v>
      </c>
      <c r="E1530" s="64" t="s">
        <v>1275</v>
      </c>
      <c r="F1530" s="64" t="s">
        <v>1275</v>
      </c>
      <c r="G1530" s="188">
        <v>0</v>
      </c>
      <c r="H1530" s="188">
        <v>0</v>
      </c>
      <c r="I1530" s="172" t="s">
        <v>3</v>
      </c>
      <c r="J1530" s="64" t="s">
        <v>1540</v>
      </c>
      <c r="K1530" s="65" t="s">
        <v>4229</v>
      </c>
      <c r="L1530" s="256" t="s">
        <v>5135</v>
      </c>
      <c r="M1530" s="256"/>
      <c r="N1530" s="256"/>
      <c r="O1530" s="66"/>
      <c r="P1530" s="62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7" t="str">
        <f>IF(ISNA(VLOOKUP(AA1530,Sheet2!J:J,1,0)),"//","")</f>
        <v>//</v>
      </c>
      <c r="AF1530" s="107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4873</v>
      </c>
      <c r="D1531" s="58" t="s">
        <v>4874</v>
      </c>
      <c r="E1531" s="64" t="s">
        <v>154</v>
      </c>
      <c r="F1531" s="64" t="s">
        <v>154</v>
      </c>
      <c r="G1531" s="188">
        <v>0</v>
      </c>
      <c r="H1531" s="188">
        <v>0</v>
      </c>
      <c r="I1531" s="172" t="s">
        <v>3</v>
      </c>
      <c r="J1531" s="64" t="s">
        <v>1540</v>
      </c>
      <c r="K1531" s="65" t="s">
        <v>4229</v>
      </c>
      <c r="L1531" s="256" t="s">
        <v>5135</v>
      </c>
      <c r="M1531" s="256"/>
      <c r="N1531" s="256"/>
      <c r="O1531" s="66"/>
      <c r="P1531" s="62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7" t="str">
        <f>IF(ISNA(VLOOKUP(AA1531,Sheet2!J:J,1,0)),"//","")</f>
        <v/>
      </c>
      <c r="AF1531" s="107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4873</v>
      </c>
      <c r="D1532" s="58" t="s">
        <v>4875</v>
      </c>
      <c r="E1532" s="64" t="s">
        <v>155</v>
      </c>
      <c r="F1532" s="64" t="s">
        <v>155</v>
      </c>
      <c r="G1532" s="188">
        <v>0</v>
      </c>
      <c r="H1532" s="188">
        <v>0</v>
      </c>
      <c r="I1532" s="172" t="s">
        <v>3</v>
      </c>
      <c r="J1532" s="64" t="s">
        <v>1540</v>
      </c>
      <c r="K1532" s="65" t="s">
        <v>4229</v>
      </c>
      <c r="L1532" s="256" t="s">
        <v>5135</v>
      </c>
      <c r="M1532" s="256"/>
      <c r="N1532" s="256"/>
      <c r="O1532" s="66"/>
      <c r="P1532" s="62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7" t="str">
        <f>IF(ISNA(VLOOKUP(AA1532,Sheet2!J:J,1,0)),"//","")</f>
        <v/>
      </c>
      <c r="AF1532" s="107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8">
        <v>0</v>
      </c>
      <c r="H1533" s="188">
        <v>0</v>
      </c>
      <c r="I1533" s="172" t="s">
        <v>3</v>
      </c>
      <c r="J1533" s="64" t="s">
        <v>1540</v>
      </c>
      <c r="K1533" s="65" t="s">
        <v>4229</v>
      </c>
      <c r="L1533" s="256" t="s">
        <v>5135</v>
      </c>
      <c r="M1533" s="256"/>
      <c r="N1533" s="256"/>
      <c r="O1533" s="66"/>
      <c r="P1533" s="62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7" t="str">
        <f>IF(ISNA(VLOOKUP(AA1533,Sheet2!J:J,1,0)),"//","")</f>
        <v>//</v>
      </c>
      <c r="AF1533" s="107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8">
        <v>0</v>
      </c>
      <c r="H1534" s="188">
        <v>0</v>
      </c>
      <c r="I1534" s="172" t="s">
        <v>3</v>
      </c>
      <c r="J1534" s="64" t="s">
        <v>1540</v>
      </c>
      <c r="K1534" s="65" t="s">
        <v>4229</v>
      </c>
      <c r="L1534" s="256" t="s">
        <v>5135</v>
      </c>
      <c r="M1534" s="256"/>
      <c r="N1534" s="256"/>
      <c r="O1534" s="66"/>
      <c r="P1534" s="62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7" t="str">
        <f>IF(ISNA(VLOOKUP(AA1534,Sheet2!J:J,1,0)),"//","")</f>
        <v>//</v>
      </c>
      <c r="AF1534" s="107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8">
        <v>0</v>
      </c>
      <c r="H1535" s="188">
        <v>0</v>
      </c>
      <c r="I1535" s="172" t="s">
        <v>3</v>
      </c>
      <c r="J1535" s="64" t="s">
        <v>1540</v>
      </c>
      <c r="K1535" s="65" t="s">
        <v>4229</v>
      </c>
      <c r="L1535" s="256" t="s">
        <v>5135</v>
      </c>
      <c r="M1535" s="256"/>
      <c r="N1535" s="256"/>
      <c r="O1535" s="66"/>
      <c r="P1535" s="136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7" t="str">
        <f>IF(ISNA(VLOOKUP(AA1535,Sheet2!J:J,1,0)),"//","")</f>
        <v>//</v>
      </c>
      <c r="AF1535" s="107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8">
        <v>0</v>
      </c>
      <c r="H1536" s="188">
        <v>0</v>
      </c>
      <c r="I1536" s="172" t="s">
        <v>3</v>
      </c>
      <c r="J1536" s="64" t="s">
        <v>1540</v>
      </c>
      <c r="K1536" s="65" t="s">
        <v>4229</v>
      </c>
      <c r="L1536" s="256" t="s">
        <v>5135</v>
      </c>
      <c r="M1536" s="256"/>
      <c r="N1536" s="256"/>
      <c r="O1536" s="66"/>
      <c r="P1536" s="62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7" t="str">
        <f>IF(ISNA(VLOOKUP(AA1536,Sheet2!J:J,1,0)),"//","")</f>
        <v>//</v>
      </c>
      <c r="AF1536" s="107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8">
        <v>0</v>
      </c>
      <c r="H1537" s="188">
        <v>0</v>
      </c>
      <c r="I1537" s="172" t="s">
        <v>3</v>
      </c>
      <c r="J1537" s="64" t="s">
        <v>1540</v>
      </c>
      <c r="K1537" s="65" t="s">
        <v>4229</v>
      </c>
      <c r="L1537" s="256" t="s">
        <v>5135</v>
      </c>
      <c r="M1537" s="256"/>
      <c r="N1537" s="256"/>
      <c r="O1537" s="66"/>
      <c r="P1537" s="62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7" t="str">
        <f>IF(ISNA(VLOOKUP(AA1537,Sheet2!J:J,1,0)),"//","")</f>
        <v>//</v>
      </c>
      <c r="AF1537" s="107" t="str">
        <f t="shared" si="378"/>
        <v>KEYX</v>
      </c>
      <c r="AG1537" t="b">
        <f t="shared" si="379"/>
        <v>1</v>
      </c>
    </row>
    <row r="1538" spans="1:33" s="125" customFormat="1">
      <c r="A1538" s="55">
        <f t="shared" si="380"/>
        <v>1538</v>
      </c>
      <c r="B1538" s="54">
        <f t="shared" si="38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7">
        <v>0</v>
      </c>
      <c r="H1538" s="187">
        <v>0</v>
      </c>
      <c r="I1538" s="172" t="s">
        <v>3</v>
      </c>
      <c r="J1538" s="64" t="s">
        <v>1540</v>
      </c>
      <c r="K1538" s="124" t="s">
        <v>4229</v>
      </c>
      <c r="L1538" s="257" t="s">
        <v>5136</v>
      </c>
      <c r="M1538" s="257"/>
      <c r="N1538" s="257"/>
      <c r="P1538" s="18" t="s">
        <v>2041</v>
      </c>
      <c r="Q1538" s="18"/>
      <c r="S1538" s="125" t="str">
        <f t="shared" si="384"/>
        <v/>
      </c>
      <c r="T1538" s="125" t="str">
        <f>IF(ISNA(VLOOKUP(AF1538,#REF!,1)),"//","")</f>
        <v/>
      </c>
      <c r="V1538" s="43">
        <f t="shared" si="37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7" t="str">
        <f>IF(ISNA(VLOOKUP(AA1538,Sheet2!J:J,1,0)),"//","")</f>
        <v/>
      </c>
      <c r="AF1538" s="107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8">
        <v>0</v>
      </c>
      <c r="H1539" s="188">
        <v>0</v>
      </c>
      <c r="I1539" s="172" t="s">
        <v>3</v>
      </c>
      <c r="J1539" s="64" t="s">
        <v>1540</v>
      </c>
      <c r="K1539" s="65" t="s">
        <v>4229</v>
      </c>
      <c r="L1539" s="256" t="s">
        <v>5135</v>
      </c>
      <c r="M1539" s="256"/>
      <c r="N1539" s="256"/>
      <c r="O1539" s="66"/>
      <c r="P1539" s="62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7" t="str">
        <f>IF(ISNA(VLOOKUP(AA1539,Sheet2!J:J,1,0)),"//","")</f>
        <v>//</v>
      </c>
      <c r="AF1539" s="107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8">
        <v>0</v>
      </c>
      <c r="H1540" s="188">
        <v>0</v>
      </c>
      <c r="I1540" s="172" t="s">
        <v>3</v>
      </c>
      <c r="J1540" s="64" t="s">
        <v>1540</v>
      </c>
      <c r="K1540" s="65" t="s">
        <v>4229</v>
      </c>
      <c r="L1540" s="256" t="s">
        <v>5135</v>
      </c>
      <c r="M1540" s="256"/>
      <c r="N1540" s="256"/>
      <c r="O1540" s="66"/>
      <c r="P1540" s="62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7" t="str">
        <f>IF(ISNA(VLOOKUP(AA1540,Sheet2!J:J,1,0)),"//","")</f>
        <v>//</v>
      </c>
      <c r="AF1540" s="107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8">
        <v>0</v>
      </c>
      <c r="H1541" s="188">
        <v>0</v>
      </c>
      <c r="I1541" s="172" t="s">
        <v>3</v>
      </c>
      <c r="J1541" s="64" t="s">
        <v>1540</v>
      </c>
      <c r="K1541" s="65" t="s">
        <v>4229</v>
      </c>
      <c r="L1541" s="256" t="s">
        <v>5135</v>
      </c>
      <c r="M1541" s="256"/>
      <c r="N1541" s="256"/>
      <c r="O1541" s="58"/>
      <c r="P1541" s="62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7" t="str">
        <f>IF(ISNA(VLOOKUP(AA1541,Sheet2!J:J,1,0)),"//","")</f>
        <v/>
      </c>
      <c r="AF1541" s="107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8">
        <v>0</v>
      </c>
      <c r="H1542" s="188">
        <v>0</v>
      </c>
      <c r="I1542" s="172" t="s">
        <v>3</v>
      </c>
      <c r="J1542" s="64" t="s">
        <v>1540</v>
      </c>
      <c r="K1542" s="65" t="s">
        <v>4229</v>
      </c>
      <c r="L1542" s="256" t="s">
        <v>5135</v>
      </c>
      <c r="M1542" s="256"/>
      <c r="N1542" s="256"/>
      <c r="O1542" s="66"/>
      <c r="P1542" s="62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7" t="str">
        <f>IF(ISNA(VLOOKUP(AA1542,Sheet2!J:J,1,0)),"//","")</f>
        <v>//</v>
      </c>
      <c r="AF1542" s="107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4618</v>
      </c>
      <c r="D1543" s="58" t="s">
        <v>7</v>
      </c>
      <c r="E1543" s="64" t="s">
        <v>181</v>
      </c>
      <c r="F1543" s="64" t="s">
        <v>181</v>
      </c>
      <c r="G1543" s="188">
        <v>0</v>
      </c>
      <c r="H1543" s="188">
        <v>0</v>
      </c>
      <c r="I1543" s="172" t="s">
        <v>3</v>
      </c>
      <c r="J1543" s="64" t="s">
        <v>1540</v>
      </c>
      <c r="K1543" s="65" t="s">
        <v>4229</v>
      </c>
      <c r="L1543" s="256" t="s">
        <v>5136</v>
      </c>
      <c r="M1543" s="256"/>
      <c r="N1543" s="256"/>
      <c r="O1543" s="66"/>
      <c r="P1543" s="62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7" t="str">
        <f>IF(ISNA(VLOOKUP(AA1543,Sheet2!J:J,1,0)),"//","")</f>
        <v>//</v>
      </c>
      <c r="AF1543" s="107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4619</v>
      </c>
      <c r="D1544" s="58" t="s">
        <v>7</v>
      </c>
      <c r="E1544" s="64" t="s">
        <v>1287</v>
      </c>
      <c r="F1544" s="64" t="s">
        <v>1287</v>
      </c>
      <c r="G1544" s="188">
        <v>0</v>
      </c>
      <c r="H1544" s="188">
        <v>0</v>
      </c>
      <c r="I1544" s="172" t="s">
        <v>3</v>
      </c>
      <c r="J1544" s="64" t="s">
        <v>1540</v>
      </c>
      <c r="K1544" s="65" t="s">
        <v>4229</v>
      </c>
      <c r="L1544" s="256" t="s">
        <v>5136</v>
      </c>
      <c r="M1544" s="256"/>
      <c r="N1544" s="256"/>
      <c r="O1544" s="66"/>
      <c r="P1544" s="62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7" t="str">
        <f>IF(ISNA(VLOOKUP(AA1544,Sheet2!J:J,1,0)),"//","")</f>
        <v>//</v>
      </c>
      <c r="AF1544" s="107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8">
        <v>0</v>
      </c>
      <c r="H1545" s="188">
        <v>0</v>
      </c>
      <c r="I1545" s="172" t="s">
        <v>3</v>
      </c>
      <c r="J1545" s="64" t="s">
        <v>1540</v>
      </c>
      <c r="K1545" s="65" t="s">
        <v>4229</v>
      </c>
      <c r="L1545" s="256" t="s">
        <v>5135</v>
      </c>
      <c r="M1545" s="256"/>
      <c r="N1545" s="256"/>
      <c r="O1545" s="66"/>
      <c r="P1545" s="62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7" t="str">
        <f>IF(ISNA(VLOOKUP(AA1545,Sheet2!J:J,1,0)),"//","")</f>
        <v>//</v>
      </c>
      <c r="AF1545" s="107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8">
        <v>0</v>
      </c>
      <c r="H1546" s="188">
        <v>0</v>
      </c>
      <c r="I1546" s="172" t="s">
        <v>3</v>
      </c>
      <c r="J1546" s="64" t="s">
        <v>1540</v>
      </c>
      <c r="K1546" s="65" t="s">
        <v>4229</v>
      </c>
      <c r="L1546" s="256" t="s">
        <v>5136</v>
      </c>
      <c r="M1546" s="256"/>
      <c r="N1546" s="256"/>
      <c r="O1546" s="66"/>
      <c r="P1546" s="62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7" t="str">
        <f>IF(ISNA(VLOOKUP(AA1546,Sheet2!J:J,1,0)),"//","")</f>
        <v>//</v>
      </c>
      <c r="AF1546" s="107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8">
        <v>0</v>
      </c>
      <c r="H1547" s="188">
        <v>0</v>
      </c>
      <c r="I1547" s="172" t="s">
        <v>3</v>
      </c>
      <c r="J1547" s="64" t="s">
        <v>1540</v>
      </c>
      <c r="K1547" s="65" t="s">
        <v>4230</v>
      </c>
      <c r="L1547" s="256" t="s">
        <v>5135</v>
      </c>
      <c r="M1547" s="256"/>
      <c r="N1547" s="256"/>
      <c r="O1547" s="66"/>
      <c r="P1547" s="62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7" t="str">
        <f>IF(ISNA(VLOOKUP(AA1547,Sheet2!J:J,1,0)),"//","")</f>
        <v>//</v>
      </c>
      <c r="AF1547" s="107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8">
        <v>0</v>
      </c>
      <c r="H1548" s="188">
        <v>0</v>
      </c>
      <c r="I1548" s="172" t="s">
        <v>3</v>
      </c>
      <c r="J1548" s="64" t="s">
        <v>1540</v>
      </c>
      <c r="K1548" s="65" t="s">
        <v>4229</v>
      </c>
      <c r="L1548" s="256" t="s">
        <v>5135</v>
      </c>
      <c r="M1548" s="256"/>
      <c r="N1548" s="256"/>
      <c r="O1548" s="66"/>
      <c r="P1548" s="62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7" t="str">
        <f>IF(ISNA(VLOOKUP(AA1548,Sheet2!J:J,1,0)),"//","")</f>
        <v>//</v>
      </c>
      <c r="AF1548" s="107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8">
        <v>0</v>
      </c>
      <c r="H1549" s="188">
        <v>0</v>
      </c>
      <c r="I1549" s="172" t="s">
        <v>3</v>
      </c>
      <c r="J1549" s="64" t="s">
        <v>1540</v>
      </c>
      <c r="K1549" s="65" t="s">
        <v>4229</v>
      </c>
      <c r="L1549" s="256" t="s">
        <v>5135</v>
      </c>
      <c r="M1549" s="256"/>
      <c r="N1549" s="256"/>
      <c r="O1549" s="66"/>
      <c r="P1549" s="62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7" t="str">
        <f>IF(ISNA(VLOOKUP(AA1549,Sheet2!J:J,1,0)),"//","")</f>
        <v>//</v>
      </c>
      <c r="AF1549" s="107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8">
        <v>0</v>
      </c>
      <c r="H1550" s="188">
        <v>0</v>
      </c>
      <c r="I1550" s="172" t="s">
        <v>3</v>
      </c>
      <c r="J1550" s="64" t="s">
        <v>1540</v>
      </c>
      <c r="K1550" s="65" t="s">
        <v>4229</v>
      </c>
      <c r="L1550" s="256" t="s">
        <v>5135</v>
      </c>
      <c r="M1550" s="256"/>
      <c r="N1550" s="256"/>
      <c r="O1550" s="66"/>
      <c r="P1550" s="62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7" t="str">
        <f>IF(ISNA(VLOOKUP(AA1550,Sheet2!J:J,1,0)),"//","")</f>
        <v>//</v>
      </c>
      <c r="AF1550" s="107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8">
        <v>0</v>
      </c>
      <c r="H1551" s="188">
        <v>0</v>
      </c>
      <c r="I1551" s="172" t="s">
        <v>3</v>
      </c>
      <c r="J1551" s="64" t="s">
        <v>1540</v>
      </c>
      <c r="K1551" s="65" t="s">
        <v>4229</v>
      </c>
      <c r="L1551" s="256" t="s">
        <v>5135</v>
      </c>
      <c r="M1551" s="256"/>
      <c r="N1551" s="256"/>
      <c r="O1551" s="66"/>
      <c r="P1551" s="62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7" t="str">
        <f>IF(ISNA(VLOOKUP(AA1551,Sheet2!J:J,1,0)),"//","")</f>
        <v>//</v>
      </c>
      <c r="AF1551" s="107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225" t="s">
        <v>5024</v>
      </c>
      <c r="D1552" s="58" t="s">
        <v>12</v>
      </c>
      <c r="E1552" s="64" t="s">
        <v>185</v>
      </c>
      <c r="F1552" s="64" t="s">
        <v>185</v>
      </c>
      <c r="G1552" s="188">
        <v>0</v>
      </c>
      <c r="H1552" s="188">
        <v>99</v>
      </c>
      <c r="I1552" s="172" t="s">
        <v>3</v>
      </c>
      <c r="J1552" s="64" t="s">
        <v>1540</v>
      </c>
      <c r="K1552" s="65" t="s">
        <v>4229</v>
      </c>
      <c r="L1552" s="256" t="s">
        <v>5135</v>
      </c>
      <c r="M1552" s="256"/>
      <c r="N1552" s="256"/>
      <c r="O1552" s="66"/>
      <c r="P1552" s="62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7" t="str">
        <f>IF(ISNA(VLOOKUP(AA1552,Sheet2!J:J,1,0)),"//","")</f>
        <v>//</v>
      </c>
      <c r="AF1552" s="107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8">
        <v>0</v>
      </c>
      <c r="H1553" s="188">
        <v>0</v>
      </c>
      <c r="I1553" s="172" t="s">
        <v>3</v>
      </c>
      <c r="J1553" s="64" t="s">
        <v>1540</v>
      </c>
      <c r="K1553" s="65" t="s">
        <v>4229</v>
      </c>
      <c r="L1553" s="256" t="s">
        <v>5135</v>
      </c>
      <c r="M1553" s="256"/>
      <c r="N1553" s="256"/>
      <c r="O1553" s="66"/>
      <c r="P1553" s="62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7" t="str">
        <f>IF(ISNA(VLOOKUP(AA1553,Sheet2!J:J,1,0)),"//","")</f>
        <v>//</v>
      </c>
      <c r="AF1553" s="107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4760</v>
      </c>
      <c r="D1554" s="58" t="s">
        <v>7</v>
      </c>
      <c r="E1554" s="64" t="s">
        <v>192</v>
      </c>
      <c r="F1554" s="64" t="s">
        <v>192</v>
      </c>
      <c r="G1554" s="188">
        <v>0</v>
      </c>
      <c r="H1554" s="188">
        <v>0</v>
      </c>
      <c r="I1554" s="172" t="s">
        <v>3</v>
      </c>
      <c r="J1554" s="64" t="s">
        <v>1540</v>
      </c>
      <c r="K1554" s="65" t="s">
        <v>4229</v>
      </c>
      <c r="L1554" s="256" t="s">
        <v>5135</v>
      </c>
      <c r="M1554" s="256"/>
      <c r="N1554" s="256"/>
      <c r="O1554" s="66"/>
      <c r="P1554" s="62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7" t="str">
        <f>IF(ISNA(VLOOKUP(AA1554,Sheet2!J:J,1,0)),"//","")</f>
        <v>//</v>
      </c>
      <c r="AF1554" s="107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8">
        <v>0</v>
      </c>
      <c r="H1555" s="188">
        <v>0</v>
      </c>
      <c r="I1555" s="172" t="s">
        <v>3</v>
      </c>
      <c r="J1555" s="64" t="s">
        <v>1540</v>
      </c>
      <c r="K1555" s="65" t="s">
        <v>4229</v>
      </c>
      <c r="L1555" s="256" t="s">
        <v>5135</v>
      </c>
      <c r="M1555" s="256"/>
      <c r="N1555" s="256"/>
      <c r="O1555" s="66"/>
      <c r="P1555" s="62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7" t="str">
        <f>IF(ISNA(VLOOKUP(AA1555,Sheet2!J:J,1,0)),"//","")</f>
        <v>//</v>
      </c>
      <c r="AF1555" s="107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9" t="s">
        <v>4876</v>
      </c>
      <c r="D1556" s="109" t="s">
        <v>7</v>
      </c>
      <c r="E1556" s="134" t="s">
        <v>1302</v>
      </c>
      <c r="F1556" s="110" t="s">
        <v>4354</v>
      </c>
      <c r="G1556" s="189">
        <v>0</v>
      </c>
      <c r="H1556" s="189">
        <v>0</v>
      </c>
      <c r="I1556" s="172" t="s">
        <v>3</v>
      </c>
      <c r="J1556" s="64" t="s">
        <v>1540</v>
      </c>
      <c r="K1556" s="65" t="s">
        <v>4229</v>
      </c>
      <c r="L1556" s="256" t="s">
        <v>5135</v>
      </c>
      <c r="M1556" s="256"/>
      <c r="N1556" s="256"/>
      <c r="P1556" s="135" t="s">
        <v>4609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7" t="str">
        <f>IF(ISNA(VLOOKUP(AA1556,Sheet2!J:J,1,0)),"//","")</f>
        <v>//</v>
      </c>
      <c r="AF1556" s="107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8">
        <v>0</v>
      </c>
      <c r="H1557" s="188">
        <v>0</v>
      </c>
      <c r="I1557" s="172" t="s">
        <v>3</v>
      </c>
      <c r="J1557" s="64" t="s">
        <v>1540</v>
      </c>
      <c r="K1557" s="65" t="s">
        <v>4229</v>
      </c>
      <c r="L1557" s="256" t="s">
        <v>5135</v>
      </c>
      <c r="M1557" s="256"/>
      <c r="N1557" s="256"/>
      <c r="O1557" s="66"/>
      <c r="P1557" s="62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7" t="str">
        <f>IF(ISNA(VLOOKUP(AA1557,Sheet2!J:J,1,0)),"//","")</f>
        <v>//</v>
      </c>
      <c r="AF1557" s="107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8">
        <v>0</v>
      </c>
      <c r="H1558" s="188">
        <v>0</v>
      </c>
      <c r="I1558" s="172" t="s">
        <v>3</v>
      </c>
      <c r="J1558" s="64" t="s">
        <v>1540</v>
      </c>
      <c r="K1558" s="65" t="s">
        <v>4229</v>
      </c>
      <c r="L1558" s="256" t="s">
        <v>5135</v>
      </c>
      <c r="M1558" s="256"/>
      <c r="N1558" s="256"/>
      <c r="O1558" s="66"/>
      <c r="P1558" s="62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7" t="str">
        <f>IF(ISNA(VLOOKUP(AA1558,Sheet2!J:J,1,0)),"//","")</f>
        <v>//</v>
      </c>
      <c r="AF1558" s="107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8">
        <v>0</v>
      </c>
      <c r="H1559" s="188">
        <v>0</v>
      </c>
      <c r="I1559" s="172" t="s">
        <v>3</v>
      </c>
      <c r="J1559" s="64" t="s">
        <v>1540</v>
      </c>
      <c r="K1559" s="65" t="s">
        <v>4229</v>
      </c>
      <c r="L1559" s="256" t="s">
        <v>5135</v>
      </c>
      <c r="M1559" s="256"/>
      <c r="N1559" s="256"/>
      <c r="O1559" s="66"/>
      <c r="P1559" s="62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7" t="str">
        <f>IF(ISNA(VLOOKUP(AA1559,Sheet2!J:J,1,0)),"//","")</f>
        <v>//</v>
      </c>
      <c r="AF1559" s="107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8">
        <v>0</v>
      </c>
      <c r="H1560" s="188">
        <v>0</v>
      </c>
      <c r="I1560" s="172" t="s">
        <v>3</v>
      </c>
      <c r="J1560" s="64" t="s">
        <v>1540</v>
      </c>
      <c r="K1560" s="65" t="s">
        <v>4229</v>
      </c>
      <c r="L1560" s="256" t="s">
        <v>5135</v>
      </c>
      <c r="M1560" s="256"/>
      <c r="N1560" s="256"/>
      <c r="O1560" s="66"/>
      <c r="P1560" s="62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7" t="str">
        <f>IF(ISNA(VLOOKUP(AA1560,Sheet2!J:J,1,0)),"//","")</f>
        <v>//</v>
      </c>
      <c r="AF1560" s="107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4736</v>
      </c>
      <c r="E1561" s="64" t="s">
        <v>209</v>
      </c>
      <c r="F1561" s="64" t="s">
        <v>209</v>
      </c>
      <c r="G1561" s="188">
        <v>0</v>
      </c>
      <c r="H1561" s="188">
        <v>0</v>
      </c>
      <c r="I1561" s="172" t="s">
        <v>3</v>
      </c>
      <c r="J1561" s="64" t="s">
        <v>1540</v>
      </c>
      <c r="K1561" s="65" t="s">
        <v>4229</v>
      </c>
      <c r="L1561" s="256" t="s">
        <v>5135</v>
      </c>
      <c r="M1561" s="256"/>
      <c r="N1561" s="256"/>
      <c r="O1561" s="66"/>
      <c r="P1561" s="62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7" t="str">
        <f>IF(ISNA(VLOOKUP(AA1561,Sheet2!J:J,1,0)),"//","")</f>
        <v/>
      </c>
      <c r="AF1561" s="107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8">
        <v>0</v>
      </c>
      <c r="H1562" s="188">
        <v>0</v>
      </c>
      <c r="I1562" s="172" t="s">
        <v>3</v>
      </c>
      <c r="J1562" s="64" t="s">
        <v>1540</v>
      </c>
      <c r="K1562" s="65" t="s">
        <v>4229</v>
      </c>
      <c r="L1562" s="256" t="s">
        <v>5135</v>
      </c>
      <c r="M1562" s="256"/>
      <c r="N1562" s="256"/>
      <c r="O1562" s="66"/>
      <c r="P1562" s="62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82"/>
        <v>"MVAR"</v>
      </c>
      <c r="AA1562" s="25" t="str">
        <f t="shared" si="386"/>
        <v>MVAR</v>
      </c>
      <c r="AB1562" s="1">
        <f t="shared" si="383"/>
        <v>1524</v>
      </c>
      <c r="AC1562" t="str">
        <f t="shared" si="387"/>
        <v>ITM_MVAR</v>
      </c>
      <c r="AD1562" s="157" t="str">
        <f>IF(ISNA(VLOOKUP(AA1562,Sheet2!J:J,1,0)),"//","")</f>
        <v>//</v>
      </c>
      <c r="AF1562" s="107" t="str">
        <f t="shared" si="388"/>
        <v>MVAR</v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4878</v>
      </c>
      <c r="D1563" t="s">
        <v>7</v>
      </c>
      <c r="E1563" s="64" t="s">
        <v>1309</v>
      </c>
      <c r="F1563" s="64" t="s">
        <v>214</v>
      </c>
      <c r="G1563" s="188">
        <v>0</v>
      </c>
      <c r="H1563">
        <v>0</v>
      </c>
      <c r="I1563" t="s">
        <v>3</v>
      </c>
      <c r="J1563" t="s">
        <v>1540</v>
      </c>
      <c r="K1563" t="s">
        <v>4877</v>
      </c>
      <c r="L1563" t="s">
        <v>5135</v>
      </c>
      <c r="O1563" s="66"/>
      <c r="P1563" s="62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7" t="str">
        <f>IF(ISNA(VLOOKUP(AA1563,Sheet2!J:J,1,0)),"//","")</f>
        <v>//</v>
      </c>
      <c r="AF1563" s="107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4879</v>
      </c>
      <c r="D1564" t="s">
        <v>4880</v>
      </c>
      <c r="E1564" s="64" t="s">
        <v>1310</v>
      </c>
      <c r="F1564" s="64" t="s">
        <v>1311</v>
      </c>
      <c r="G1564" s="188">
        <v>0</v>
      </c>
      <c r="H1564">
        <v>99</v>
      </c>
      <c r="I1564" t="s">
        <v>3</v>
      </c>
      <c r="J1564" t="s">
        <v>1541</v>
      </c>
      <c r="K1564" t="s">
        <v>4877</v>
      </c>
      <c r="L1564" t="s">
        <v>5135</v>
      </c>
      <c r="O1564" s="66"/>
      <c r="P1564" s="62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7" t="str">
        <f>IF(ISNA(VLOOKUP(AA1564,Sheet2!J:J,1,0)),"//","")</f>
        <v/>
      </c>
      <c r="AF1564" s="107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4881</v>
      </c>
      <c r="D1565" t="s">
        <v>7</v>
      </c>
      <c r="E1565" s="64" t="s">
        <v>1312</v>
      </c>
      <c r="F1565" s="64" t="s">
        <v>215</v>
      </c>
      <c r="G1565" s="188">
        <v>0</v>
      </c>
      <c r="H1565">
        <v>0</v>
      </c>
      <c r="I1565" t="s">
        <v>3</v>
      </c>
      <c r="J1565" t="s">
        <v>1540</v>
      </c>
      <c r="K1565" t="s">
        <v>4877</v>
      </c>
      <c r="L1565" t="s">
        <v>5135</v>
      </c>
      <c r="O1565" s="66"/>
      <c r="P1565" s="62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7" t="str">
        <f>IF(ISNA(VLOOKUP(AA1565,Sheet2!J:J,1,0)),"//","")</f>
        <v>//</v>
      </c>
      <c r="AF1565" s="107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8">
        <v>0</v>
      </c>
      <c r="H1566">
        <v>0</v>
      </c>
      <c r="I1566" t="s">
        <v>3</v>
      </c>
      <c r="J1566" t="s">
        <v>1540</v>
      </c>
      <c r="K1566" t="s">
        <v>4877</v>
      </c>
      <c r="L1566" t="s">
        <v>5135</v>
      </c>
      <c r="O1566" s="66"/>
      <c r="P1566" s="62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7" t="str">
        <f>IF(ISNA(VLOOKUP(AA1566,Sheet2!J:J,1,0)),"//","")</f>
        <v>//</v>
      </c>
      <c r="AF1566" s="107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4882</v>
      </c>
      <c r="D1567" t="s">
        <v>7</v>
      </c>
      <c r="E1567" s="64" t="s">
        <v>1313</v>
      </c>
      <c r="F1567" s="64" t="s">
        <v>89</v>
      </c>
      <c r="G1567" s="188">
        <v>0</v>
      </c>
      <c r="H1567">
        <v>0</v>
      </c>
      <c r="I1567" t="s">
        <v>3</v>
      </c>
      <c r="J1567" t="s">
        <v>1541</v>
      </c>
      <c r="K1567" t="s">
        <v>4877</v>
      </c>
      <c r="L1567" t="s">
        <v>5135</v>
      </c>
      <c r="O1567" s="66"/>
      <c r="P1567" s="62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7" t="str">
        <f>IF(ISNA(VLOOKUP(AA1567,Sheet2!J:J,1,0)),"//","")</f>
        <v/>
      </c>
      <c r="AF1567" s="107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4882</v>
      </c>
      <c r="D1568" t="s">
        <v>2464</v>
      </c>
      <c r="E1568" s="64" t="s">
        <v>1314</v>
      </c>
      <c r="F1568" s="64" t="s">
        <v>217</v>
      </c>
      <c r="G1568" s="188">
        <v>0</v>
      </c>
      <c r="H1568">
        <v>99</v>
      </c>
      <c r="I1568" t="s">
        <v>3</v>
      </c>
      <c r="J1568" t="s">
        <v>1541</v>
      </c>
      <c r="K1568" t="s">
        <v>4877</v>
      </c>
      <c r="L1568" t="s">
        <v>5135</v>
      </c>
      <c r="O1568" s="66"/>
      <c r="P1568" s="62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7" t="str">
        <f>IF(ISNA(VLOOKUP(AA1568,Sheet2!J:J,1,0)),"//","")</f>
        <v/>
      </c>
      <c r="AF1568" s="107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4883</v>
      </c>
      <c r="D1569" t="s">
        <v>7</v>
      </c>
      <c r="E1569" s="64" t="s">
        <v>1316</v>
      </c>
      <c r="F1569" s="64" t="s">
        <v>1317</v>
      </c>
      <c r="G1569" s="188">
        <v>0</v>
      </c>
      <c r="H1569">
        <v>0</v>
      </c>
      <c r="I1569" t="s">
        <v>3</v>
      </c>
      <c r="J1569" t="s">
        <v>1540</v>
      </c>
      <c r="K1569" t="s">
        <v>4877</v>
      </c>
      <c r="L1569" t="s">
        <v>5135</v>
      </c>
      <c r="O1569" s="66"/>
      <c r="P1569" s="62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7" t="str">
        <f>IF(ISNA(VLOOKUP(AA1569,Sheet2!J:J,1,0)),"//","")</f>
        <v>//</v>
      </c>
      <c r="AF1569" s="107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4884</v>
      </c>
      <c r="D1570" t="s">
        <v>7</v>
      </c>
      <c r="E1570" s="64" t="s">
        <v>1318</v>
      </c>
      <c r="F1570" s="64" t="s">
        <v>218</v>
      </c>
      <c r="G1570" s="188">
        <v>0</v>
      </c>
      <c r="H1570">
        <v>0</v>
      </c>
      <c r="I1570" t="s">
        <v>3</v>
      </c>
      <c r="J1570" t="s">
        <v>1540</v>
      </c>
      <c r="K1570" t="s">
        <v>4877</v>
      </c>
      <c r="L1570" t="s">
        <v>5135</v>
      </c>
      <c r="O1570" s="66"/>
      <c r="P1570" s="62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7" t="str">
        <f>IF(ISNA(VLOOKUP(AA1570,Sheet2!J:J,1,0)),"//","")</f>
        <v>//</v>
      </c>
      <c r="AF1570" s="107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4885</v>
      </c>
      <c r="D1571" t="s">
        <v>4886</v>
      </c>
      <c r="E1571" s="64" t="s">
        <v>1319</v>
      </c>
      <c r="F1571" s="64" t="s">
        <v>219</v>
      </c>
      <c r="G1571" s="188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5135</v>
      </c>
      <c r="O1571" s="66"/>
      <c r="P1571" s="62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7" t="str">
        <f>IF(ISNA(VLOOKUP(AA1571,Sheet2!J:J,1,0)),"//","")</f>
        <v/>
      </c>
      <c r="AF1571" s="107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4887</v>
      </c>
      <c r="D1572" t="s">
        <v>7</v>
      </c>
      <c r="E1572" s="64" t="s">
        <v>1320</v>
      </c>
      <c r="F1572" s="64" t="s">
        <v>220</v>
      </c>
      <c r="G1572" s="188">
        <v>0</v>
      </c>
      <c r="H1572">
        <v>0</v>
      </c>
      <c r="I1572" t="s">
        <v>3</v>
      </c>
      <c r="J1572" t="s">
        <v>1540</v>
      </c>
      <c r="K1572" t="s">
        <v>4877</v>
      </c>
      <c r="L1572" t="s">
        <v>5135</v>
      </c>
      <c r="O1572" s="66"/>
      <c r="P1572" s="62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7" t="str">
        <f>IF(ISNA(VLOOKUP(AA1572,Sheet2!J:J,1,0)),"//","")</f>
        <v>//</v>
      </c>
      <c r="AF1572" s="107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4888</v>
      </c>
      <c r="D1573" t="s">
        <v>7</v>
      </c>
      <c r="E1573" s="64" t="s">
        <v>221</v>
      </c>
      <c r="F1573" s="64" t="s">
        <v>221</v>
      </c>
      <c r="G1573" s="188">
        <v>0</v>
      </c>
      <c r="H1573">
        <v>0</v>
      </c>
      <c r="I1573" t="s">
        <v>3</v>
      </c>
      <c r="J1573" t="s">
        <v>1540</v>
      </c>
      <c r="K1573" t="s">
        <v>4877</v>
      </c>
      <c r="L1573" t="s">
        <v>5135</v>
      </c>
      <c r="O1573" s="66"/>
      <c r="P1573" s="62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7" t="str">
        <f>IF(ISNA(VLOOKUP(AA1573,Sheet2!J:J,1,0)),"//","")</f>
        <v>//</v>
      </c>
      <c r="AF1573" s="107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4889</v>
      </c>
      <c r="D1574" t="s">
        <v>7</v>
      </c>
      <c r="E1574" s="64" t="s">
        <v>1321</v>
      </c>
      <c r="F1574" s="64" t="s">
        <v>90</v>
      </c>
      <c r="G1574" s="188">
        <v>0</v>
      </c>
      <c r="H1574">
        <v>0</v>
      </c>
      <c r="I1574" t="s">
        <v>3</v>
      </c>
      <c r="J1574" t="s">
        <v>1540</v>
      </c>
      <c r="K1574" t="s">
        <v>4877</v>
      </c>
      <c r="L1574" t="s">
        <v>5135</v>
      </c>
      <c r="O1574" s="66"/>
      <c r="P1574" s="62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7" t="str">
        <f>IF(ISNA(VLOOKUP(AA1574,Sheet2!J:J,1,0)),"//","")</f>
        <v/>
      </c>
      <c r="AF1574" s="107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4890</v>
      </c>
      <c r="D1575" t="s">
        <v>7</v>
      </c>
      <c r="E1575" s="64" t="s">
        <v>1322</v>
      </c>
      <c r="F1575" s="64" t="s">
        <v>1323</v>
      </c>
      <c r="G1575" s="188">
        <v>0</v>
      </c>
      <c r="H1575">
        <v>0</v>
      </c>
      <c r="I1575" t="s">
        <v>3</v>
      </c>
      <c r="J1575" t="s">
        <v>1540</v>
      </c>
      <c r="K1575" t="s">
        <v>4877</v>
      </c>
      <c r="L1575" t="s">
        <v>5135</v>
      </c>
      <c r="O1575" s="66"/>
      <c r="P1575" s="62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7" t="str">
        <f>IF(ISNA(VLOOKUP(AA1575,Sheet2!J:J,1,0)),"//","")</f>
        <v>//</v>
      </c>
      <c r="AF1575" s="107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4891</v>
      </c>
      <c r="D1576" t="s">
        <v>7</v>
      </c>
      <c r="E1576" s="64" t="s">
        <v>1324</v>
      </c>
      <c r="F1576" s="64" t="s">
        <v>1325</v>
      </c>
      <c r="G1576" s="188">
        <v>0</v>
      </c>
      <c r="H1576">
        <v>0</v>
      </c>
      <c r="I1576" t="s">
        <v>3</v>
      </c>
      <c r="J1576" t="s">
        <v>1540</v>
      </c>
      <c r="K1576" t="s">
        <v>4877</v>
      </c>
      <c r="L1576" t="s">
        <v>5135</v>
      </c>
      <c r="O1576" s="66"/>
      <c r="P1576" s="62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7" t="str">
        <f>IF(ISNA(VLOOKUP(AA1576,Sheet2!J:J,1,0)),"//","")</f>
        <v>//</v>
      </c>
      <c r="AF1576" s="107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4892</v>
      </c>
      <c r="D1577" t="s">
        <v>7</v>
      </c>
      <c r="E1577" s="64" t="s">
        <v>1326</v>
      </c>
      <c r="F1577" s="64" t="s">
        <v>1327</v>
      </c>
      <c r="G1577" s="188">
        <v>0</v>
      </c>
      <c r="H1577">
        <v>0</v>
      </c>
      <c r="I1577" t="s">
        <v>3</v>
      </c>
      <c r="J1577" t="s">
        <v>1540</v>
      </c>
      <c r="K1577" t="s">
        <v>4877</v>
      </c>
      <c r="L1577" t="s">
        <v>5135</v>
      </c>
      <c r="O1577" s="66"/>
      <c r="P1577" s="62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7" t="str">
        <f>IF(ISNA(VLOOKUP(AA1577,Sheet2!J:J,1,0)),"//","")</f>
        <v>//</v>
      </c>
      <c r="AF1577" s="107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4877</v>
      </c>
      <c r="L1578" t="s">
        <v>5136</v>
      </c>
      <c r="O1578" s="66"/>
      <c r="P1578" s="62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7" t="str">
        <f>IF(ISNA(VLOOKUP(AA1578,Sheet2!J:J,1,0)),"//","")</f>
        <v/>
      </c>
      <c r="AF1578" s="107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4885</v>
      </c>
      <c r="D1579" t="s">
        <v>4893</v>
      </c>
      <c r="E1579" s="64" t="s">
        <v>1328</v>
      </c>
      <c r="F1579" s="64" t="s">
        <v>224</v>
      </c>
      <c r="G1579" s="188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5135</v>
      </c>
      <c r="O1579" s="66"/>
      <c r="P1579" s="62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7" t="str">
        <f>IF(ISNA(VLOOKUP(AA1579,Sheet2!J:J,1,0)),"//","")</f>
        <v/>
      </c>
      <c r="AF1579" s="107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8">
        <v>0</v>
      </c>
      <c r="H1580" s="188">
        <v>0</v>
      </c>
      <c r="I1580" s="172" t="s">
        <v>3</v>
      </c>
      <c r="J1580" s="64" t="s">
        <v>1540</v>
      </c>
      <c r="K1580" s="65" t="s">
        <v>4229</v>
      </c>
      <c r="L1580" s="256" t="s">
        <v>5135</v>
      </c>
      <c r="M1580" s="256"/>
      <c r="N1580" s="256"/>
      <c r="O1580" s="66"/>
      <c r="P1580" s="62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7" t="str">
        <f>IF(ISNA(VLOOKUP(AA1580,Sheet2!J:J,1,0)),"//","")</f>
        <v>//</v>
      </c>
      <c r="AF1580" s="107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8">
        <v>0</v>
      </c>
      <c r="H1581" s="188">
        <v>0</v>
      </c>
      <c r="I1581" s="172" t="s">
        <v>3</v>
      </c>
      <c r="J1581" s="64" t="s">
        <v>1540</v>
      </c>
      <c r="K1581" s="65" t="s">
        <v>4229</v>
      </c>
      <c r="L1581" s="256" t="s">
        <v>5135</v>
      </c>
      <c r="M1581" s="256"/>
      <c r="N1581" s="256"/>
      <c r="O1581" s="66"/>
      <c r="P1581" s="62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7" t="str">
        <f>IF(ISNA(VLOOKUP(AA1581,Sheet2!J:J,1,0)),"//","")</f>
        <v>//</v>
      </c>
      <c r="AF1581" s="107" t="str">
        <f t="shared" si="388"/>
        <v>OFF</v>
      </c>
      <c r="AG1581" t="b">
        <f t="shared" si="389"/>
        <v>1</v>
      </c>
    </row>
    <row r="1582" spans="1:33" s="125" customFormat="1">
      <c r="A1582" s="55">
        <f t="shared" si="390"/>
        <v>1582</v>
      </c>
      <c r="B1582" s="54">
        <f t="shared" si="39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7">
        <v>0</v>
      </c>
      <c r="H1582" s="187">
        <v>0</v>
      </c>
      <c r="I1582" s="172" t="s">
        <v>3</v>
      </c>
      <c r="J1582" s="64" t="s">
        <v>1540</v>
      </c>
      <c r="K1582" s="124" t="s">
        <v>4229</v>
      </c>
      <c r="L1582" s="257" t="s">
        <v>5135</v>
      </c>
      <c r="M1582" s="257"/>
      <c r="N1582" s="257"/>
      <c r="P1582" s="18" t="s">
        <v>1664</v>
      </c>
      <c r="Q1582" s="18"/>
      <c r="S1582" s="125" t="str">
        <f t="shared" si="394"/>
        <v/>
      </c>
      <c r="T1582" s="125" t="str">
        <f>IF(ISNA(VLOOKUP(AF1582,#REF!,1)),"//","")</f>
        <v/>
      </c>
      <c r="V1582" s="43">
        <f t="shared" si="38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7" t="str">
        <f>IF(ISNA(VLOOKUP(AA1582,Sheet2!J:J,1,0)),"//","")</f>
        <v>//</v>
      </c>
      <c r="AF1582" s="107" t="str">
        <f t="shared" si="388"/>
        <v>DROPY</v>
      </c>
      <c r="AG1582" t="b">
        <f t="shared" si="389"/>
        <v>1</v>
      </c>
    </row>
    <row r="1583" spans="1:33" s="125" customFormat="1">
      <c r="A1583" s="55">
        <f t="shared" si="390"/>
        <v>1583</v>
      </c>
      <c r="B1583" s="54">
        <f t="shared" si="39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7">
        <v>0</v>
      </c>
      <c r="H1583" s="187">
        <v>0</v>
      </c>
      <c r="I1583" s="172" t="s">
        <v>3</v>
      </c>
      <c r="J1583" s="64" t="s">
        <v>1540</v>
      </c>
      <c r="K1583" s="124" t="s">
        <v>4229</v>
      </c>
      <c r="L1583" s="257" t="s">
        <v>5135</v>
      </c>
      <c r="M1583" s="257"/>
      <c r="N1583" s="257"/>
      <c r="P1583" s="18" t="s">
        <v>2065</v>
      </c>
      <c r="Q1583" s="18"/>
      <c r="S1583" s="125" t="str">
        <f t="shared" si="394"/>
        <v>NOT EQUAL</v>
      </c>
      <c r="T1583" s="125" t="str">
        <f>IF(ISNA(VLOOKUP(AF1583,#REF!,1)),"//","")</f>
        <v/>
      </c>
      <c r="V1583" s="43">
        <f t="shared" si="38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7" t="str">
        <f>IF(ISNA(VLOOKUP(AA1583,Sheet2!J:J,1,0)),"//","")</f>
        <v/>
      </c>
      <c r="AF1583" s="107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8">
        <v>0</v>
      </c>
      <c r="H1584" s="188">
        <v>0</v>
      </c>
      <c r="I1584" s="172" t="s">
        <v>3</v>
      </c>
      <c r="J1584" s="64" t="s">
        <v>1540</v>
      </c>
      <c r="K1584" s="65" t="s">
        <v>4229</v>
      </c>
      <c r="L1584" s="256" t="s">
        <v>5135</v>
      </c>
      <c r="M1584" s="256"/>
      <c r="N1584" s="256"/>
      <c r="O1584" s="66"/>
      <c r="P1584" s="62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7" t="str">
        <f>IF(ISNA(VLOOKUP(AA1584,Sheet2!J:J,1,0)),"//","")</f>
        <v>//</v>
      </c>
      <c r="AF1584" s="107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5025</v>
      </c>
      <c r="D1585" s="58" t="s">
        <v>5085</v>
      </c>
      <c r="E1585" s="64" t="s">
        <v>255</v>
      </c>
      <c r="F1585" s="64" t="s">
        <v>255</v>
      </c>
      <c r="G1585" s="188">
        <v>0</v>
      </c>
      <c r="H1585" s="188">
        <v>0</v>
      </c>
      <c r="I1585" s="172" t="s">
        <v>3</v>
      </c>
      <c r="J1585" s="64" t="s">
        <v>1540</v>
      </c>
      <c r="K1585" s="65" t="s">
        <v>4229</v>
      </c>
      <c r="L1585" s="256" t="s">
        <v>5135</v>
      </c>
      <c r="M1585" s="256"/>
      <c r="N1585" s="256"/>
      <c r="O1585" s="66"/>
      <c r="P1585" s="62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7" t="str">
        <f>IF(ISNA(VLOOKUP(AA1585,Sheet2!J:J,1,0)),"//","")</f>
        <v>//</v>
      </c>
      <c r="AF1585" s="107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8">
        <v>0</v>
      </c>
      <c r="H1586" s="188">
        <v>0</v>
      </c>
      <c r="I1586" s="172" t="s">
        <v>3</v>
      </c>
      <c r="J1586" s="64" t="s">
        <v>1540</v>
      </c>
      <c r="K1586" s="65" t="s">
        <v>4229</v>
      </c>
      <c r="L1586" s="256" t="s">
        <v>5135</v>
      </c>
      <c r="M1586" s="256"/>
      <c r="N1586" s="256"/>
      <c r="O1586" s="66"/>
      <c r="P1586" s="62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7" t="str">
        <f>IF(ISNA(VLOOKUP(AA1586,Sheet2!J:J,1,0)),"//","")</f>
        <v>//</v>
      </c>
      <c r="AF1586" s="107" t="str">
        <f t="shared" si="388"/>
        <v>PIXEL</v>
      </c>
      <c r="AG1586" t="b">
        <f t="shared" si="389"/>
        <v>1</v>
      </c>
    </row>
    <row r="1587" spans="1:33" s="200" customFormat="1">
      <c r="A1587" s="55">
        <f t="shared" si="390"/>
        <v>1587</v>
      </c>
      <c r="B1587" s="54">
        <f t="shared" si="391"/>
        <v>1549</v>
      </c>
      <c r="C1587" s="196" t="s">
        <v>4732</v>
      </c>
      <c r="D1587" s="204" t="s">
        <v>4754</v>
      </c>
      <c r="E1587" s="203" t="s">
        <v>256</v>
      </c>
      <c r="F1587" s="203" t="s">
        <v>256</v>
      </c>
      <c r="G1587" s="197">
        <v>0</v>
      </c>
      <c r="H1587" s="197">
        <v>0</v>
      </c>
      <c r="I1587" s="198" t="s">
        <v>3</v>
      </c>
      <c r="J1587" s="198" t="s">
        <v>1540</v>
      </c>
      <c r="K1587" s="199" t="s">
        <v>4229</v>
      </c>
      <c r="L1587" s="260" t="s">
        <v>5135</v>
      </c>
      <c r="M1587" s="260"/>
      <c r="N1587" s="260"/>
      <c r="P1587" s="201" t="s">
        <v>1939</v>
      </c>
      <c r="Q1587" s="201"/>
      <c r="S1587" s="200" t="str">
        <f t="shared" si="394"/>
        <v/>
      </c>
      <c r="T1587" s="200" t="str">
        <f>IF(ISNA(VLOOKUP(AF1587,#REF!,1)),"//","")</f>
        <v/>
      </c>
      <c r="V1587" s="43">
        <f t="shared" si="385"/>
        <v>390</v>
      </c>
      <c r="W1587" s="195" t="s">
        <v>2905</v>
      </c>
      <c r="X1587" s="202" t="s">
        <v>2813</v>
      </c>
      <c r="Y1587" s="202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7" t="str">
        <f>IF(ISNA(VLOOKUP(AA1587,Sheet2!J:J,1,0)),"//","")</f>
        <v/>
      </c>
      <c r="AF1587" s="107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4620</v>
      </c>
      <c r="D1588" s="58" t="s">
        <v>7</v>
      </c>
      <c r="E1588" s="64" t="s">
        <v>1349</v>
      </c>
      <c r="F1588" s="64" t="s">
        <v>1349</v>
      </c>
      <c r="G1588" s="188">
        <v>0</v>
      </c>
      <c r="H1588" s="188">
        <v>0</v>
      </c>
      <c r="I1588" s="172" t="s">
        <v>3</v>
      </c>
      <c r="J1588" s="64" t="s">
        <v>1540</v>
      </c>
      <c r="K1588" s="65" t="s">
        <v>4229</v>
      </c>
      <c r="L1588" s="256" t="s">
        <v>5136</v>
      </c>
      <c r="M1588" s="256"/>
      <c r="N1588" s="256"/>
      <c r="O1588" s="66"/>
      <c r="P1588" s="62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7" t="str">
        <f>IF(ISNA(VLOOKUP(AA1588,Sheet2!J:J,1,0)),"//","")</f>
        <v>//</v>
      </c>
      <c r="AF1588" s="107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8">
        <v>0</v>
      </c>
      <c r="H1589" s="188">
        <v>0</v>
      </c>
      <c r="I1589" s="172" t="s">
        <v>3</v>
      </c>
      <c r="J1589" s="64" t="s">
        <v>1540</v>
      </c>
      <c r="K1589" s="65" t="s">
        <v>4229</v>
      </c>
      <c r="L1589" s="256" t="s">
        <v>5135</v>
      </c>
      <c r="M1589" s="256"/>
      <c r="N1589" s="256"/>
      <c r="O1589" s="66"/>
      <c r="P1589" s="62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7" t="str">
        <f>IF(ISNA(VLOOKUP(AA1589,Sheet2!J:J,1,0)),"//","")</f>
        <v>//</v>
      </c>
      <c r="AF1589" s="107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8">
        <v>0</v>
      </c>
      <c r="H1590" s="188">
        <v>0</v>
      </c>
      <c r="I1590" s="172" t="s">
        <v>3</v>
      </c>
      <c r="J1590" s="64" t="s">
        <v>1540</v>
      </c>
      <c r="K1590" s="65" t="s">
        <v>4229</v>
      </c>
      <c r="L1590" s="256" t="s">
        <v>5135</v>
      </c>
      <c r="M1590" s="256"/>
      <c r="N1590" s="256"/>
      <c r="O1590" s="66"/>
      <c r="P1590" s="62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7" t="str">
        <f>IF(ISNA(VLOOKUP(AA1590,Sheet2!J:J,1,0)),"//","")</f>
        <v>//</v>
      </c>
      <c r="AF1590" s="107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2" t="s">
        <v>3</v>
      </c>
      <c r="J1591" s="64" t="s">
        <v>1540</v>
      </c>
      <c r="K1591" s="65" t="s">
        <v>4229</v>
      </c>
      <c r="L1591" s="256" t="s">
        <v>5135</v>
      </c>
      <c r="M1591" s="256"/>
      <c r="N1591" s="256"/>
      <c r="O1591" s="66"/>
      <c r="P1591" s="62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7" t="str">
        <f>IF(ISNA(VLOOKUP(AA1591,Sheet2!J:J,1,0)),"//","")</f>
        <v>//</v>
      </c>
      <c r="AF1591" s="107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1">
        <v>0</v>
      </c>
      <c r="H1592" s="191">
        <v>0</v>
      </c>
      <c r="I1592" s="172" t="s">
        <v>3</v>
      </c>
      <c r="J1592" s="64" t="s">
        <v>1540</v>
      </c>
      <c r="K1592" s="65" t="s">
        <v>4229</v>
      </c>
      <c r="L1592" s="256" t="s">
        <v>5135</v>
      </c>
      <c r="M1592" s="256"/>
      <c r="N1592" s="256"/>
      <c r="O1592" s="66"/>
      <c r="P1592" s="62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7" t="str">
        <f>IF(ISNA(VLOOKUP(AA1592,Sheet2!J:J,1,0)),"//","")</f>
        <v>//</v>
      </c>
      <c r="AF1592" s="107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1">
        <v>0</v>
      </c>
      <c r="H1593" s="191">
        <v>0</v>
      </c>
      <c r="I1593" s="172" t="s">
        <v>3</v>
      </c>
      <c r="J1593" s="64" t="s">
        <v>1540</v>
      </c>
      <c r="K1593" s="65" t="s">
        <v>4229</v>
      </c>
      <c r="L1593" s="256" t="s">
        <v>5135</v>
      </c>
      <c r="M1593" s="256"/>
      <c r="N1593" s="256"/>
      <c r="O1593" s="66"/>
      <c r="P1593" s="62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7" t="str">
        <f>IF(ISNA(VLOOKUP(AA1593,Sheet2!J:J,1,0)),"//","")</f>
        <v>//</v>
      </c>
      <c r="AF1593" s="107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8">
        <v>0</v>
      </c>
      <c r="H1594" s="188">
        <v>0</v>
      </c>
      <c r="I1594" s="172" t="s">
        <v>3</v>
      </c>
      <c r="J1594" s="64" t="s">
        <v>1540</v>
      </c>
      <c r="K1594" s="65" t="s">
        <v>4229</v>
      </c>
      <c r="L1594" s="256" t="s">
        <v>5135</v>
      </c>
      <c r="M1594" s="256"/>
      <c r="N1594" s="256"/>
      <c r="O1594" s="66"/>
      <c r="P1594" s="62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7" t="str">
        <f>IF(ISNA(VLOOKUP(AA1594,Sheet2!J:J,1,0)),"//","")</f>
        <v>//</v>
      </c>
      <c r="AF1594" s="107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4734</v>
      </c>
      <c r="E1595" s="64" t="s">
        <v>1358</v>
      </c>
      <c r="F1595" s="64" t="s">
        <v>1358</v>
      </c>
      <c r="G1595" s="188">
        <v>0</v>
      </c>
      <c r="H1595" s="188">
        <v>0</v>
      </c>
      <c r="I1595" s="172" t="s">
        <v>3</v>
      </c>
      <c r="J1595" s="64" t="s">
        <v>1540</v>
      </c>
      <c r="K1595" s="65" t="s">
        <v>4229</v>
      </c>
      <c r="L1595" s="256" t="s">
        <v>5135</v>
      </c>
      <c r="M1595" s="256"/>
      <c r="N1595" s="256"/>
      <c r="O1595" s="66"/>
      <c r="P1595" s="62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7" t="str">
        <f>IF(ISNA(VLOOKUP(AA1595,Sheet2!J:J,1,0)),"//","")</f>
        <v/>
      </c>
      <c r="AF1595" s="107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4734</v>
      </c>
      <c r="E1596" s="64" t="s">
        <v>1359</v>
      </c>
      <c r="F1596" s="64" t="s">
        <v>1359</v>
      </c>
      <c r="G1596" s="188">
        <v>0</v>
      </c>
      <c r="H1596" s="188">
        <v>0</v>
      </c>
      <c r="I1596" s="172" t="s">
        <v>3</v>
      </c>
      <c r="J1596" s="64" t="s">
        <v>1540</v>
      </c>
      <c r="K1596" s="65" t="s">
        <v>4229</v>
      </c>
      <c r="L1596" s="256" t="s">
        <v>5135</v>
      </c>
      <c r="M1596" s="256"/>
      <c r="N1596" s="256"/>
      <c r="O1596" s="66"/>
      <c r="P1596" s="62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7" t="str">
        <f>IF(ISNA(VLOOKUP(AA1596,Sheet2!J:J,1,0)),"//","")</f>
        <v>//</v>
      </c>
      <c r="AF1596" s="107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8">
        <v>0</v>
      </c>
      <c r="H1597" s="188">
        <v>0</v>
      </c>
      <c r="I1597" s="172" t="s">
        <v>3</v>
      </c>
      <c r="J1597" s="64" t="s">
        <v>1540</v>
      </c>
      <c r="K1597" s="65" t="s">
        <v>4229</v>
      </c>
      <c r="L1597" s="256" t="s">
        <v>5135</v>
      </c>
      <c r="M1597" s="256"/>
      <c r="N1597" s="256"/>
      <c r="O1597" s="66"/>
      <c r="P1597" s="62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7" t="str">
        <f>IF(ISNA(VLOOKUP(AA1597,Sheet2!J:J,1,0)),"//","")</f>
        <v/>
      </c>
      <c r="AF1597" s="107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8">
        <v>0</v>
      </c>
      <c r="H1598" s="188">
        <v>0</v>
      </c>
      <c r="I1598" s="172" t="s">
        <v>3</v>
      </c>
      <c r="J1598" s="64" t="s">
        <v>1540</v>
      </c>
      <c r="K1598" s="65" t="s">
        <v>4065</v>
      </c>
      <c r="L1598" s="256" t="s">
        <v>5135</v>
      </c>
      <c r="M1598" s="256"/>
      <c r="N1598" s="256"/>
      <c r="O1598" s="66" t="s">
        <v>272</v>
      </c>
      <c r="P1598" s="62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7" t="str">
        <f>IF(ISNA(VLOOKUP(AA1598,Sheet2!J:J,1,0)),"//","")</f>
        <v>//</v>
      </c>
      <c r="AF1598" s="107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8">
        <v>0</v>
      </c>
      <c r="H1599" s="188">
        <v>0</v>
      </c>
      <c r="I1599" s="172" t="s">
        <v>3</v>
      </c>
      <c r="J1599" s="64" t="s">
        <v>1540</v>
      </c>
      <c r="K1599" s="65" t="s">
        <v>4229</v>
      </c>
      <c r="L1599" s="256" t="s">
        <v>5135</v>
      </c>
      <c r="M1599" s="256"/>
      <c r="N1599" s="256"/>
      <c r="O1599" s="58"/>
      <c r="P1599" s="62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7" t="str">
        <f>IF(ISNA(VLOOKUP(AA1599,Sheet2!J:J,1,0)),"//","")</f>
        <v>//</v>
      </c>
      <c r="AF1599" s="107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8">
        <v>0</v>
      </c>
      <c r="H1600" s="188">
        <v>0</v>
      </c>
      <c r="I1600" s="172" t="s">
        <v>3</v>
      </c>
      <c r="J1600" s="64" t="s">
        <v>1540</v>
      </c>
      <c r="K1600" s="65" t="s">
        <v>4229</v>
      </c>
      <c r="L1600" s="256" t="s">
        <v>5135</v>
      </c>
      <c r="M1600" s="256"/>
      <c r="N1600" s="256"/>
      <c r="O1600" s="66"/>
      <c r="P1600" s="62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7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8">
        <v>0</v>
      </c>
      <c r="H1601" s="188">
        <v>0</v>
      </c>
      <c r="I1601" s="172" t="s">
        <v>3</v>
      </c>
      <c r="J1601" s="64" t="s">
        <v>1540</v>
      </c>
      <c r="K1601" s="65" t="s">
        <v>4229</v>
      </c>
      <c r="L1601" s="256" t="s">
        <v>5135</v>
      </c>
      <c r="M1601" s="256"/>
      <c r="N1601" s="256"/>
      <c r="O1601" s="66"/>
      <c r="P1601" s="62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7" t="str">
        <f>IF(ISNA(VLOOKUP(AA1601,Sheet2!J:J,1,0)),"//","")</f>
        <v>//</v>
      </c>
      <c r="AF1601" s="107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8">
        <v>0</v>
      </c>
      <c r="H1602" s="188">
        <v>99</v>
      </c>
      <c r="I1602" s="172" t="s">
        <v>3</v>
      </c>
      <c r="J1602" s="64" t="s">
        <v>1540</v>
      </c>
      <c r="K1602" s="65" t="s">
        <v>4229</v>
      </c>
      <c r="L1602" s="256" t="s">
        <v>5135</v>
      </c>
      <c r="M1602" s="256"/>
      <c r="N1602" s="256"/>
      <c r="O1602" s="66"/>
      <c r="P1602" s="62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7" t="str">
        <f>IF(ISNA(VLOOKUP(AA1602,Sheet2!J:J,1,0)),"//","")</f>
        <v>//</v>
      </c>
      <c r="AF1602" s="107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8">
        <v>0</v>
      </c>
      <c r="H1603" s="193">
        <v>99</v>
      </c>
      <c r="I1603" s="172" t="s">
        <v>3</v>
      </c>
      <c r="J1603" s="64" t="s">
        <v>1540</v>
      </c>
      <c r="K1603" s="65" t="s">
        <v>4229</v>
      </c>
      <c r="L1603" s="256" t="s">
        <v>5135</v>
      </c>
      <c r="M1603" s="256"/>
      <c r="N1603" s="256"/>
      <c r="O1603" s="66"/>
      <c r="P1603" s="62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7" t="str">
        <f>IF(ISNA(VLOOKUP(AA1603,Sheet2!J:J,1,0)),"//","")</f>
        <v>//</v>
      </c>
      <c r="AF1603" s="107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8">
        <v>0</v>
      </c>
      <c r="H1604" s="188">
        <v>0</v>
      </c>
      <c r="I1604" s="172" t="s">
        <v>3</v>
      </c>
      <c r="J1604" s="64" t="s">
        <v>1540</v>
      </c>
      <c r="K1604" s="65" t="s">
        <v>4229</v>
      </c>
      <c r="L1604" s="256" t="s">
        <v>5135</v>
      </c>
      <c r="M1604" s="256"/>
      <c r="N1604" s="256"/>
      <c r="O1604" s="66"/>
      <c r="P1604" s="62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7" t="str">
        <f>IF(ISNA(VLOOKUP(AA1604,Sheet2!J:J,1,0)),"//","")</f>
        <v/>
      </c>
      <c r="AF1604" s="107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8">
        <v>0</v>
      </c>
      <c r="H1605" s="188">
        <v>0</v>
      </c>
      <c r="I1605" s="172" t="s">
        <v>3</v>
      </c>
      <c r="J1605" s="64" t="s">
        <v>1540</v>
      </c>
      <c r="K1605" s="65" t="s">
        <v>4229</v>
      </c>
      <c r="L1605" s="256" t="s">
        <v>5135</v>
      </c>
      <c r="M1605" s="256"/>
      <c r="N1605" s="256"/>
      <c r="O1605" s="66"/>
      <c r="P1605" s="62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7" t="str">
        <f>IF(ISNA(VLOOKUP(AA1605,Sheet2!J:J,1,0)),"//","")</f>
        <v>//</v>
      </c>
      <c r="AF1605" s="107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8">
        <v>0</v>
      </c>
      <c r="H1606" s="188">
        <v>0</v>
      </c>
      <c r="I1606" s="172" t="s">
        <v>3</v>
      </c>
      <c r="J1606" s="64" t="s">
        <v>1540</v>
      </c>
      <c r="K1606" s="65" t="s">
        <v>4940</v>
      </c>
      <c r="L1606" s="256" t="s">
        <v>5135</v>
      </c>
      <c r="M1606" s="256"/>
      <c r="N1606" s="256"/>
      <c r="O1606" s="66"/>
      <c r="P1606" s="62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7" t="str">
        <f>IF(ISNA(VLOOKUP(AA1606,Sheet2!J:J,1,0)),"//","")</f>
        <v>//</v>
      </c>
      <c r="AF1606" s="107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8">
        <v>0</v>
      </c>
      <c r="H1607" s="188">
        <v>0</v>
      </c>
      <c r="I1607" s="172" t="s">
        <v>3</v>
      </c>
      <c r="J1607" s="64" t="s">
        <v>1540</v>
      </c>
      <c r="K1607" s="65" t="s">
        <v>4229</v>
      </c>
      <c r="L1607" s="256" t="s">
        <v>5135</v>
      </c>
      <c r="M1607" s="256"/>
      <c r="N1607" s="256"/>
      <c r="O1607" s="66"/>
      <c r="P1607" s="62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7" t="str">
        <f>IF(ISNA(VLOOKUP(AA1607,Sheet2!J:J,1,0)),"//","")</f>
        <v>//</v>
      </c>
      <c r="AF1607" s="107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8">
        <v>0</v>
      </c>
      <c r="H1608" s="188">
        <v>0</v>
      </c>
      <c r="I1608" s="172" t="s">
        <v>3</v>
      </c>
      <c r="J1608" s="64" t="s">
        <v>1540</v>
      </c>
      <c r="K1608" s="65" t="s">
        <v>4229</v>
      </c>
      <c r="L1608" s="256" t="s">
        <v>5135</v>
      </c>
      <c r="M1608" s="256"/>
      <c r="N1608" s="256"/>
      <c r="O1608" s="66"/>
      <c r="P1608" s="62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7" t="str">
        <f>IF(ISNA(VLOOKUP(AA1608,Sheet2!J:J,1,0)),"//","")</f>
        <v/>
      </c>
      <c r="AF1608" s="107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8">
        <v>0</v>
      </c>
      <c r="H1609" s="193">
        <v>6</v>
      </c>
      <c r="I1609" s="172" t="s">
        <v>3</v>
      </c>
      <c r="J1609" s="64" t="s">
        <v>1540</v>
      </c>
      <c r="K1609" s="65" t="s">
        <v>4229</v>
      </c>
      <c r="L1609" s="256" t="s">
        <v>5135</v>
      </c>
      <c r="M1609" s="256"/>
      <c r="N1609" s="256"/>
      <c r="O1609" s="66"/>
      <c r="P1609" s="62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7" t="str">
        <f>IF(ISNA(VLOOKUP(AA1609,Sheet2!J:J,1,0)),"//","")</f>
        <v>//</v>
      </c>
      <c r="AF1609" s="107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8">
        <v>0</v>
      </c>
      <c r="H1610" s="188">
        <v>0</v>
      </c>
      <c r="I1610" s="172" t="s">
        <v>3</v>
      </c>
      <c r="J1610" s="64" t="s">
        <v>1540</v>
      </c>
      <c r="K1610" s="65" t="s">
        <v>4229</v>
      </c>
      <c r="L1610" s="256" t="s">
        <v>5135</v>
      </c>
      <c r="M1610" s="256"/>
      <c r="N1610" s="256"/>
      <c r="O1610" s="66"/>
      <c r="P1610" s="62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7" t="str">
        <f>IF(ISNA(VLOOKUP(AA1610,Sheet2!J:J,1,0)),"//","")</f>
        <v>//</v>
      </c>
      <c r="AF1610" s="107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8" t="s">
        <v>4913</v>
      </c>
      <c r="D1611" s="218" t="s">
        <v>12</v>
      </c>
      <c r="E1611" s="219" t="s">
        <v>4914</v>
      </c>
      <c r="F1611" s="219" t="s">
        <v>4914</v>
      </c>
      <c r="G1611" s="220">
        <v>0</v>
      </c>
      <c r="H1611" s="220">
        <v>15</v>
      </c>
      <c r="I1611" s="172" t="s">
        <v>3</v>
      </c>
      <c r="J1611" s="64" t="s">
        <v>1540</v>
      </c>
      <c r="K1611" s="65" t="s">
        <v>4229</v>
      </c>
      <c r="L1611" s="256" t="s">
        <v>5135</v>
      </c>
      <c r="M1611" s="256"/>
      <c r="N1611" s="256"/>
      <c r="O1611" s="221"/>
      <c r="P1611" s="222" t="s">
        <v>4912</v>
      </c>
      <c r="Q1611" s="222"/>
      <c r="R1611" s="221"/>
      <c r="S1611" s="221" t="str">
        <f t="shared" si="394"/>
        <v/>
      </c>
      <c r="T1611" s="221" t="str">
        <f>IF(ISNA(VLOOKUP(AF1611,#REF!,1)),"//","")</f>
        <v/>
      </c>
      <c r="U1611" s="221"/>
      <c r="V1611" s="43">
        <f t="shared" si="395"/>
        <v>414</v>
      </c>
      <c r="W1611" s="217" t="s">
        <v>2422</v>
      </c>
      <c r="X1611" s="223" t="s">
        <v>2422</v>
      </c>
      <c r="Y1611" s="223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7" t="str">
        <f>IF(ISNA(VLOOKUP(AA1611,Sheet2!J:J,1,0)),"//","")</f>
        <v>//</v>
      </c>
      <c r="AF1611" s="107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4894</v>
      </c>
      <c r="D1612" s="58" t="s">
        <v>7</v>
      </c>
      <c r="E1612" s="64" t="s">
        <v>1376</v>
      </c>
      <c r="F1612" s="64" t="s">
        <v>1376</v>
      </c>
      <c r="G1612" s="188">
        <v>0</v>
      </c>
      <c r="H1612" s="188">
        <v>0</v>
      </c>
      <c r="I1612" s="172" t="s">
        <v>3</v>
      </c>
      <c r="J1612" s="64" t="s">
        <v>1540</v>
      </c>
      <c r="K1612" s="65" t="s">
        <v>4229</v>
      </c>
      <c r="L1612" s="256" t="s">
        <v>5135</v>
      </c>
      <c r="M1612" s="256"/>
      <c r="N1612" s="256"/>
      <c r="O1612" s="66"/>
      <c r="P1612" s="62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7" t="str">
        <f>IF(ISNA(VLOOKUP(AA1612,Sheet2!J:J,1,0)),"//","")</f>
        <v>//</v>
      </c>
      <c r="AF1612" s="107" t="str">
        <f t="shared" si="398"/>
        <v>RNORM</v>
      </c>
      <c r="AG1612" t="b">
        <f t="shared" si="399"/>
        <v>1</v>
      </c>
    </row>
    <row r="1613" spans="1:33" s="125" customFormat="1">
      <c r="A1613" s="55">
        <f t="shared" si="400"/>
        <v>1613</v>
      </c>
      <c r="B1613" s="54">
        <f t="shared" si="40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7">
        <v>0</v>
      </c>
      <c r="H1613" s="187">
        <v>0</v>
      </c>
      <c r="I1613" s="172" t="s">
        <v>3</v>
      </c>
      <c r="J1613" s="64" t="s">
        <v>1540</v>
      </c>
      <c r="K1613" s="124" t="s">
        <v>4229</v>
      </c>
      <c r="L1613" s="257" t="s">
        <v>5136</v>
      </c>
      <c r="M1613" s="257"/>
      <c r="N1613" s="257"/>
      <c r="P1613" s="18" t="s">
        <v>1701</v>
      </c>
      <c r="Q1613" s="18"/>
      <c r="S1613" s="125" t="str">
        <f t="shared" si="394"/>
        <v/>
      </c>
      <c r="T1613" s="125" t="str">
        <f>IF(ISNA(VLOOKUP(AF1613,#REF!,1)),"//","")</f>
        <v/>
      </c>
      <c r="V1613" s="43">
        <f t="shared" si="39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7" t="str">
        <f>IF(ISNA(VLOOKUP(AA1613,Sheet2!J:J,1,0)),"//","")</f>
        <v/>
      </c>
      <c r="AF1613" s="107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8">
        <v>0</v>
      </c>
      <c r="H1614" s="188">
        <v>0</v>
      </c>
      <c r="I1614" s="172" t="s">
        <v>3</v>
      </c>
      <c r="J1614" s="64" t="s">
        <v>1540</v>
      </c>
      <c r="K1614" s="65" t="s">
        <v>4229</v>
      </c>
      <c r="L1614" s="256" t="s">
        <v>5135</v>
      </c>
      <c r="M1614" s="256"/>
      <c r="N1614" s="256"/>
      <c r="O1614" s="66"/>
      <c r="P1614" s="62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7" t="str">
        <f>IF(ISNA(VLOOKUP(AA1614,Sheet2!J:J,1,0)),"//","")</f>
        <v/>
      </c>
      <c r="AF1614" s="107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8">
        <v>1</v>
      </c>
      <c r="H1615" s="193">
        <v>34</v>
      </c>
      <c r="I1615" s="172" t="s">
        <v>3</v>
      </c>
      <c r="J1615" s="64" t="s">
        <v>1540</v>
      </c>
      <c r="K1615" s="65" t="s">
        <v>4229</v>
      </c>
      <c r="L1615" s="256" t="s">
        <v>5135</v>
      </c>
      <c r="M1615" s="256"/>
      <c r="N1615" s="256"/>
      <c r="O1615" s="66"/>
      <c r="P1615" s="62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7" t="str">
        <f>IF(ISNA(VLOOKUP(AA1615,Sheet2!J:J,1,0)),"//","")</f>
        <v>//</v>
      </c>
      <c r="AF1615" s="107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4895</v>
      </c>
      <c r="D1616" s="58" t="s">
        <v>7</v>
      </c>
      <c r="E1616" s="64" t="s">
        <v>293</v>
      </c>
      <c r="F1616" s="64" t="s">
        <v>293</v>
      </c>
      <c r="G1616" s="188">
        <v>0</v>
      </c>
      <c r="H1616" s="188">
        <v>0</v>
      </c>
      <c r="I1616" s="172" t="s">
        <v>3</v>
      </c>
      <c r="J1616" s="64" t="s">
        <v>1540</v>
      </c>
      <c r="K1616" s="65" t="s">
        <v>4229</v>
      </c>
      <c r="L1616" s="256" t="s">
        <v>5135</v>
      </c>
      <c r="M1616" s="256"/>
      <c r="N1616" s="256"/>
      <c r="O1616" s="66"/>
      <c r="P1616" s="62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7" t="str">
        <f>IF(ISNA(VLOOKUP(AA1616,Sheet2!J:J,1,0)),"//","")</f>
        <v>//</v>
      </c>
      <c r="AF1616" s="107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8">
        <v>0</v>
      </c>
      <c r="H1617" s="188">
        <v>0</v>
      </c>
      <c r="I1617" s="172" t="s">
        <v>3</v>
      </c>
      <c r="J1617" s="64" t="s">
        <v>1540</v>
      </c>
      <c r="K1617" s="65" t="s">
        <v>4229</v>
      </c>
      <c r="L1617" s="256" t="s">
        <v>5135</v>
      </c>
      <c r="M1617" s="256"/>
      <c r="N1617" s="256"/>
      <c r="O1617" s="66"/>
      <c r="P1617" s="62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7" t="str">
        <f>IF(ISNA(VLOOKUP(AA1617,Sheet2!J:J,1,0)),"//","")</f>
        <v/>
      </c>
      <c r="AF1617" s="107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5001</v>
      </c>
      <c r="D1618" s="58" t="s">
        <v>7</v>
      </c>
      <c r="E1618" s="64" t="s">
        <v>1382</v>
      </c>
      <c r="F1618" s="64" t="s">
        <v>1382</v>
      </c>
      <c r="G1618" s="188">
        <v>0</v>
      </c>
      <c r="H1618" s="188">
        <v>0</v>
      </c>
      <c r="I1618" s="172" t="s">
        <v>3</v>
      </c>
      <c r="J1618" s="64" t="s">
        <v>1540</v>
      </c>
      <c r="K1618" s="65" t="s">
        <v>4229</v>
      </c>
      <c r="L1618" s="256" t="s">
        <v>5135</v>
      </c>
      <c r="M1618" s="256"/>
      <c r="N1618" s="256"/>
      <c r="O1618" s="66"/>
      <c r="P1618" s="62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7" t="str">
        <f>IF(ISNA(VLOOKUP(AA1618,Sheet2!J:J,1,0)),"//","")</f>
        <v>//</v>
      </c>
      <c r="AF1618" s="107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5002</v>
      </c>
      <c r="D1619" s="58" t="s">
        <v>7</v>
      </c>
      <c r="E1619" s="64" t="s">
        <v>294</v>
      </c>
      <c r="F1619" s="64" t="s">
        <v>294</v>
      </c>
      <c r="G1619" s="188">
        <v>0</v>
      </c>
      <c r="H1619" s="188">
        <v>0</v>
      </c>
      <c r="I1619" s="172" t="s">
        <v>3</v>
      </c>
      <c r="J1619" s="64" t="s">
        <v>1540</v>
      </c>
      <c r="K1619" s="65" t="s">
        <v>4229</v>
      </c>
      <c r="L1619" s="256" t="s">
        <v>5135</v>
      </c>
      <c r="M1619" s="256"/>
      <c r="N1619" s="256"/>
      <c r="O1619" s="66"/>
      <c r="P1619" s="62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7" t="str">
        <f>IF(ISNA(VLOOKUP(AA1619,Sheet2!J:J,1,0)),"//","")</f>
        <v>//</v>
      </c>
      <c r="AF1619" s="107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5003</v>
      </c>
      <c r="D1620" s="58" t="s">
        <v>7</v>
      </c>
      <c r="E1620" s="64" t="s">
        <v>295</v>
      </c>
      <c r="F1620" s="64" t="s">
        <v>295</v>
      </c>
      <c r="G1620" s="188">
        <v>0</v>
      </c>
      <c r="H1620" s="188">
        <v>0</v>
      </c>
      <c r="I1620" s="172" t="s">
        <v>3</v>
      </c>
      <c r="J1620" s="64" t="s">
        <v>1540</v>
      </c>
      <c r="K1620" s="65" t="s">
        <v>4229</v>
      </c>
      <c r="L1620" s="256" t="s">
        <v>5135</v>
      </c>
      <c r="M1620" s="256"/>
      <c r="N1620" s="256"/>
      <c r="O1620" s="66"/>
      <c r="P1620" s="62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7" t="str">
        <f>IF(ISNA(VLOOKUP(AA1620,Sheet2!J:J,1,0)),"//","")</f>
        <v>//</v>
      </c>
      <c r="AF1620" s="107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5004</v>
      </c>
      <c r="D1621" s="58" t="s">
        <v>7</v>
      </c>
      <c r="E1621" s="64" t="s">
        <v>296</v>
      </c>
      <c r="F1621" s="64" t="s">
        <v>296</v>
      </c>
      <c r="G1621" s="188">
        <v>0</v>
      </c>
      <c r="H1621" s="188">
        <v>0</v>
      </c>
      <c r="I1621" s="172" t="s">
        <v>3</v>
      </c>
      <c r="J1621" s="64" t="s">
        <v>1540</v>
      </c>
      <c r="K1621" s="65" t="s">
        <v>4229</v>
      </c>
      <c r="L1621" s="256" t="s">
        <v>5135</v>
      </c>
      <c r="M1621" s="256"/>
      <c r="N1621" s="256"/>
      <c r="O1621" s="66"/>
      <c r="P1621" s="62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7" t="str">
        <f>IF(ISNA(VLOOKUP(AA1621,Sheet2!J:J,1,0)),"//","")</f>
        <v>//</v>
      </c>
      <c r="AF1621" s="107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4965</v>
      </c>
      <c r="D1622" s="58" t="s">
        <v>7</v>
      </c>
      <c r="E1622" s="64" t="s">
        <v>4966</v>
      </c>
      <c r="F1622" s="64" t="s">
        <v>4966</v>
      </c>
      <c r="G1622" s="188">
        <v>0</v>
      </c>
      <c r="H1622" s="188">
        <v>0</v>
      </c>
      <c r="I1622" s="172" t="s">
        <v>3</v>
      </c>
      <c r="J1622" s="64" t="s">
        <v>1540</v>
      </c>
      <c r="K1622" s="65" t="s">
        <v>4229</v>
      </c>
      <c r="L1622" s="256" t="s">
        <v>5135</v>
      </c>
      <c r="M1622" s="256"/>
      <c r="N1622" s="256"/>
      <c r="O1622" s="66"/>
      <c r="P1622" s="62" t="s">
        <v>4991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7" t="str">
        <f>IF(ISNA(VLOOKUP(AA1622,Sheet2!J:J,1,0)),"//","")</f>
        <v>//</v>
      </c>
      <c r="AF1622" s="107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8">
        <v>0</v>
      </c>
      <c r="H1623" s="188">
        <v>0</v>
      </c>
      <c r="I1623" s="172" t="s">
        <v>3</v>
      </c>
      <c r="J1623" s="64" t="s">
        <v>1540</v>
      </c>
      <c r="K1623" s="65" t="s">
        <v>4229</v>
      </c>
      <c r="L1623" s="256" t="s">
        <v>5135</v>
      </c>
      <c r="M1623" s="256"/>
      <c r="N1623" s="256"/>
      <c r="O1623" s="66"/>
      <c r="P1623" s="62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424</v>
      </c>
      <c r="W1623" s="91"/>
      <c r="X1623" s="69"/>
      <c r="Y1623" s="69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7" t="str">
        <f>IF(ISNA(VLOOKUP(AA1623,Sheet2!J:J,1,0)),"//","")</f>
        <v>//</v>
      </c>
      <c r="AF1623" s="107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8">
        <v>0</v>
      </c>
      <c r="H1624" s="188">
        <v>0</v>
      </c>
      <c r="I1624" s="172" t="s">
        <v>3</v>
      </c>
      <c r="J1624" s="64" t="s">
        <v>1540</v>
      </c>
      <c r="K1624" s="65" t="s">
        <v>4229</v>
      </c>
      <c r="L1624" s="256" t="s">
        <v>5135</v>
      </c>
      <c r="M1624" s="256"/>
      <c r="N1624" s="256"/>
      <c r="O1624" s="66"/>
      <c r="P1624" s="62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7" t="str">
        <f>IF(ISNA(VLOOKUP(AA1624,Sheet2!J:J,1,0)),"//","")</f>
        <v>//</v>
      </c>
      <c r="AF1624" s="107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8">
        <v>0</v>
      </c>
      <c r="H1625" s="188">
        <v>15</v>
      </c>
      <c r="I1625" s="172" t="s">
        <v>3</v>
      </c>
      <c r="J1625" s="64" t="s">
        <v>1540</v>
      </c>
      <c r="K1625" s="65" t="s">
        <v>4229</v>
      </c>
      <c r="L1625" s="256" t="s">
        <v>5135</v>
      </c>
      <c r="M1625" s="256"/>
      <c r="N1625" s="256"/>
      <c r="O1625" s="66"/>
      <c r="P1625" s="62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7" t="str">
        <f>IF(ISNA(VLOOKUP(AA1625,Sheet2!J:J,1,0)),"//","")</f>
        <v/>
      </c>
      <c r="AF1625" s="107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8">
        <v>0</v>
      </c>
      <c r="H1626" s="188">
        <v>0</v>
      </c>
      <c r="I1626" s="172" t="s">
        <v>3</v>
      </c>
      <c r="J1626" s="64" t="s">
        <v>1540</v>
      </c>
      <c r="K1626" s="65" t="s">
        <v>4229</v>
      </c>
      <c r="L1626" s="256" t="s">
        <v>5135</v>
      </c>
      <c r="M1626" s="256"/>
      <c r="N1626" s="256"/>
      <c r="O1626" s="66"/>
      <c r="P1626" s="62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7" t="str">
        <f>IF(ISNA(VLOOKUP(AA1626,Sheet2!J:J,1,0)),"//","")</f>
        <v>//</v>
      </c>
      <c r="AF1626" s="107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8">
        <v>0</v>
      </c>
      <c r="H1627" s="188">
        <v>0</v>
      </c>
      <c r="I1627" s="172" t="s">
        <v>3</v>
      </c>
      <c r="J1627" s="64" t="s">
        <v>1540</v>
      </c>
      <c r="K1627" s="65" t="s">
        <v>4229</v>
      </c>
      <c r="L1627" s="256" t="s">
        <v>5135</v>
      </c>
      <c r="M1627" s="256"/>
      <c r="N1627" s="256"/>
      <c r="O1627" s="66"/>
      <c r="P1627" s="62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7" t="str">
        <f>IF(ISNA(VLOOKUP(AA1627,Sheet2!J:J,1,0)),"//","")</f>
        <v>//</v>
      </c>
      <c r="AF1627" s="107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8">
        <v>0</v>
      </c>
      <c r="H1628" s="188">
        <v>0</v>
      </c>
      <c r="I1628" s="172" t="s">
        <v>3</v>
      </c>
      <c r="J1628" s="64" t="s">
        <v>1540</v>
      </c>
      <c r="K1628" s="65" t="s">
        <v>4229</v>
      </c>
      <c r="L1628" s="256" t="s">
        <v>5135</v>
      </c>
      <c r="M1628" s="256"/>
      <c r="N1628" s="256"/>
      <c r="O1628" s="66"/>
      <c r="P1628" s="62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7" t="str">
        <f>IF(ISNA(VLOOKUP(AA1628,Sheet2!J:J,1,0)),"//","")</f>
        <v>//</v>
      </c>
      <c r="AF1628" s="107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8">
        <v>0</v>
      </c>
      <c r="H1629" s="188">
        <v>0</v>
      </c>
      <c r="I1629" s="172" t="s">
        <v>3</v>
      </c>
      <c r="J1629" s="64" t="s">
        <v>1540</v>
      </c>
      <c r="K1629" s="65" t="s">
        <v>4229</v>
      </c>
      <c r="L1629" s="256" t="s">
        <v>5135</v>
      </c>
      <c r="M1629" s="256"/>
      <c r="N1629" s="256"/>
      <c r="O1629" s="66"/>
      <c r="P1629" s="62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7" t="str">
        <f>IF(ISNA(VLOOKUP(AA1629,Sheet2!J:J,1,0)),"//","")</f>
        <v>//</v>
      </c>
      <c r="AF1629" s="107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8">
        <v>0</v>
      </c>
      <c r="H1630" s="188">
        <v>0</v>
      </c>
      <c r="I1630" s="172" t="s">
        <v>3</v>
      </c>
      <c r="J1630" s="64" t="s">
        <v>1540</v>
      </c>
      <c r="K1630" s="65" t="s">
        <v>4229</v>
      </c>
      <c r="L1630" s="256" t="s">
        <v>5135</v>
      </c>
      <c r="M1630" s="256"/>
      <c r="N1630" s="256"/>
      <c r="O1630" s="66"/>
      <c r="P1630" s="62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7" t="str">
        <f>IF(ISNA(VLOOKUP(AA1630,Sheet2!J:J,1,0)),"//","")</f>
        <v>//</v>
      </c>
      <c r="AF1630" s="107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8">
        <v>0</v>
      </c>
      <c r="H1631" s="188">
        <v>0</v>
      </c>
      <c r="I1631" s="172" t="s">
        <v>3</v>
      </c>
      <c r="J1631" s="64" t="s">
        <v>1540</v>
      </c>
      <c r="K1631" s="65" t="s">
        <v>4229</v>
      </c>
      <c r="L1631" s="256" t="s">
        <v>5135</v>
      </c>
      <c r="M1631" s="256"/>
      <c r="N1631" s="256"/>
      <c r="O1631" s="66"/>
      <c r="P1631" s="62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7" t="str">
        <f>IF(ISNA(VLOOKUP(AA1631,Sheet2!J:J,1,0)),"//","")</f>
        <v>//</v>
      </c>
      <c r="AF1631" s="107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8">
        <v>0</v>
      </c>
      <c r="H1632" s="188">
        <v>0</v>
      </c>
      <c r="I1632" s="172" t="s">
        <v>3</v>
      </c>
      <c r="J1632" s="64" t="s">
        <v>1540</v>
      </c>
      <c r="K1632" s="65" t="s">
        <v>4229</v>
      </c>
      <c r="L1632" s="256" t="s">
        <v>5135</v>
      </c>
      <c r="M1632" s="256"/>
      <c r="N1632" s="256"/>
      <c r="O1632" s="66"/>
      <c r="P1632" s="62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7" t="str">
        <f>IF(ISNA(VLOOKUP(AA1632,Sheet2!J:J,1,0)),"//","")</f>
        <v>//</v>
      </c>
      <c r="AF1632" s="107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8">
        <v>0</v>
      </c>
      <c r="H1633" s="188">
        <v>0</v>
      </c>
      <c r="I1633" s="172" t="s">
        <v>3</v>
      </c>
      <c r="J1633" s="64" t="s">
        <v>1540</v>
      </c>
      <c r="K1633" s="65" t="s">
        <v>4229</v>
      </c>
      <c r="L1633" s="256" t="s">
        <v>5135</v>
      </c>
      <c r="M1633" s="256"/>
      <c r="N1633" s="256"/>
      <c r="O1633" s="66"/>
      <c r="P1633" s="62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7" t="str">
        <f>IF(ISNA(VLOOKUP(AA1633,Sheet2!J:J,1,0)),"//","")</f>
        <v>//</v>
      </c>
      <c r="AF1633" s="107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5000</v>
      </c>
      <c r="D1634" s="58" t="s">
        <v>7</v>
      </c>
      <c r="E1634" s="64" t="s">
        <v>318</v>
      </c>
      <c r="F1634" s="64" t="s">
        <v>318</v>
      </c>
      <c r="G1634" s="188">
        <v>0</v>
      </c>
      <c r="H1634" s="188">
        <v>0</v>
      </c>
      <c r="I1634" s="172" t="s">
        <v>3</v>
      </c>
      <c r="J1634" s="64" t="s">
        <v>1540</v>
      </c>
      <c r="K1634" s="65" t="s">
        <v>4229</v>
      </c>
      <c r="L1634" s="256" t="s">
        <v>5135</v>
      </c>
      <c r="M1634" s="256"/>
      <c r="N1634" s="256"/>
      <c r="O1634" s="66"/>
      <c r="P1634" s="62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7" t="str">
        <f>IF(ISNA(VLOOKUP(AA1634,Sheet2!J:J,1,0)),"//","")</f>
        <v>//</v>
      </c>
      <c r="AF1634" s="107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8">
        <v>0</v>
      </c>
      <c r="H1635" s="188">
        <v>0</v>
      </c>
      <c r="I1635" s="172" t="s">
        <v>3</v>
      </c>
      <c r="J1635" s="64" t="s">
        <v>1540</v>
      </c>
      <c r="K1635" s="65" t="s">
        <v>4229</v>
      </c>
      <c r="L1635" s="256" t="s">
        <v>5135</v>
      </c>
      <c r="M1635" s="256"/>
      <c r="N1635" s="256"/>
      <c r="O1635" s="66"/>
      <c r="P1635" s="62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7" t="str">
        <f>IF(ISNA(VLOOKUP(AA1635,Sheet2!J:J,1,0)),"//","")</f>
        <v>//</v>
      </c>
      <c r="AF1635" s="107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8">
        <v>0</v>
      </c>
      <c r="H1636" s="188">
        <v>0</v>
      </c>
      <c r="I1636" s="172" t="s">
        <v>3</v>
      </c>
      <c r="J1636" s="64" t="s">
        <v>1540</v>
      </c>
      <c r="K1636" s="65" t="s">
        <v>4229</v>
      </c>
      <c r="L1636" s="256" t="s">
        <v>5135</v>
      </c>
      <c r="M1636" s="256"/>
      <c r="N1636" s="256"/>
      <c r="O1636" s="66"/>
      <c r="P1636" s="62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7" t="str">
        <f>IF(ISNA(VLOOKUP(AA1636,Sheet2!J:J,1,0)),"//","")</f>
        <v>//</v>
      </c>
      <c r="AF1636" s="107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8">
        <v>0</v>
      </c>
      <c r="H1637" s="188">
        <v>0</v>
      </c>
      <c r="I1637" s="172" t="s">
        <v>3</v>
      </c>
      <c r="J1637" s="64" t="s">
        <v>1540</v>
      </c>
      <c r="K1637" s="65" t="s">
        <v>4229</v>
      </c>
      <c r="L1637" s="256" t="s">
        <v>5135</v>
      </c>
      <c r="M1637" s="256"/>
      <c r="N1637" s="256"/>
      <c r="O1637" s="66"/>
      <c r="P1637" s="62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7" t="str">
        <f>IF(ISNA(VLOOKUP(AA1637,Sheet2!J:J,1,0)),"//","")</f>
        <v>//</v>
      </c>
      <c r="AF1637" s="107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8">
        <v>0</v>
      </c>
      <c r="H1638" s="188">
        <v>0</v>
      </c>
      <c r="I1638" s="172" t="s">
        <v>3</v>
      </c>
      <c r="J1638" s="64" t="s">
        <v>1540</v>
      </c>
      <c r="K1638" s="65" t="s">
        <v>4229</v>
      </c>
      <c r="L1638" s="256" t="s">
        <v>5135</v>
      </c>
      <c r="M1638" s="256"/>
      <c r="N1638" s="256"/>
      <c r="O1638" s="66"/>
      <c r="P1638" s="62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7" t="str">
        <f>IF(ISNA(VLOOKUP(AA1638,Sheet2!J:J,1,0)),"//","")</f>
        <v>//</v>
      </c>
      <c r="AF1638" s="107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8">
        <v>0</v>
      </c>
      <c r="H1639" s="188">
        <v>0</v>
      </c>
      <c r="I1639" s="172" t="s">
        <v>3</v>
      </c>
      <c r="J1639" s="64" t="s">
        <v>1540</v>
      </c>
      <c r="K1639" s="65" t="s">
        <v>4229</v>
      </c>
      <c r="L1639" s="256" t="s">
        <v>5135</v>
      </c>
      <c r="M1639" s="256"/>
      <c r="N1639" s="256"/>
      <c r="O1639" s="66"/>
      <c r="P1639" s="62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7" t="str">
        <f>IF(ISNA(VLOOKUP(AA1639,Sheet2!J:J,1,0)),"//","")</f>
        <v>//</v>
      </c>
      <c r="AF1639" s="107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8" t="s">
        <v>4896</v>
      </c>
      <c r="D1640" s="248" t="s">
        <v>12</v>
      </c>
      <c r="E1640" s="249" t="s">
        <v>2748</v>
      </c>
      <c r="F1640" s="249" t="s">
        <v>326</v>
      </c>
      <c r="G1640" s="250">
        <v>1</v>
      </c>
      <c r="H1640" s="250">
        <v>99</v>
      </c>
      <c r="I1640" s="172" t="s">
        <v>3</v>
      </c>
      <c r="J1640" s="64" t="s">
        <v>1540</v>
      </c>
      <c r="K1640" s="65" t="s">
        <v>4229</v>
      </c>
      <c r="L1640" s="256" t="s">
        <v>5135</v>
      </c>
      <c r="M1640" s="256"/>
      <c r="N1640" s="256"/>
      <c r="O1640" s="66"/>
      <c r="P1640" s="62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7" t="str">
        <f>IF(ISNA(VLOOKUP(AA1640,Sheet2!J:J,1,0)),"//","")</f>
        <v>//</v>
      </c>
      <c r="AF1640" s="107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8">
        <v>0</v>
      </c>
      <c r="H1641" s="188">
        <v>0</v>
      </c>
      <c r="I1641" s="172" t="s">
        <v>3</v>
      </c>
      <c r="J1641" s="64" t="s">
        <v>1540</v>
      </c>
      <c r="K1641" s="65" t="s">
        <v>4229</v>
      </c>
      <c r="L1641" s="256" t="s">
        <v>5135</v>
      </c>
      <c r="M1641" s="256"/>
      <c r="N1641" s="256"/>
      <c r="O1641" s="66"/>
      <c r="P1641" s="62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7" t="str">
        <f>IF(ISNA(VLOOKUP(AA1641,Sheet2!J:J,1,0)),"//","")</f>
        <v>//</v>
      </c>
      <c r="AF1641" s="107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8">
        <v>0</v>
      </c>
      <c r="H1642" s="188">
        <v>0</v>
      </c>
      <c r="I1642" s="172" t="s">
        <v>3</v>
      </c>
      <c r="J1642" s="64" t="s">
        <v>1540</v>
      </c>
      <c r="K1642" s="65" t="s">
        <v>4229</v>
      </c>
      <c r="L1642" s="256" t="s">
        <v>5135</v>
      </c>
      <c r="M1642" s="256"/>
      <c r="N1642" s="256"/>
      <c r="O1642" s="66"/>
      <c r="P1642" s="62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7" t="str">
        <f>IF(ISNA(VLOOKUP(AA1642,Sheet2!J:J,1,0)),"//","")</f>
        <v>//</v>
      </c>
      <c r="AF1642" s="107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8">
        <v>0</v>
      </c>
      <c r="H1643" s="188">
        <v>0</v>
      </c>
      <c r="I1643" s="172" t="s">
        <v>3</v>
      </c>
      <c r="J1643" s="64" t="s">
        <v>1540</v>
      </c>
      <c r="K1643" s="65" t="s">
        <v>4229</v>
      </c>
      <c r="L1643" s="256" t="s">
        <v>5135</v>
      </c>
      <c r="M1643" s="256"/>
      <c r="N1643" s="256"/>
      <c r="O1643" s="66"/>
      <c r="P1643" s="62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7" t="str">
        <f>IF(ISNA(VLOOKUP(AA1643,Sheet2!J:J,1,0)),"//","")</f>
        <v>//</v>
      </c>
      <c r="AF1643" s="107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8">
        <v>0</v>
      </c>
      <c r="H1644" s="188">
        <v>0</v>
      </c>
      <c r="I1644" s="172" t="s">
        <v>3</v>
      </c>
      <c r="J1644" s="64" t="s">
        <v>1540</v>
      </c>
      <c r="K1644" s="65" t="s">
        <v>4229</v>
      </c>
      <c r="L1644" s="256" t="s">
        <v>5135</v>
      </c>
      <c r="M1644" s="256"/>
      <c r="N1644" s="256"/>
      <c r="O1644" s="66"/>
      <c r="P1644" s="62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7" t="str">
        <f>IF(ISNA(VLOOKUP(AA1644,Sheet2!J:J,1,0)),"//","")</f>
        <v>//</v>
      </c>
      <c r="AF1644" s="107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8">
        <v>0</v>
      </c>
      <c r="H1645" s="188">
        <v>0</v>
      </c>
      <c r="I1645" s="172" t="s">
        <v>3</v>
      </c>
      <c r="J1645" s="64" t="s">
        <v>1540</v>
      </c>
      <c r="K1645" s="65" t="s">
        <v>4229</v>
      </c>
      <c r="L1645" s="256" t="s">
        <v>5135</v>
      </c>
      <c r="M1645" s="256"/>
      <c r="N1645" s="256"/>
      <c r="O1645" s="66"/>
      <c r="P1645" s="62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7" t="str">
        <f>IF(ISNA(VLOOKUP(AA1645,Sheet2!J:J,1,0)),"//","")</f>
        <v>//</v>
      </c>
      <c r="AF1645" s="107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5026</v>
      </c>
      <c r="D1646" s="58" t="s">
        <v>5085</v>
      </c>
      <c r="E1646" s="64" t="s">
        <v>1397</v>
      </c>
      <c r="F1646" s="64" t="s">
        <v>1397</v>
      </c>
      <c r="G1646" s="188">
        <v>0</v>
      </c>
      <c r="H1646" s="188">
        <v>0</v>
      </c>
      <c r="I1646" s="172" t="s">
        <v>3</v>
      </c>
      <c r="J1646" s="64" t="s">
        <v>1540</v>
      </c>
      <c r="K1646" s="65" t="s">
        <v>4065</v>
      </c>
      <c r="L1646" s="256" t="s">
        <v>5135</v>
      </c>
      <c r="M1646" s="256"/>
      <c r="N1646" s="256"/>
      <c r="O1646" s="66"/>
      <c r="P1646" s="62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7" t="str">
        <f>IF(ISNA(VLOOKUP(AA1646,Sheet2!J:J,1,0)),"//","")</f>
        <v>//</v>
      </c>
      <c r="AF1646" s="107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8">
        <v>0</v>
      </c>
      <c r="H1647" s="188">
        <v>0</v>
      </c>
      <c r="I1647" s="172" t="s">
        <v>3</v>
      </c>
      <c r="J1647" s="64" t="s">
        <v>1540</v>
      </c>
      <c r="K1647" s="65" t="s">
        <v>4229</v>
      </c>
      <c r="L1647" s="256" t="s">
        <v>5135</v>
      </c>
      <c r="M1647" s="256"/>
      <c r="N1647" s="256"/>
      <c r="O1647" s="66"/>
      <c r="P1647" s="62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7" t="str">
        <f>IF(ISNA(VLOOKUP(AA1647,Sheet2!J:J,1,0)),"//","")</f>
        <v>//</v>
      </c>
      <c r="AF1647" s="107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8">
        <v>0</v>
      </c>
      <c r="H1648" s="188">
        <v>0</v>
      </c>
      <c r="I1648" s="172" t="s">
        <v>3</v>
      </c>
      <c r="J1648" s="64" t="s">
        <v>1540</v>
      </c>
      <c r="K1648" s="65" t="s">
        <v>4065</v>
      </c>
      <c r="L1648" s="256" t="s">
        <v>5135</v>
      </c>
      <c r="M1648" s="256"/>
      <c r="N1648" s="256"/>
      <c r="O1648" s="66"/>
      <c r="P1648" s="62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7" t="str">
        <f>IF(ISNA(VLOOKUP(AA1648,Sheet2!J:J,1,0)),"//","")</f>
        <v>//</v>
      </c>
      <c r="AF1648" s="107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8">
        <v>0</v>
      </c>
      <c r="H1649" s="188">
        <v>0</v>
      </c>
      <c r="I1649" s="172" t="s">
        <v>3</v>
      </c>
      <c r="J1649" s="64" t="s">
        <v>1540</v>
      </c>
      <c r="K1649" s="65" t="s">
        <v>4229</v>
      </c>
      <c r="L1649" s="256" t="s">
        <v>5135</v>
      </c>
      <c r="M1649" s="256"/>
      <c r="N1649" s="256"/>
      <c r="O1649" s="66"/>
      <c r="P1649" s="62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7" t="str">
        <f>IF(ISNA(VLOOKUP(AA1649,Sheet2!J:J,1,0)),"//","")</f>
        <v>//</v>
      </c>
      <c r="AF1649" s="107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8">
        <v>0</v>
      </c>
      <c r="H1650" s="188">
        <v>0</v>
      </c>
      <c r="I1650" s="172" t="s">
        <v>3</v>
      </c>
      <c r="J1650" s="64" t="s">
        <v>1540</v>
      </c>
      <c r="K1650" s="65" t="s">
        <v>4229</v>
      </c>
      <c r="L1650" s="256" t="s">
        <v>5135</v>
      </c>
      <c r="M1650" s="256"/>
      <c r="N1650" s="256"/>
      <c r="O1650" s="66"/>
      <c r="P1650" s="62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7" t="str">
        <f>IF(ISNA(VLOOKUP(AA1650,Sheet2!J:J,1,0)),"//","")</f>
        <v/>
      </c>
      <c r="AF1650" s="107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8">
        <v>0</v>
      </c>
      <c r="H1651" s="188">
        <v>0</v>
      </c>
      <c r="I1651" s="172" t="s">
        <v>3</v>
      </c>
      <c r="J1651" s="64" t="s">
        <v>1540</v>
      </c>
      <c r="K1651" s="65" t="s">
        <v>4229</v>
      </c>
      <c r="L1651" s="256" t="s">
        <v>5135</v>
      </c>
      <c r="M1651" s="256"/>
      <c r="N1651" s="256"/>
      <c r="O1651" s="66"/>
      <c r="P1651" s="62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7" t="str">
        <f>IF(ISNA(VLOOKUP(AA1651,Sheet2!J:J,1,0)),"//","")</f>
        <v/>
      </c>
      <c r="AF1651" s="107" t="str">
        <f t="shared" si="398"/>
        <v>STOIJ</v>
      </c>
      <c r="AG1651" t="b">
        <f t="shared" si="399"/>
        <v>1</v>
      </c>
    </row>
    <row r="1652" spans="1:33" s="125" customFormat="1">
      <c r="A1652" s="55">
        <f t="shared" si="400"/>
        <v>1652</v>
      </c>
      <c r="B1652" s="54">
        <f t="shared" si="401"/>
        <v>1614</v>
      </c>
      <c r="C1652" s="121" t="s">
        <v>3720</v>
      </c>
      <c r="D1652" s="68" t="s">
        <v>3033</v>
      </c>
      <c r="E1652" s="122" t="s">
        <v>1286</v>
      </c>
      <c r="F1652" s="122" t="s">
        <v>5146</v>
      </c>
      <c r="G1652" s="187">
        <v>0</v>
      </c>
      <c r="H1652" s="187">
        <v>0</v>
      </c>
      <c r="I1652" s="172" t="s">
        <v>3</v>
      </c>
      <c r="J1652" s="64" t="s">
        <v>1540</v>
      </c>
      <c r="K1652" s="124" t="s">
        <v>4229</v>
      </c>
      <c r="L1652" s="257" t="s">
        <v>5136</v>
      </c>
      <c r="M1652" s="257"/>
      <c r="N1652" s="257"/>
      <c r="P1652" s="18" t="s">
        <v>1824</v>
      </c>
      <c r="Q1652" s="18"/>
      <c r="S1652" s="125" t="str">
        <f t="shared" si="404"/>
        <v>NOT EQUAL</v>
      </c>
      <c r="T1652" s="125" t="str">
        <f>IF(ISNA(VLOOKUP(AF1652,#REF!,1)),"//","")</f>
        <v/>
      </c>
      <c r="V1652" s="43">
        <f t="shared" si="39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7" t="str">
        <f>IF(ISNA(VLOOKUP(AA1652,Sheet2!J:J,1,0)),"//","")</f>
        <v/>
      </c>
      <c r="AF1652" s="107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8">
        <v>0</v>
      </c>
      <c r="H1653" s="188">
        <v>99</v>
      </c>
      <c r="I1653" s="172" t="s">
        <v>3</v>
      </c>
      <c r="J1653" s="64" t="s">
        <v>1540</v>
      </c>
      <c r="K1653" s="65" t="s">
        <v>4229</v>
      </c>
      <c r="L1653" s="256" t="s">
        <v>5135</v>
      </c>
      <c r="M1653" s="256"/>
      <c r="N1653" s="256"/>
      <c r="O1653" s="66"/>
      <c r="P1653" s="62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7" t="str">
        <f>IF(ISNA(VLOOKUP(AA1653,Sheet2!J:J,1,0)),"//","")</f>
        <v>//</v>
      </c>
      <c r="AF1653" s="107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8">
        <v>0</v>
      </c>
      <c r="H1654" s="188">
        <v>0</v>
      </c>
      <c r="I1654" s="172" t="s">
        <v>3</v>
      </c>
      <c r="J1654" s="64" t="s">
        <v>1540</v>
      </c>
      <c r="K1654" s="65" t="s">
        <v>4229</v>
      </c>
      <c r="L1654" s="256" t="s">
        <v>5135</v>
      </c>
      <c r="M1654" s="256"/>
      <c r="N1654" s="256"/>
      <c r="O1654" s="66"/>
      <c r="P1654" s="62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7" t="str">
        <f>IF(ISNA(VLOOKUP(AA1654,Sheet2!J:J,1,0)),"//","")</f>
        <v>//</v>
      </c>
      <c r="AF1654" s="107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8">
        <v>0</v>
      </c>
      <c r="H1655" s="188">
        <v>0</v>
      </c>
      <c r="I1655" s="172" t="s">
        <v>3</v>
      </c>
      <c r="J1655" s="64" t="s">
        <v>1540</v>
      </c>
      <c r="K1655" s="65" t="s">
        <v>4229</v>
      </c>
      <c r="L1655" s="256" t="s">
        <v>5135</v>
      </c>
      <c r="M1655" s="256"/>
      <c r="N1655" s="256"/>
      <c r="O1655" s="66"/>
      <c r="P1655" s="62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7" t="str">
        <f>IF(ISNA(VLOOKUP(AA1655,Sheet2!J:J,1,0)),"//","")</f>
        <v>//</v>
      </c>
      <c r="AF1655" s="107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4740</v>
      </c>
      <c r="D1656" s="58" t="s">
        <v>7</v>
      </c>
      <c r="E1656" s="64" t="s">
        <v>1413</v>
      </c>
      <c r="F1656" s="64" t="s">
        <v>1413</v>
      </c>
      <c r="G1656" s="188">
        <v>0</v>
      </c>
      <c r="H1656" s="188">
        <v>0</v>
      </c>
      <c r="I1656" s="172" t="s">
        <v>3</v>
      </c>
      <c r="J1656" s="64" t="s">
        <v>1540</v>
      </c>
      <c r="K1656" s="65" t="s">
        <v>4229</v>
      </c>
      <c r="L1656" s="256" t="s">
        <v>5135</v>
      </c>
      <c r="M1656" s="256"/>
      <c r="N1656" s="256"/>
      <c r="O1656" s="66"/>
      <c r="P1656" s="62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7" t="str">
        <f>IF(ISNA(VLOOKUP(AA1656,Sheet2!J:J,1,0)),"//","")</f>
        <v>//</v>
      </c>
      <c r="AF1656" s="107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8">
        <v>0</v>
      </c>
      <c r="H1657" s="205">
        <v>6</v>
      </c>
      <c r="I1657" s="172" t="s">
        <v>3</v>
      </c>
      <c r="J1657" s="64" t="s">
        <v>1540</v>
      </c>
      <c r="K1657" s="65" t="s">
        <v>4229</v>
      </c>
      <c r="L1657" s="256" t="s">
        <v>5135</v>
      </c>
      <c r="M1657" s="256"/>
      <c r="N1657" s="256"/>
      <c r="O1657" s="66"/>
      <c r="P1657" s="62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7" t="str">
        <f>IF(ISNA(VLOOKUP(AA1657,Sheet2!J:J,1,0)),"//","")</f>
        <v>//</v>
      </c>
      <c r="AF1657" s="107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8">
        <v>0</v>
      </c>
      <c r="H1658" s="188">
        <v>0</v>
      </c>
      <c r="I1658" s="172" t="s">
        <v>3</v>
      </c>
      <c r="J1658" s="64" t="s">
        <v>1540</v>
      </c>
      <c r="K1658" s="65" t="s">
        <v>4229</v>
      </c>
      <c r="L1658" s="256" t="s">
        <v>5135</v>
      </c>
      <c r="M1658" s="256"/>
      <c r="N1658" s="256"/>
      <c r="O1658" s="66"/>
      <c r="P1658" s="62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7" t="str">
        <f>IF(ISNA(VLOOKUP(AA1658,Sheet2!J:J,1,0)),"//","")</f>
        <v/>
      </c>
      <c r="AF1658" s="107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8">
        <v>0</v>
      </c>
      <c r="H1659" s="188">
        <v>0</v>
      </c>
      <c r="I1659" s="172" t="s">
        <v>3</v>
      </c>
      <c r="J1659" s="64" t="s">
        <v>1540</v>
      </c>
      <c r="K1659" s="65" t="s">
        <v>4229</v>
      </c>
      <c r="L1659" s="256" t="s">
        <v>5135</v>
      </c>
      <c r="M1659" s="256"/>
      <c r="N1659" s="256"/>
      <c r="O1659" s="66"/>
      <c r="P1659" s="62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7" t="str">
        <f>IF(ISNA(VLOOKUP(AA1659,Sheet2!J:J,1,0)),"//","")</f>
        <v>//</v>
      </c>
      <c r="AF1659" s="107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5153</v>
      </c>
      <c r="D1660" s="58" t="s">
        <v>7</v>
      </c>
      <c r="E1660" s="64" t="s">
        <v>1417</v>
      </c>
      <c r="F1660" s="64" t="s">
        <v>1417</v>
      </c>
      <c r="G1660" s="188">
        <v>0</v>
      </c>
      <c r="H1660" s="188">
        <v>0</v>
      </c>
      <c r="I1660" s="172" t="s">
        <v>3</v>
      </c>
      <c r="J1660" s="64" t="s">
        <v>1540</v>
      </c>
      <c r="K1660" s="65" t="s">
        <v>4229</v>
      </c>
      <c r="L1660" s="256" t="s">
        <v>5135</v>
      </c>
      <c r="M1660" s="256"/>
      <c r="N1660" s="256"/>
      <c r="O1660" s="66"/>
      <c r="P1660" s="62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7" t="str">
        <f>IF(ISNA(VLOOKUP(AA1660,Sheet2!J:J,1,0)),"//","")</f>
        <v>//</v>
      </c>
      <c r="AF1660" s="107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4621</v>
      </c>
      <c r="D1661" s="58" t="s">
        <v>7</v>
      </c>
      <c r="E1661" s="64" t="s">
        <v>1419</v>
      </c>
      <c r="F1661" s="64" t="s">
        <v>1419</v>
      </c>
      <c r="G1661" s="188">
        <v>0</v>
      </c>
      <c r="H1661" s="188">
        <v>0</v>
      </c>
      <c r="I1661" s="172" t="s">
        <v>3</v>
      </c>
      <c r="J1661" s="64" t="s">
        <v>1540</v>
      </c>
      <c r="K1661" s="65" t="s">
        <v>4229</v>
      </c>
      <c r="L1661" s="256" t="s">
        <v>5136</v>
      </c>
      <c r="M1661" s="256"/>
      <c r="N1661" s="256"/>
      <c r="O1661" s="66"/>
      <c r="P1661" s="62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7" t="str">
        <f>IF(ISNA(VLOOKUP(AA1661,Sheet2!J:J,1,0)),"//","")</f>
        <v>//</v>
      </c>
      <c r="AF1661" s="107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4999</v>
      </c>
      <c r="D1662" s="58" t="s">
        <v>7</v>
      </c>
      <c r="E1662" s="64" t="s">
        <v>357</v>
      </c>
      <c r="F1662" s="64" t="s">
        <v>357</v>
      </c>
      <c r="G1662" s="188">
        <v>0</v>
      </c>
      <c r="H1662" s="188">
        <v>0</v>
      </c>
      <c r="I1662" s="172" t="s">
        <v>3</v>
      </c>
      <c r="J1662" s="64" t="s">
        <v>1540</v>
      </c>
      <c r="K1662" s="65" t="s">
        <v>4229</v>
      </c>
      <c r="L1662" s="256" t="s">
        <v>5135</v>
      </c>
      <c r="M1662" s="256"/>
      <c r="N1662" s="256"/>
      <c r="O1662" s="66"/>
      <c r="P1662" s="62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7" t="str">
        <f>IF(ISNA(VLOOKUP(AA1662,Sheet2!J:J,1,0)),"//","")</f>
        <v>//</v>
      </c>
      <c r="AF1662" s="107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8">
        <v>0</v>
      </c>
      <c r="H1663" s="188">
        <v>99</v>
      </c>
      <c r="I1663" s="172" t="s">
        <v>3</v>
      </c>
      <c r="J1663" s="64" t="s">
        <v>1540</v>
      </c>
      <c r="K1663" s="65" t="s">
        <v>4229</v>
      </c>
      <c r="L1663" s="256" t="s">
        <v>5135</v>
      </c>
      <c r="M1663" s="256"/>
      <c r="N1663" s="256"/>
      <c r="O1663" s="66"/>
      <c r="P1663" s="62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7" t="str">
        <f>IF(ISNA(VLOOKUP(AA1663,Sheet2!J:J,1,0)),"//","")</f>
        <v>//</v>
      </c>
      <c r="AF1663" s="107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8">
        <v>0</v>
      </c>
      <c r="H1664" s="188">
        <v>0</v>
      </c>
      <c r="I1664" s="172" t="s">
        <v>3</v>
      </c>
      <c r="J1664" s="64" t="s">
        <v>1540</v>
      </c>
      <c r="K1664" s="65" t="s">
        <v>4229</v>
      </c>
      <c r="L1664" s="256" t="s">
        <v>5135</v>
      </c>
      <c r="M1664" s="256"/>
      <c r="N1664" s="256"/>
      <c r="O1664" s="66"/>
      <c r="P1664" s="62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7" t="str">
        <f>IF(ISNA(VLOOKUP(AA1664,Sheet2!J:J,1,0)),"//","")</f>
        <v>//</v>
      </c>
      <c r="AF1664" s="107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4622</v>
      </c>
      <c r="D1665" s="58" t="s">
        <v>7</v>
      </c>
      <c r="E1665" s="64" t="s">
        <v>1427</v>
      </c>
      <c r="F1665" s="64" t="s">
        <v>1427</v>
      </c>
      <c r="G1665" s="188">
        <v>0</v>
      </c>
      <c r="H1665" s="188">
        <v>0</v>
      </c>
      <c r="I1665" s="172" t="s">
        <v>3</v>
      </c>
      <c r="J1665" s="64" t="s">
        <v>1540</v>
      </c>
      <c r="K1665" s="65" t="s">
        <v>4229</v>
      </c>
      <c r="L1665" s="256" t="s">
        <v>5136</v>
      </c>
      <c r="M1665" s="256"/>
      <c r="N1665" s="256"/>
      <c r="O1665" s="66"/>
      <c r="P1665" s="62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7" t="str">
        <f>IF(ISNA(VLOOKUP(AA1665,Sheet2!J:J,1,0)),"//","")</f>
        <v>//</v>
      </c>
      <c r="AF1665" s="107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8">
        <v>0</v>
      </c>
      <c r="H1666" s="188">
        <v>0</v>
      </c>
      <c r="I1666" s="172" t="s">
        <v>3</v>
      </c>
      <c r="J1666" s="64" t="s">
        <v>1540</v>
      </c>
      <c r="K1666" s="65" t="s">
        <v>4229</v>
      </c>
      <c r="L1666" s="256" t="s">
        <v>5135</v>
      </c>
      <c r="M1666" s="256"/>
      <c r="N1666" s="256"/>
      <c r="O1666" s="66"/>
      <c r="P1666" s="62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7" t="str">
        <f>IF(ISNA(VLOOKUP(AA1666,Sheet2!J:J,1,0)),"//","")</f>
        <v>//</v>
      </c>
      <c r="AF1666" s="107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8">
        <v>0</v>
      </c>
      <c r="H1667" s="188">
        <v>0</v>
      </c>
      <c r="I1667" s="172" t="s">
        <v>3</v>
      </c>
      <c r="J1667" s="64" t="s">
        <v>1540</v>
      </c>
      <c r="K1667" s="65" t="s">
        <v>4229</v>
      </c>
      <c r="L1667" s="256" t="s">
        <v>5135</v>
      </c>
      <c r="M1667" s="256"/>
      <c r="N1667" s="256"/>
      <c r="O1667" s="66"/>
      <c r="P1667" s="62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7" t="str">
        <f>IF(ISNA(VLOOKUP(AA1667,Sheet2!J:J,1,0)),"//","")</f>
        <v>//</v>
      </c>
      <c r="AF1667" s="107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8">
        <v>0</v>
      </c>
      <c r="H1668" s="188">
        <v>0</v>
      </c>
      <c r="I1668" s="172" t="s">
        <v>3</v>
      </c>
      <c r="J1668" s="64" t="s">
        <v>1540</v>
      </c>
      <c r="K1668" s="65" t="s">
        <v>4229</v>
      </c>
      <c r="L1668" s="256" t="s">
        <v>5135</v>
      </c>
      <c r="M1668" s="256"/>
      <c r="N1668" s="256"/>
      <c r="O1668" s="66"/>
      <c r="P1668" s="62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7" t="str">
        <f>IF(ISNA(VLOOKUP(AA1668,Sheet2!J:J,1,0)),"//","")</f>
        <v>//</v>
      </c>
      <c r="AF1668" s="107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8">
        <v>0</v>
      </c>
      <c r="H1669" s="188">
        <v>0</v>
      </c>
      <c r="I1669" s="172" t="s">
        <v>3</v>
      </c>
      <c r="J1669" s="64" t="s">
        <v>1540</v>
      </c>
      <c r="K1669" s="65" t="s">
        <v>4229</v>
      </c>
      <c r="L1669" s="256" t="s">
        <v>5135</v>
      </c>
      <c r="M1669" s="256"/>
      <c r="N1669" s="256"/>
      <c r="O1669" s="66"/>
      <c r="P1669" s="62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7" t="str">
        <f>IF(ISNA(VLOOKUP(AA1669,Sheet2!J:J,1,0)),"//","")</f>
        <v>//</v>
      </c>
      <c r="AF1669" s="107" t="str">
        <f t="shared" si="398"/>
        <v>VERS?</v>
      </c>
      <c r="AG1669" t="b">
        <f t="shared" si="399"/>
        <v>1</v>
      </c>
    </row>
    <row r="1670" spans="1:33" s="125" customFormat="1">
      <c r="A1670" s="55">
        <f t="shared" si="400"/>
        <v>1670</v>
      </c>
      <c r="B1670" s="54">
        <f t="shared" si="40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2" t="s">
        <v>3</v>
      </c>
      <c r="J1670" s="64" t="s">
        <v>1540</v>
      </c>
      <c r="K1670" s="124" t="s">
        <v>4229</v>
      </c>
      <c r="L1670" s="257" t="s">
        <v>5135</v>
      </c>
      <c r="M1670" s="257"/>
      <c r="N1670" s="257"/>
      <c r="P1670" s="18" t="s">
        <v>2348</v>
      </c>
      <c r="Q1670" s="18"/>
      <c r="S1670" s="125" t="str">
        <f t="shared" si="404"/>
        <v/>
      </c>
      <c r="T1670" s="125" t="str">
        <f>IF(ISNA(VLOOKUP(AF1670,#REF!,1)),"//","")</f>
        <v/>
      </c>
      <c r="V1670" s="43">
        <f t="shared" si="39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7" t="str">
        <f>IF(ISNA(VLOOKUP(AA1670,Sheet2!J:J,1,0)),"//","")</f>
        <v>//</v>
      </c>
      <c r="AF1670" s="107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8">
        <v>0</v>
      </c>
      <c r="H1671" s="188">
        <v>0</v>
      </c>
      <c r="I1671" s="172" t="s">
        <v>3</v>
      </c>
      <c r="J1671" s="64" t="s">
        <v>1540</v>
      </c>
      <c r="K1671" s="65" t="s">
        <v>4229</v>
      </c>
      <c r="L1671" s="256" t="s">
        <v>5135</v>
      </c>
      <c r="M1671" s="256"/>
      <c r="N1671" s="256"/>
      <c r="O1671" s="70"/>
      <c r="P1671" s="62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7" t="str">
        <f>IF(ISNA(VLOOKUP(AA1671,Sheet2!J:J,1,0)),"//","")</f>
        <v>//</v>
      </c>
      <c r="AF1671" s="107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8">
        <v>0</v>
      </c>
      <c r="H1672" s="188">
        <v>0</v>
      </c>
      <c r="I1672" s="172" t="s">
        <v>3</v>
      </c>
      <c r="J1672" s="64" t="s">
        <v>1540</v>
      </c>
      <c r="K1672" s="65" t="s">
        <v>4229</v>
      </c>
      <c r="L1672" s="256" t="s">
        <v>5135</v>
      </c>
      <c r="M1672" s="256"/>
      <c r="N1672" s="256"/>
      <c r="O1672" s="66"/>
      <c r="P1672" s="62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7" t="str">
        <f>IF(ISNA(VLOOKUP(AA1672,Sheet2!J:J,1,0)),"//","")</f>
        <v>//</v>
      </c>
      <c r="AF1672" s="107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4585</v>
      </c>
      <c r="D1673" s="58" t="s">
        <v>7</v>
      </c>
      <c r="E1673" s="64" t="s">
        <v>1432</v>
      </c>
      <c r="F1673" s="64" t="s">
        <v>1432</v>
      </c>
      <c r="G1673" s="188">
        <v>0</v>
      </c>
      <c r="H1673" s="188">
        <v>0</v>
      </c>
      <c r="I1673" s="172" t="s">
        <v>3</v>
      </c>
      <c r="J1673" s="64" t="s">
        <v>1540</v>
      </c>
      <c r="K1673" s="65" t="s">
        <v>4229</v>
      </c>
      <c r="L1673" s="256" t="s">
        <v>5136</v>
      </c>
      <c r="M1673" s="256"/>
      <c r="N1673" s="256"/>
      <c r="O1673" s="66"/>
      <c r="P1673" s="62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7" t="str">
        <f>IF(ISNA(VLOOKUP(AA1673,Sheet2!J:J,1,0)),"//","")</f>
        <v>//</v>
      </c>
      <c r="AF1673" s="107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4586</v>
      </c>
      <c r="D1674" s="58" t="s">
        <v>7</v>
      </c>
      <c r="E1674" s="64" t="s">
        <v>1433</v>
      </c>
      <c r="F1674" s="64" t="s">
        <v>1433</v>
      </c>
      <c r="G1674" s="188">
        <v>0</v>
      </c>
      <c r="H1674" s="188">
        <v>0</v>
      </c>
      <c r="I1674" s="172" t="s">
        <v>3</v>
      </c>
      <c r="J1674" s="64" t="s">
        <v>1540</v>
      </c>
      <c r="K1674" s="65" t="s">
        <v>4229</v>
      </c>
      <c r="L1674" s="256" t="s">
        <v>5136</v>
      </c>
      <c r="M1674" s="256"/>
      <c r="N1674" s="256"/>
      <c r="O1674" s="66"/>
      <c r="P1674" s="62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7" t="str">
        <f>IF(ISNA(VLOOKUP(AA1674,Sheet2!J:J,1,0)),"//","")</f>
        <v>//</v>
      </c>
      <c r="AF1674" s="107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4587</v>
      </c>
      <c r="D1675" s="58" t="s">
        <v>7</v>
      </c>
      <c r="E1675" s="64" t="s">
        <v>1434</v>
      </c>
      <c r="F1675" s="64" t="s">
        <v>1434</v>
      </c>
      <c r="G1675" s="188">
        <v>0</v>
      </c>
      <c r="H1675" s="188">
        <v>0</v>
      </c>
      <c r="I1675" s="172" t="s">
        <v>3</v>
      </c>
      <c r="J1675" s="64" t="s">
        <v>1540</v>
      </c>
      <c r="K1675" s="65" t="s">
        <v>4229</v>
      </c>
      <c r="L1675" s="256" t="s">
        <v>5136</v>
      </c>
      <c r="M1675" s="256"/>
      <c r="N1675" s="256"/>
      <c r="O1675" s="66"/>
      <c r="P1675" s="62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7" t="str">
        <f>IF(ISNA(VLOOKUP(AA1675,Sheet2!J:J,1,0)),"//","")</f>
        <v>//</v>
      </c>
      <c r="AF1675" s="107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8">
        <v>0</v>
      </c>
      <c r="H1676" s="188">
        <v>64</v>
      </c>
      <c r="I1676" s="172" t="s">
        <v>3</v>
      </c>
      <c r="J1676" s="64" t="s">
        <v>1540</v>
      </c>
      <c r="K1676" s="65" t="s">
        <v>4229</v>
      </c>
      <c r="L1676" s="256" t="s">
        <v>5135</v>
      </c>
      <c r="M1676" s="256"/>
      <c r="N1676" s="256"/>
      <c r="O1676" s="66"/>
      <c r="P1676" s="62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7" t="str">
        <f>IF(ISNA(VLOOKUP(AA1676,Sheet2!J:J,1,0)),"//","")</f>
        <v>//</v>
      </c>
      <c r="AF1676" s="107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8">
        <v>0</v>
      </c>
      <c r="H1677" s="188">
        <v>0</v>
      </c>
      <c r="I1677" s="172" t="s">
        <v>3</v>
      </c>
      <c r="J1677" s="64" t="s">
        <v>1540</v>
      </c>
      <c r="K1677" s="65" t="s">
        <v>4229</v>
      </c>
      <c r="L1677" s="256" t="s">
        <v>5135</v>
      </c>
      <c r="M1677" s="256"/>
      <c r="N1677" s="256"/>
      <c r="O1677" s="66"/>
      <c r="P1677" s="62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7" t="str">
        <f>IF(ISNA(VLOOKUP(AA1677,Sheet2!J:J,1,0)),"//","")</f>
        <v>//</v>
      </c>
      <c r="AF1677" s="107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8">
        <v>0</v>
      </c>
      <c r="H1678" s="188">
        <v>0</v>
      </c>
      <c r="I1678" s="172" t="s">
        <v>3</v>
      </c>
      <c r="J1678" s="64" t="s">
        <v>1540</v>
      </c>
      <c r="K1678" s="65" t="s">
        <v>4229</v>
      </c>
      <c r="L1678" s="256" t="s">
        <v>5135</v>
      </c>
      <c r="M1678" s="256"/>
      <c r="N1678" s="256"/>
      <c r="O1678" s="66"/>
      <c r="P1678" s="62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7" t="str">
        <f>IF(ISNA(VLOOKUP(AA1678,Sheet2!J:J,1,0)),"//","")</f>
        <v>//</v>
      </c>
      <c r="AF1678" s="107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8">
        <v>0</v>
      </c>
      <c r="H1679" s="188">
        <v>0</v>
      </c>
      <c r="I1679" s="172" t="s">
        <v>3</v>
      </c>
      <c r="J1679" s="64" t="s">
        <v>1540</v>
      </c>
      <c r="K1679" s="65" t="s">
        <v>4229</v>
      </c>
      <c r="L1679" s="256" t="s">
        <v>5135</v>
      </c>
      <c r="M1679" s="256"/>
      <c r="N1679" s="256"/>
      <c r="O1679" s="66"/>
      <c r="P1679" s="62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7" t="str">
        <f>IF(ISNA(VLOOKUP(AA1679,Sheet2!J:J,1,0)),"//","")</f>
        <v>//</v>
      </c>
      <c r="AF1679" s="107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8">
        <v>0</v>
      </c>
      <c r="H1680" s="188">
        <v>0</v>
      </c>
      <c r="I1680" s="172" t="s">
        <v>3</v>
      </c>
      <c r="J1680" s="64" t="s">
        <v>1540</v>
      </c>
      <c r="K1680" s="65" t="s">
        <v>4229</v>
      </c>
      <c r="L1680" s="256" t="s">
        <v>5135</v>
      </c>
      <c r="M1680" s="256"/>
      <c r="N1680" s="256"/>
      <c r="O1680" s="66"/>
      <c r="P1680" s="62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7" t="str">
        <f>IF(ISNA(VLOOKUP(AA1680,Sheet2!J:J,1,0)),"//","")</f>
        <v>//</v>
      </c>
      <c r="AF1680" s="107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1" t="s">
        <v>4789</v>
      </c>
      <c r="D1681" s="58" t="s">
        <v>7</v>
      </c>
      <c r="E1681" s="64" t="s">
        <v>384</v>
      </c>
      <c r="F1681" s="64" t="s">
        <v>384</v>
      </c>
      <c r="G1681" s="188">
        <v>0</v>
      </c>
      <c r="H1681" s="188">
        <v>0</v>
      </c>
      <c r="I1681" s="172" t="s">
        <v>3</v>
      </c>
      <c r="J1681" s="64" t="s">
        <v>1540</v>
      </c>
      <c r="K1681" s="65" t="s">
        <v>4229</v>
      </c>
      <c r="L1681" s="256" t="s">
        <v>5135</v>
      </c>
      <c r="M1681" s="256"/>
      <c r="N1681" s="256"/>
      <c r="O1681" s="66"/>
      <c r="P1681" s="62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7" t="str">
        <f>IF(ISNA(VLOOKUP(AA1681,Sheet2!J:J,1,0)),"//","")</f>
        <v>//</v>
      </c>
      <c r="AF1681" s="107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8">
        <v>0</v>
      </c>
      <c r="H1682" s="188">
        <v>0</v>
      </c>
      <c r="I1682" s="172" t="s">
        <v>3</v>
      </c>
      <c r="J1682" s="64" t="s">
        <v>1540</v>
      </c>
      <c r="K1682" s="65" t="s">
        <v>4229</v>
      </c>
      <c r="L1682" s="256" t="s">
        <v>5135</v>
      </c>
      <c r="M1682" s="256"/>
      <c r="N1682" s="256"/>
      <c r="O1682" s="66"/>
      <c r="P1682" s="62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7" t="str">
        <f>IF(ISNA(VLOOKUP(AA1682,Sheet2!J:J,1,0)),"//","")</f>
        <v>//</v>
      </c>
      <c r="AF1682" s="107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8">
        <v>0</v>
      </c>
      <c r="H1683" s="188">
        <v>0</v>
      </c>
      <c r="I1683" s="172" t="s">
        <v>3</v>
      </c>
      <c r="J1683" s="64" t="s">
        <v>1540</v>
      </c>
      <c r="K1683" s="65" t="s">
        <v>4229</v>
      </c>
      <c r="L1683" s="256" t="s">
        <v>5135</v>
      </c>
      <c r="M1683" s="256"/>
      <c r="N1683" s="256"/>
      <c r="O1683" s="66"/>
      <c r="P1683" s="62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7" t="str">
        <f>IF(ISNA(VLOOKUP(AA1683,Sheet2!J:J,1,0)),"//","")</f>
        <v>//</v>
      </c>
      <c r="AF1683" s="107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4915</v>
      </c>
      <c r="D1684" s="58" t="s">
        <v>7</v>
      </c>
      <c r="E1684" s="64" t="s">
        <v>4916</v>
      </c>
      <c r="F1684" s="64" t="s">
        <v>4916</v>
      </c>
      <c r="G1684" s="188">
        <v>0</v>
      </c>
      <c r="H1684" s="188">
        <v>0</v>
      </c>
      <c r="I1684" s="172" t="s">
        <v>3</v>
      </c>
      <c r="J1684" s="64" t="s">
        <v>1540</v>
      </c>
      <c r="K1684" s="65" t="s">
        <v>4229</v>
      </c>
      <c r="L1684" s="256" t="s">
        <v>5135</v>
      </c>
      <c r="M1684" s="256"/>
      <c r="N1684" s="256"/>
      <c r="O1684" s="66"/>
      <c r="P1684" s="62" t="s">
        <v>4917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7" t="str">
        <f>IF(ISNA(VLOOKUP(AA1684,Sheet2!J:J,1,0)),"//","")</f>
        <v>//</v>
      </c>
      <c r="AF1684" s="107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8">
        <v>0</v>
      </c>
      <c r="H1685" s="188">
        <v>0</v>
      </c>
      <c r="I1685" s="172" t="s">
        <v>3</v>
      </c>
      <c r="J1685" s="64" t="s">
        <v>1540</v>
      </c>
      <c r="K1685" s="65" t="s">
        <v>4229</v>
      </c>
      <c r="L1685" s="256" t="s">
        <v>5135</v>
      </c>
      <c r="M1685" s="256"/>
      <c r="N1685" s="256"/>
      <c r="O1685" s="66"/>
      <c r="P1685" s="62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7" t="str">
        <f>IF(ISNA(VLOOKUP(AA1685,Sheet2!J:J,1,0)),"//","")</f>
        <v>//</v>
      </c>
      <c r="AF1685" s="107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1" t="s">
        <v>4790</v>
      </c>
      <c r="D1686" s="58" t="s">
        <v>7</v>
      </c>
      <c r="E1686" s="64" t="s">
        <v>396</v>
      </c>
      <c r="F1686" s="64" t="s">
        <v>396</v>
      </c>
      <c r="G1686" s="188">
        <v>0</v>
      </c>
      <c r="H1686" s="188">
        <v>0</v>
      </c>
      <c r="I1686" s="172" t="s">
        <v>3</v>
      </c>
      <c r="J1686" s="64" t="s">
        <v>1540</v>
      </c>
      <c r="K1686" s="65" t="s">
        <v>4229</v>
      </c>
      <c r="L1686" s="256" t="s">
        <v>5135</v>
      </c>
      <c r="M1686" s="256"/>
      <c r="N1686" s="256"/>
      <c r="O1686" s="66"/>
      <c r="P1686" s="62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7" t="str">
        <f>IF(ISNA(VLOOKUP(AA1686,Sheet2!J:J,1,0)),"//","")</f>
        <v>//</v>
      </c>
      <c r="AF1686" s="107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8">
        <v>0</v>
      </c>
      <c r="H1687" s="188">
        <v>0</v>
      </c>
      <c r="I1687" s="172" t="s">
        <v>3</v>
      </c>
      <c r="J1687" s="64" t="s">
        <v>1540</v>
      </c>
      <c r="K1687" s="65" t="s">
        <v>4229</v>
      </c>
      <c r="L1687" s="256" t="s">
        <v>5135</v>
      </c>
      <c r="M1687" s="256"/>
      <c r="N1687" s="256"/>
      <c r="O1687" s="66"/>
      <c r="P1687" s="62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7" t="str">
        <f>IF(ISNA(VLOOKUP(AA1687,Sheet2!J:J,1,0)),"//","")</f>
        <v>//</v>
      </c>
      <c r="AF1687" s="107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8">
        <v>0</v>
      </c>
      <c r="H1688" s="188">
        <v>99</v>
      </c>
      <c r="I1688" s="172" t="s">
        <v>3</v>
      </c>
      <c r="J1688" s="64" t="s">
        <v>1540</v>
      </c>
      <c r="K1688" s="65" t="s">
        <v>4229</v>
      </c>
      <c r="L1688" s="256" t="s">
        <v>5135</v>
      </c>
      <c r="M1688" s="256"/>
      <c r="N1688" s="256"/>
      <c r="O1688" s="66"/>
      <c r="P1688" s="62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7" t="str">
        <f>IF(ISNA(VLOOKUP(AA1688,Sheet2!J:J,1,0)),"//","")</f>
        <v>//</v>
      </c>
      <c r="AF1688" s="107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8">
        <v>0</v>
      </c>
      <c r="H1689" s="188">
        <v>99</v>
      </c>
      <c r="I1689" s="172" t="s">
        <v>3</v>
      </c>
      <c r="J1689" s="64" t="s">
        <v>1540</v>
      </c>
      <c r="K1689" s="65" t="s">
        <v>4229</v>
      </c>
      <c r="L1689" s="256" t="s">
        <v>5135</v>
      </c>
      <c r="M1689" s="256"/>
      <c r="N1689" s="256"/>
      <c r="O1689" s="66"/>
      <c r="P1689" s="62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7" t="str">
        <f>IF(ISNA(VLOOKUP(AA1689,Sheet2!J:J,1,0)),"//","")</f>
        <v>//</v>
      </c>
      <c r="AF1689" s="107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8">
        <v>0</v>
      </c>
      <c r="H1690" s="188">
        <v>99</v>
      </c>
      <c r="I1690" s="172" t="s">
        <v>3</v>
      </c>
      <c r="J1690" s="64" t="s">
        <v>1540</v>
      </c>
      <c r="K1690" s="65" t="s">
        <v>4229</v>
      </c>
      <c r="L1690" s="256" t="s">
        <v>5135</v>
      </c>
      <c r="M1690" s="256"/>
      <c r="N1690" s="256"/>
      <c r="O1690" s="66"/>
      <c r="P1690" s="62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7" t="str">
        <f>IF(ISNA(VLOOKUP(AA1690,Sheet2!J:J,1,0)),"//","")</f>
        <v/>
      </c>
      <c r="AF1690" s="107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8">
        <v>0</v>
      </c>
      <c r="H1691" s="188">
        <v>0</v>
      </c>
      <c r="I1691" s="172" t="s">
        <v>3</v>
      </c>
      <c r="J1691" s="64" t="s">
        <v>1540</v>
      </c>
      <c r="K1691" s="65" t="s">
        <v>4229</v>
      </c>
      <c r="L1691" s="256" t="s">
        <v>5135</v>
      </c>
      <c r="M1691" s="256"/>
      <c r="N1691" s="256"/>
      <c r="O1691" s="66"/>
      <c r="P1691" s="62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7" t="str">
        <f>IF(ISNA(VLOOKUP(AA1691,Sheet2!J:J,1,0)),"//","")</f>
        <v>//</v>
      </c>
      <c r="AF1691" s="107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2" t="s">
        <v>3</v>
      </c>
      <c r="J1692" s="64" t="s">
        <v>1540</v>
      </c>
      <c r="K1692" s="65" t="s">
        <v>4229</v>
      </c>
      <c r="L1692" s="256" t="s">
        <v>5135</v>
      </c>
      <c r="M1692" s="256"/>
      <c r="N1692" s="256"/>
      <c r="O1692" s="66"/>
      <c r="P1692" s="62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7" t="str">
        <f>IF(ISNA(VLOOKUP(AA1692,Sheet2!J:J,1,0)),"//","")</f>
        <v>//</v>
      </c>
      <c r="AF1692" s="107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2" t="s">
        <v>3</v>
      </c>
      <c r="J1693" s="64" t="s">
        <v>1540</v>
      </c>
      <c r="K1693" s="65" t="s">
        <v>4229</v>
      </c>
      <c r="L1693" s="256" t="s">
        <v>5135</v>
      </c>
      <c r="M1693" s="256"/>
      <c r="N1693" s="256"/>
      <c r="O1693" s="66"/>
      <c r="P1693" s="62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7" t="str">
        <f>IF(ISNA(VLOOKUP(AA1693,Sheet2!J:J,1,0)),"//","")</f>
        <v/>
      </c>
      <c r="AF1693" s="107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8">
        <v>0</v>
      </c>
      <c r="H1694" s="188">
        <v>99</v>
      </c>
      <c r="I1694" s="172" t="s">
        <v>3</v>
      </c>
      <c r="J1694" s="64" t="s">
        <v>1540</v>
      </c>
      <c r="K1694" s="65" t="s">
        <v>4229</v>
      </c>
      <c r="L1694" s="256" t="s">
        <v>5135</v>
      </c>
      <c r="M1694" s="256"/>
      <c r="N1694" s="256"/>
      <c r="O1694" s="66"/>
      <c r="P1694" s="62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7" t="str">
        <f>IF(ISNA(VLOOKUP(AA1694,Sheet2!J:J,1,0)),"//","")</f>
        <v/>
      </c>
      <c r="AF1694" s="107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8">
        <v>0</v>
      </c>
      <c r="H1695" s="188">
        <v>99</v>
      </c>
      <c r="I1695" s="172" t="s">
        <v>3</v>
      </c>
      <c r="J1695" s="64" t="s">
        <v>1540</v>
      </c>
      <c r="K1695" s="65" t="s">
        <v>4229</v>
      </c>
      <c r="L1695" s="256" t="s">
        <v>5135</v>
      </c>
      <c r="M1695" s="256"/>
      <c r="N1695" s="256"/>
      <c r="O1695" s="66"/>
      <c r="P1695" s="62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7" t="str">
        <f>IF(ISNA(VLOOKUP(AA1695,Sheet2!J:J,1,0)),"//","")</f>
        <v/>
      </c>
      <c r="AF1695" s="107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8">
        <v>0</v>
      </c>
      <c r="H1696" s="188">
        <v>99</v>
      </c>
      <c r="I1696" s="172" t="s">
        <v>3</v>
      </c>
      <c r="J1696" s="64" t="s">
        <v>1540</v>
      </c>
      <c r="K1696" s="65" t="s">
        <v>4229</v>
      </c>
      <c r="L1696" s="256" t="s">
        <v>5135</v>
      </c>
      <c r="M1696" s="256"/>
      <c r="N1696" s="256"/>
      <c r="O1696" s="66"/>
      <c r="P1696" s="62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7" t="str">
        <f>IF(ISNA(VLOOKUP(AA1696,Sheet2!J:J,1,0)),"//","")</f>
        <v/>
      </c>
      <c r="AF1696" s="107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8">
        <v>0</v>
      </c>
      <c r="H1697" s="188">
        <v>99</v>
      </c>
      <c r="I1697" s="172" t="s">
        <v>3</v>
      </c>
      <c r="J1697" s="64" t="s">
        <v>1540</v>
      </c>
      <c r="K1697" s="65" t="s">
        <v>4229</v>
      </c>
      <c r="L1697" s="256" t="s">
        <v>5135</v>
      </c>
      <c r="M1697" s="256"/>
      <c r="N1697" s="256"/>
      <c r="O1697" s="66"/>
      <c r="P1697" s="62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7" t="str">
        <f>IF(ISNA(VLOOKUP(AA1697,Sheet2!J:J,1,0)),"//","")</f>
        <v/>
      </c>
      <c r="AF1697" s="107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2" t="s">
        <v>3</v>
      </c>
      <c r="J1698" s="64" t="s">
        <v>1540</v>
      </c>
      <c r="K1698" s="65" t="s">
        <v>4229</v>
      </c>
      <c r="L1698" s="256" t="s">
        <v>5135</v>
      </c>
      <c r="M1698" s="256"/>
      <c r="N1698" s="256"/>
      <c r="O1698" s="66"/>
      <c r="P1698" s="62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7" t="str">
        <f>IF(ISNA(VLOOKUP(AA1698,Sheet2!J:J,1,0)),"//","")</f>
        <v/>
      </c>
      <c r="AF1698" s="107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8">
        <v>0</v>
      </c>
      <c r="H1699" s="188">
        <v>0</v>
      </c>
      <c r="I1699" s="172" t="s">
        <v>3</v>
      </c>
      <c r="J1699" s="64" t="s">
        <v>1540</v>
      </c>
      <c r="K1699" s="65" t="s">
        <v>4229</v>
      </c>
      <c r="L1699" s="256" t="s">
        <v>5135</v>
      </c>
      <c r="M1699" s="256"/>
      <c r="N1699" s="256"/>
      <c r="O1699" s="66"/>
      <c r="P1699" s="62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7" t="str">
        <f>IF(ISNA(VLOOKUP(AA1699,Sheet2!J:J,1,0)),"//","")</f>
        <v>//</v>
      </c>
      <c r="AF1699" s="107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8">
        <v>0</v>
      </c>
      <c r="H1700" s="188">
        <v>0</v>
      </c>
      <c r="I1700" s="172" t="s">
        <v>3</v>
      </c>
      <c r="J1700" s="64" t="s">
        <v>1540</v>
      </c>
      <c r="K1700" s="65" t="s">
        <v>4229</v>
      </c>
      <c r="L1700" s="256" t="s">
        <v>5135</v>
      </c>
      <c r="M1700" s="256"/>
      <c r="N1700" s="256"/>
      <c r="O1700" s="66"/>
      <c r="P1700" s="62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7" t="str">
        <f>IF(ISNA(VLOOKUP(AA1700,Sheet2!J:J,1,0)),"//","")</f>
        <v>//</v>
      </c>
      <c r="AF1700" s="107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8">
        <v>0</v>
      </c>
      <c r="H1701" s="188">
        <v>0</v>
      </c>
      <c r="I1701" s="172" t="s">
        <v>3</v>
      </c>
      <c r="J1701" s="64" t="s">
        <v>1540</v>
      </c>
      <c r="K1701" s="65" t="s">
        <v>4229</v>
      </c>
      <c r="L1701" s="256" t="s">
        <v>5135</v>
      </c>
      <c r="M1701" s="256"/>
      <c r="N1701" s="256"/>
      <c r="O1701" s="66"/>
      <c r="P1701" s="62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7" t="str">
        <f>IF(ISNA(VLOOKUP(AA1701,Sheet2!J:J,1,0)),"//","")</f>
        <v>//</v>
      </c>
      <c r="AF1701" s="107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8">
        <v>0</v>
      </c>
      <c r="H1702" s="188">
        <v>0</v>
      </c>
      <c r="I1702" s="172" t="s">
        <v>3</v>
      </c>
      <c r="J1702" s="64" t="s">
        <v>1540</v>
      </c>
      <c r="K1702" s="65" t="s">
        <v>4229</v>
      </c>
      <c r="L1702" s="256" t="s">
        <v>5136</v>
      </c>
      <c r="M1702" s="256"/>
      <c r="N1702" s="256"/>
      <c r="O1702" s="66"/>
      <c r="P1702" s="62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7" t="str">
        <f>IF(ISNA(VLOOKUP(AA1702,Sheet2!J:J,1,0)),"//","")</f>
        <v>//</v>
      </c>
      <c r="AF1702" s="107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4967</v>
      </c>
      <c r="D1703" s="58" t="s">
        <v>7</v>
      </c>
      <c r="E1703" s="64" t="s">
        <v>4968</v>
      </c>
      <c r="F1703" s="64" t="s">
        <v>4968</v>
      </c>
      <c r="G1703" s="188">
        <v>0</v>
      </c>
      <c r="H1703" s="188">
        <v>0</v>
      </c>
      <c r="I1703" s="172" t="s">
        <v>3</v>
      </c>
      <c r="J1703" s="64" t="s">
        <v>1540</v>
      </c>
      <c r="K1703" s="65" t="s">
        <v>4229</v>
      </c>
      <c r="L1703" s="256" t="s">
        <v>5135</v>
      </c>
      <c r="M1703" s="256"/>
      <c r="N1703" s="256"/>
      <c r="O1703" s="66"/>
      <c r="P1703" s="62" t="s">
        <v>4992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7" t="str">
        <f>IF(ISNA(VLOOKUP(AA1703,Sheet2!J:J,1,0)),"//","")</f>
        <v>//</v>
      </c>
      <c r="AF1703" s="107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8">
        <v>0</v>
      </c>
      <c r="H1704" s="188">
        <v>0</v>
      </c>
      <c r="I1704" s="172" t="s">
        <v>3</v>
      </c>
      <c r="J1704" s="64" t="s">
        <v>1540</v>
      </c>
      <c r="K1704" s="65" t="s">
        <v>4229</v>
      </c>
      <c r="L1704" s="256" t="s">
        <v>5135</v>
      </c>
      <c r="M1704" s="256"/>
      <c r="N1704" s="256"/>
      <c r="O1704" s="66"/>
      <c r="P1704" s="62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7" t="str">
        <f>IF(ISNA(VLOOKUP(AA1704,Sheet2!J:J,1,0)),"//","")</f>
        <v>//</v>
      </c>
      <c r="AF1704" s="107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8">
        <v>0</v>
      </c>
      <c r="H1705" s="188">
        <v>0</v>
      </c>
      <c r="I1705" s="172" t="s">
        <v>3</v>
      </c>
      <c r="J1705" s="64" t="s">
        <v>1540</v>
      </c>
      <c r="K1705" s="65" t="s">
        <v>4229</v>
      </c>
      <c r="L1705" s="256" t="s">
        <v>5135</v>
      </c>
      <c r="M1705" s="256"/>
      <c r="N1705" s="256"/>
      <c r="O1705" s="66"/>
      <c r="P1705" s="62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499</v>
      </c>
      <c r="W1705" s="91"/>
      <c r="X1705" s="69"/>
      <c r="Y1705" s="69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7" t="str">
        <f>IF(ISNA(VLOOKUP(AA1705,Sheet2!J:J,1,0)),"//","")</f>
        <v>//</v>
      </c>
      <c r="AF1705" s="107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8">
        <v>0</v>
      </c>
      <c r="H1706" s="188">
        <v>0</v>
      </c>
      <c r="I1706" s="172" t="s">
        <v>3</v>
      </c>
      <c r="J1706" s="64" t="s">
        <v>1540</v>
      </c>
      <c r="K1706" s="65" t="s">
        <v>4229</v>
      </c>
      <c r="L1706" s="256" t="s">
        <v>5135</v>
      </c>
      <c r="M1706" s="256"/>
      <c r="N1706" s="256"/>
      <c r="O1706" s="66"/>
      <c r="P1706" s="62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500</v>
      </c>
      <c r="W1706" s="91"/>
      <c r="X1706" s="69"/>
      <c r="Y1706" s="69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7" t="str">
        <f>IF(ISNA(VLOOKUP(AA1706,Sheet2!J:J,1,0)),"//","")</f>
        <v>//</v>
      </c>
      <c r="AF1706" s="107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8">
        <v>0</v>
      </c>
      <c r="H1707" s="188">
        <v>0</v>
      </c>
      <c r="I1707" s="172" t="s">
        <v>3</v>
      </c>
      <c r="J1707" s="64" t="s">
        <v>1540</v>
      </c>
      <c r="K1707" s="65" t="s">
        <v>4229</v>
      </c>
      <c r="L1707" s="256" t="s">
        <v>5135</v>
      </c>
      <c r="M1707" s="256"/>
      <c r="N1707" s="256"/>
      <c r="O1707" s="66"/>
      <c r="P1707" s="62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501</v>
      </c>
      <c r="W1707" s="91"/>
      <c r="X1707" s="69"/>
      <c r="Y1707" s="69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7" t="str">
        <f>IF(ISNA(VLOOKUP(AA1707,Sheet2!J:J,1,0)),"//","")</f>
        <v>//</v>
      </c>
      <c r="AF1707" s="107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4584</v>
      </c>
      <c r="D1708" s="58" t="s">
        <v>7</v>
      </c>
      <c r="E1708" s="64" t="s">
        <v>411</v>
      </c>
      <c r="F1708" s="64" t="s">
        <v>411</v>
      </c>
      <c r="G1708" s="188">
        <v>0</v>
      </c>
      <c r="H1708" s="188">
        <v>0</v>
      </c>
      <c r="I1708" s="172" t="s">
        <v>3</v>
      </c>
      <c r="J1708" s="64" t="s">
        <v>1540</v>
      </c>
      <c r="K1708" s="65" t="s">
        <v>4229</v>
      </c>
      <c r="L1708" s="256" t="s">
        <v>5136</v>
      </c>
      <c r="M1708" s="256"/>
      <c r="N1708" s="256"/>
      <c r="O1708" s="66"/>
      <c r="P1708" s="62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502</v>
      </c>
      <c r="W1708" s="91"/>
      <c r="X1708" s="69"/>
      <c r="Y1708" s="69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7" t="str">
        <f>IF(ISNA(VLOOKUP(AA1708,Sheet2!J:J,1,0)),"//","")</f>
        <v>//</v>
      </c>
      <c r="AF1708" s="107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5121</v>
      </c>
      <c r="D1709" s="58" t="s">
        <v>3032</v>
      </c>
      <c r="E1709" s="64" t="s">
        <v>423</v>
      </c>
      <c r="F1709" s="64" t="s">
        <v>423</v>
      </c>
      <c r="G1709" s="188">
        <v>0</v>
      </c>
      <c r="H1709" s="188">
        <v>0</v>
      </c>
      <c r="I1709" s="172" t="s">
        <v>3</v>
      </c>
      <c r="J1709" s="64" t="s">
        <v>1540</v>
      </c>
      <c r="K1709" s="65" t="s">
        <v>4229</v>
      </c>
      <c r="L1709" s="256" t="s">
        <v>5135</v>
      </c>
      <c r="M1709" s="256"/>
      <c r="N1709" s="256"/>
      <c r="O1709" s="66"/>
      <c r="P1709" s="62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503</v>
      </c>
      <c r="W1709" s="91"/>
      <c r="X1709" s="69"/>
      <c r="Y1709" s="69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7" t="str">
        <f>IF(ISNA(VLOOKUP(AA1709,Sheet2!J:J,1,0)),"//","")</f>
        <v>//</v>
      </c>
      <c r="AF1709" s="107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5122</v>
      </c>
      <c r="D1710" s="58" t="s">
        <v>3032</v>
      </c>
      <c r="E1710" s="64" t="s">
        <v>1461</v>
      </c>
      <c r="F1710" s="64" t="s">
        <v>1461</v>
      </c>
      <c r="G1710" s="188">
        <v>0</v>
      </c>
      <c r="H1710" s="188">
        <v>0</v>
      </c>
      <c r="I1710" s="172" t="s">
        <v>3</v>
      </c>
      <c r="J1710" s="64" t="s">
        <v>1540</v>
      </c>
      <c r="K1710" s="65" t="s">
        <v>4229</v>
      </c>
      <c r="L1710" s="256" t="s">
        <v>5135</v>
      </c>
      <c r="M1710" s="256"/>
      <c r="N1710" s="256"/>
      <c r="O1710" s="66"/>
      <c r="P1710" s="62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504</v>
      </c>
      <c r="W1710" s="91"/>
      <c r="X1710" s="69"/>
      <c r="Y1710" s="69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7" t="str">
        <f>IF(ISNA(VLOOKUP(AA1710,Sheet2!J:J,1,0)),"//","")</f>
        <v>//</v>
      </c>
      <c r="AF1710" s="107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8">
        <v>0</v>
      </c>
      <c r="H1711" s="188">
        <v>0</v>
      </c>
      <c r="I1711" s="172" t="s">
        <v>3</v>
      </c>
      <c r="J1711" s="64" t="s">
        <v>1540</v>
      </c>
      <c r="K1711" s="65" t="s">
        <v>4229</v>
      </c>
      <c r="L1711" s="256" t="s">
        <v>5135</v>
      </c>
      <c r="M1711" s="256"/>
      <c r="N1711" s="256"/>
      <c r="O1711" s="66"/>
      <c r="P1711" s="62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505</v>
      </c>
      <c r="W1711" s="91"/>
      <c r="X1711" s="69"/>
      <c r="Y1711" s="69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7" t="str">
        <f>IF(ISNA(VLOOKUP(AA1711,Sheet2!J:J,1,0)),"//","")</f>
        <v>//</v>
      </c>
      <c r="AF1711" s="107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8">
        <v>0</v>
      </c>
      <c r="H1712" s="188">
        <v>0</v>
      </c>
      <c r="I1712" s="172" t="s">
        <v>3</v>
      </c>
      <c r="J1712" s="64" t="s">
        <v>1540</v>
      </c>
      <c r="K1712" s="65" t="s">
        <v>4229</v>
      </c>
      <c r="L1712" s="256" t="s">
        <v>5135</v>
      </c>
      <c r="M1712" s="256"/>
      <c r="N1712" s="256"/>
      <c r="O1712" s="66"/>
      <c r="P1712" s="62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506</v>
      </c>
      <c r="W1712" s="91"/>
      <c r="X1712" s="69"/>
      <c r="Y1712" s="69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7" t="str">
        <f>IF(ISNA(VLOOKUP(AA1712,Sheet2!J:J,1,0)),"//","")</f>
        <v>//</v>
      </c>
      <c r="AF1712" s="107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8">
        <v>0</v>
      </c>
      <c r="H1713" s="188">
        <v>0</v>
      </c>
      <c r="I1713" s="172" t="s">
        <v>3</v>
      </c>
      <c r="J1713" s="64" t="s">
        <v>1540</v>
      </c>
      <c r="K1713" s="65" t="s">
        <v>4229</v>
      </c>
      <c r="L1713" s="256" t="s">
        <v>5135</v>
      </c>
      <c r="M1713" s="256"/>
      <c r="N1713" s="256"/>
      <c r="O1713" s="66"/>
      <c r="P1713" s="62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7" t="str">
        <f>IF(ISNA(VLOOKUP(AA1713,Sheet2!J:J,1,0)),"//","")</f>
        <v>//</v>
      </c>
      <c r="AF1713" s="107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8">
        <v>0</v>
      </c>
      <c r="H1714" s="188">
        <v>0</v>
      </c>
      <c r="I1714" s="172" t="s">
        <v>3</v>
      </c>
      <c r="J1714" s="64" t="s">
        <v>1540</v>
      </c>
      <c r="K1714" s="65" t="s">
        <v>4229</v>
      </c>
      <c r="L1714" s="256" t="s">
        <v>5135</v>
      </c>
      <c r="M1714" s="256"/>
      <c r="N1714" s="256"/>
      <c r="O1714" s="66"/>
      <c r="P1714" s="62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7" t="str">
        <f>IF(ISNA(VLOOKUP(AA1714,Sheet2!J:J,1,0)),"//","")</f>
        <v>//</v>
      </c>
      <c r="AF1714" s="107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8">
        <v>0</v>
      </c>
      <c r="H1715" s="188">
        <v>0</v>
      </c>
      <c r="I1715" s="172" t="s">
        <v>3</v>
      </c>
      <c r="J1715" s="64" t="s">
        <v>1540</v>
      </c>
      <c r="K1715" s="65" t="s">
        <v>4229</v>
      </c>
      <c r="L1715" s="256" t="s">
        <v>5135</v>
      </c>
      <c r="M1715" s="256"/>
      <c r="N1715" s="256"/>
      <c r="O1715" s="66"/>
      <c r="P1715" s="62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7" t="str">
        <f>IF(ISNA(VLOOKUP(AA1715,Sheet2!J:J,1,0)),"//","")</f>
        <v>//</v>
      </c>
      <c r="AF1715" s="107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8">
        <v>0</v>
      </c>
      <c r="H1716" s="188">
        <v>0</v>
      </c>
      <c r="I1716" s="172" t="s">
        <v>3</v>
      </c>
      <c r="J1716" s="64" t="s">
        <v>1540</v>
      </c>
      <c r="K1716" s="65" t="s">
        <v>4229</v>
      </c>
      <c r="L1716" s="256" t="s">
        <v>5135</v>
      </c>
      <c r="M1716" s="256"/>
      <c r="N1716" s="256"/>
      <c r="O1716" s="66"/>
      <c r="P1716" s="62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7" t="str">
        <f>IF(ISNA(VLOOKUP(AA1716,Sheet2!J:J,1,0)),"//","")</f>
        <v>//</v>
      </c>
      <c r="AF1716" s="107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2" t="s">
        <v>3</v>
      </c>
      <c r="J1717" s="64" t="s">
        <v>1540</v>
      </c>
      <c r="K1717" s="65" t="s">
        <v>4229</v>
      </c>
      <c r="L1717" s="256" t="s">
        <v>5136</v>
      </c>
      <c r="M1717" s="256"/>
      <c r="N1717" s="256"/>
      <c r="O1717" s="66"/>
      <c r="P1717" s="62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7" t="str">
        <f>IF(ISNA(VLOOKUP(AA1717,Sheet2!J:J,1,0)),"//","")</f>
        <v/>
      </c>
      <c r="AF1717" s="107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4751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2" t="s">
        <v>3</v>
      </c>
      <c r="J1718" s="64" t="s">
        <v>1540</v>
      </c>
      <c r="K1718" s="65" t="s">
        <v>4229</v>
      </c>
      <c r="L1718" s="256" t="s">
        <v>5135</v>
      </c>
      <c r="M1718" s="256"/>
      <c r="N1718" s="256"/>
      <c r="O1718" s="66"/>
      <c r="P1718" s="62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7" t="str">
        <f>IF(ISNA(VLOOKUP(AA1718,Sheet2!J:J,1,0)),"//","")</f>
        <v>//</v>
      </c>
      <c r="AF1718" s="107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2" t="s">
        <v>3</v>
      </c>
      <c r="J1719" s="64" t="s">
        <v>1540</v>
      </c>
      <c r="K1719" s="65" t="s">
        <v>4229</v>
      </c>
      <c r="L1719" s="256" t="s">
        <v>5135</v>
      </c>
      <c r="M1719" s="256"/>
      <c r="N1719" s="256"/>
      <c r="O1719" s="66"/>
      <c r="P1719" s="62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7" t="str">
        <f>IF(ISNA(VLOOKUP(AA1719,Sheet2!J:J,1,0)),"//","")</f>
        <v>//</v>
      </c>
      <c r="AF1719" s="107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4969</v>
      </c>
      <c r="D1720" s="58" t="s">
        <v>7</v>
      </c>
      <c r="E1720" s="64" t="s">
        <v>4972</v>
      </c>
      <c r="F1720" s="64" t="s">
        <v>4972</v>
      </c>
      <c r="G1720" s="72">
        <v>0</v>
      </c>
      <c r="H1720" s="72">
        <v>0</v>
      </c>
      <c r="I1720" s="172" t="s">
        <v>3</v>
      </c>
      <c r="J1720" s="64" t="s">
        <v>1540</v>
      </c>
      <c r="K1720" s="65" t="s">
        <v>4229</v>
      </c>
      <c r="L1720" s="256" t="s">
        <v>5135</v>
      </c>
      <c r="M1720" s="256"/>
      <c r="N1720" s="256"/>
      <c r="O1720" s="66"/>
      <c r="P1720" s="62" t="s">
        <v>4905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7" t="str">
        <f>IF(ISNA(VLOOKUP(AA1720,Sheet2!J:J,1,0)),"//","")</f>
        <v>//</v>
      </c>
      <c r="AF1720" s="107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4970</v>
      </c>
      <c r="D1721" s="58" t="s">
        <v>7</v>
      </c>
      <c r="E1721" s="64" t="s">
        <v>4973</v>
      </c>
      <c r="F1721" s="64" t="s">
        <v>4973</v>
      </c>
      <c r="G1721" s="72">
        <v>0</v>
      </c>
      <c r="H1721" s="72">
        <v>0</v>
      </c>
      <c r="I1721" s="172" t="s">
        <v>3</v>
      </c>
      <c r="J1721" s="64" t="s">
        <v>1540</v>
      </c>
      <c r="K1721" s="65" t="s">
        <v>4229</v>
      </c>
      <c r="L1721" s="256" t="s">
        <v>5135</v>
      </c>
      <c r="M1721" s="256"/>
      <c r="N1721" s="256"/>
      <c r="O1721" s="66"/>
      <c r="P1721" s="62" t="s">
        <v>4906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7" t="str">
        <f>IF(ISNA(VLOOKUP(AA1721,Sheet2!J:J,1,0)),"//","")</f>
        <v>//</v>
      </c>
      <c r="AF1721" s="107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4971</v>
      </c>
      <c r="D1722" s="58" t="s">
        <v>7</v>
      </c>
      <c r="E1722" s="64" t="s">
        <v>4974</v>
      </c>
      <c r="F1722" s="64" t="s">
        <v>4974</v>
      </c>
      <c r="G1722" s="72">
        <v>0</v>
      </c>
      <c r="H1722" s="72">
        <v>0</v>
      </c>
      <c r="I1722" s="172" t="s">
        <v>3</v>
      </c>
      <c r="J1722" s="64" t="s">
        <v>1540</v>
      </c>
      <c r="K1722" s="65" t="s">
        <v>4229</v>
      </c>
      <c r="L1722" s="256" t="s">
        <v>5135</v>
      </c>
      <c r="M1722" s="256"/>
      <c r="N1722" s="256"/>
      <c r="O1722" s="66"/>
      <c r="P1722" s="62" t="s">
        <v>4907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7" t="str">
        <f>IF(ISNA(VLOOKUP(AA1722,Sheet2!J:J,1,0)),"//","")</f>
        <v>//</v>
      </c>
      <c r="AF1722" s="107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2" t="s">
        <v>3</v>
      </c>
      <c r="J1723" s="64" t="s">
        <v>1540</v>
      </c>
      <c r="K1723" s="65" t="s">
        <v>4229</v>
      </c>
      <c r="L1723" s="256" t="s">
        <v>5135</v>
      </c>
      <c r="M1723" s="256"/>
      <c r="N1723" s="256"/>
      <c r="O1723" s="66"/>
      <c r="P1723" s="62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7" t="str">
        <f>IF(ISNA(VLOOKUP(AA1723,Sheet2!J:J,1,0)),"//","")</f>
        <v>//</v>
      </c>
      <c r="AF1723" s="107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2" t="s">
        <v>3</v>
      </c>
      <c r="J1724" s="64" t="s">
        <v>1540</v>
      </c>
      <c r="K1724" s="65" t="s">
        <v>4229</v>
      </c>
      <c r="L1724" s="256" t="s">
        <v>5135</v>
      </c>
      <c r="M1724" s="256"/>
      <c r="N1724" s="256"/>
      <c r="O1724" s="66" t="s">
        <v>1016</v>
      </c>
      <c r="P1724" s="62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7" t="str">
        <f>IF(ISNA(VLOOKUP(AA1724,Sheet2!J:J,1,0)),"//","")</f>
        <v>//</v>
      </c>
      <c r="AF1724" s="107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2" t="s">
        <v>3</v>
      </c>
      <c r="J1725" s="64" t="s">
        <v>1540</v>
      </c>
      <c r="K1725" s="65" t="s">
        <v>4229</v>
      </c>
      <c r="L1725" s="256" t="s">
        <v>5135</v>
      </c>
      <c r="M1725" s="256"/>
      <c r="N1725" s="256"/>
      <c r="O1725" s="58"/>
      <c r="P1725" s="62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7" t="str">
        <f>IF(ISNA(VLOOKUP(AA1725,Sheet2!J:J,1,0)),"//","")</f>
        <v>//</v>
      </c>
      <c r="AF1725" s="107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8">
        <v>0</v>
      </c>
      <c r="H1726" s="188">
        <v>0</v>
      </c>
      <c r="I1726" s="64" t="s">
        <v>1</v>
      </c>
      <c r="J1726" s="64" t="s">
        <v>1540</v>
      </c>
      <c r="K1726" s="65" t="s">
        <v>4229</v>
      </c>
      <c r="L1726" s="256" t="s">
        <v>5135</v>
      </c>
      <c r="M1726" s="256"/>
      <c r="N1726" s="256"/>
      <c r="O1726" s="66" t="s">
        <v>2432</v>
      </c>
      <c r="P1726" s="62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7" t="str">
        <f>IF(ISNA(VLOOKUP(AA1726,Sheet2!J:J,1,0)),"//","")</f>
        <v/>
      </c>
      <c r="AF1726" s="107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1" t="s">
        <v>4944</v>
      </c>
      <c r="D1727" s="58" t="s">
        <v>7</v>
      </c>
      <c r="E1727" s="64" t="s">
        <v>4946</v>
      </c>
      <c r="F1727" s="64" t="s">
        <v>4946</v>
      </c>
      <c r="G1727" s="188">
        <v>0</v>
      </c>
      <c r="H1727" s="188">
        <v>0</v>
      </c>
      <c r="I1727" s="172" t="s">
        <v>3</v>
      </c>
      <c r="J1727" s="64" t="s">
        <v>1540</v>
      </c>
      <c r="K1727" s="65" t="s">
        <v>4229</v>
      </c>
      <c r="L1727" s="256" t="s">
        <v>5135</v>
      </c>
      <c r="M1727" s="256"/>
      <c r="N1727" s="256"/>
      <c r="O1727" s="66"/>
      <c r="P1727" s="62" t="s">
        <v>4948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7" t="str">
        <f>IF(ISNA(VLOOKUP(AA1727,Sheet2!J:J,1,0)),"//","")</f>
        <v>//</v>
      </c>
      <c r="AF1727" s="107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1" t="s">
        <v>4945</v>
      </c>
      <c r="D1728" s="58" t="s">
        <v>7</v>
      </c>
      <c r="E1728" s="64" t="s">
        <v>4947</v>
      </c>
      <c r="F1728" s="64" t="s">
        <v>4947</v>
      </c>
      <c r="G1728" s="188">
        <v>0</v>
      </c>
      <c r="H1728" s="188">
        <v>0</v>
      </c>
      <c r="I1728" s="172" t="s">
        <v>3</v>
      </c>
      <c r="J1728" s="64" t="s">
        <v>1540</v>
      </c>
      <c r="K1728" s="65" t="s">
        <v>4229</v>
      </c>
      <c r="L1728" s="256" t="s">
        <v>5135</v>
      </c>
      <c r="M1728" s="256"/>
      <c r="N1728" s="256"/>
      <c r="O1728" s="66"/>
      <c r="P1728" s="62" t="s">
        <v>4949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7" t="str">
        <f>IF(ISNA(VLOOKUP(AA1728,Sheet2!J:J,1,0)),"//","")</f>
        <v>//</v>
      </c>
      <c r="AF1728" s="107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8">
        <v>0</v>
      </c>
      <c r="H1729" s="188">
        <v>0</v>
      </c>
      <c r="I1729" s="172" t="s">
        <v>3</v>
      </c>
      <c r="J1729" s="64" t="s">
        <v>1540</v>
      </c>
      <c r="K1729" s="65" t="s">
        <v>4229</v>
      </c>
      <c r="L1729" s="256" t="s">
        <v>5135</v>
      </c>
      <c r="M1729" s="256"/>
      <c r="N1729" s="256"/>
      <c r="O1729" s="66"/>
      <c r="P1729" s="62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7" t="str">
        <f>IF(ISNA(VLOOKUP(AA1729,Sheet2!J:J,1,0)),"//","")</f>
        <v/>
      </c>
      <c r="AF1729" s="107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8">
        <v>0</v>
      </c>
      <c r="H1730" s="188">
        <v>0</v>
      </c>
      <c r="I1730" s="64" t="s">
        <v>1</v>
      </c>
      <c r="J1730" s="64" t="s">
        <v>1540</v>
      </c>
      <c r="K1730" s="65" t="s">
        <v>4229</v>
      </c>
      <c r="L1730" s="256" t="s">
        <v>5135</v>
      </c>
      <c r="M1730" s="256"/>
      <c r="N1730" s="256"/>
      <c r="O1730" s="66" t="s">
        <v>2433</v>
      </c>
      <c r="P1730" s="62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7" t="str">
        <f>IF(ISNA(VLOOKUP(AA1730,Sheet2!J:J,1,0)),"//","")</f>
        <v/>
      </c>
      <c r="AF1730" s="107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8">
        <v>0</v>
      </c>
      <c r="H1731" s="188">
        <v>0</v>
      </c>
      <c r="I1731" s="172" t="s">
        <v>3</v>
      </c>
      <c r="J1731" s="64" t="s">
        <v>1540</v>
      </c>
      <c r="K1731" s="65" t="s">
        <v>4229</v>
      </c>
      <c r="L1731" s="256" t="s">
        <v>5135</v>
      </c>
      <c r="M1731" s="256"/>
      <c r="N1731" s="256"/>
      <c r="O1731" s="58"/>
      <c r="P1731" s="62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7" t="str">
        <f>IF(ISNA(VLOOKUP(AA1731,Sheet2!J:J,1,0)),"//","")</f>
        <v>//</v>
      </c>
      <c r="AF1731" s="107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8">
        <v>0</v>
      </c>
      <c r="H1732" s="188">
        <v>0</v>
      </c>
      <c r="I1732" s="172" t="s">
        <v>3</v>
      </c>
      <c r="J1732" s="64" t="s">
        <v>1540</v>
      </c>
      <c r="K1732" s="65" t="s">
        <v>4229</v>
      </c>
      <c r="L1732" s="256" t="s">
        <v>5135</v>
      </c>
      <c r="M1732" s="256"/>
      <c r="N1732" s="256"/>
      <c r="O1732" s="66"/>
      <c r="P1732" s="62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524</v>
      </c>
      <c r="W1732" s="94"/>
      <c r="X1732" s="69"/>
      <c r="Y1732" s="69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7" t="str">
        <f>IF(ISNA(VLOOKUP(AA1732,Sheet2!J:J,1,0)),"//","")</f>
        <v>//</v>
      </c>
      <c r="AF1732" s="107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8">
        <v>0</v>
      </c>
      <c r="H1733" s="188">
        <v>0</v>
      </c>
      <c r="I1733" s="172" t="s">
        <v>3</v>
      </c>
      <c r="J1733" s="64" t="s">
        <v>1540</v>
      </c>
      <c r="K1733" s="65" t="s">
        <v>4229</v>
      </c>
      <c r="L1733" s="256" t="s">
        <v>5135</v>
      </c>
      <c r="M1733" s="256"/>
      <c r="N1733" s="256"/>
      <c r="O1733" s="66"/>
      <c r="P1733" s="62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7" t="str">
        <f>IF(ISNA(VLOOKUP(AA1733,Sheet2!J:J,1,0)),"//","")</f>
        <v>//</v>
      </c>
      <c r="AF1733" s="107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8">
        <v>0</v>
      </c>
      <c r="H1734" s="188">
        <v>0</v>
      </c>
      <c r="I1734" s="172" t="s">
        <v>3</v>
      </c>
      <c r="J1734" s="64" t="s">
        <v>1540</v>
      </c>
      <c r="K1734" s="65" t="s">
        <v>4229</v>
      </c>
      <c r="L1734" s="256" t="s">
        <v>5135</v>
      </c>
      <c r="M1734" s="256"/>
      <c r="N1734" s="256"/>
      <c r="O1734" s="66"/>
      <c r="P1734" s="62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7" t="str">
        <f>IF(ISNA(VLOOKUP(AA1734,Sheet2!J:J,1,0)),"//","")</f>
        <v>//</v>
      </c>
      <c r="AF1734" s="107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8">
        <v>0</v>
      </c>
      <c r="H1735" s="188">
        <v>0</v>
      </c>
      <c r="I1735" s="172" t="s">
        <v>3</v>
      </c>
      <c r="J1735" s="64" t="s">
        <v>1540</v>
      </c>
      <c r="K1735" s="65" t="s">
        <v>4229</v>
      </c>
      <c r="L1735" s="256" t="s">
        <v>5135</v>
      </c>
      <c r="M1735" s="256"/>
      <c r="N1735" s="256"/>
      <c r="O1735" s="66"/>
      <c r="P1735" s="62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7" t="str">
        <f>IF(ISNA(VLOOKUP(AA1735,Sheet2!J:J,1,0)),"//","")</f>
        <v>//</v>
      </c>
      <c r="AF1735" s="107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8">
        <v>0</v>
      </c>
      <c r="H1736" s="188">
        <v>0</v>
      </c>
      <c r="I1736" s="172" t="s">
        <v>3</v>
      </c>
      <c r="J1736" s="64" t="s">
        <v>1540</v>
      </c>
      <c r="K1736" s="65" t="s">
        <v>4229</v>
      </c>
      <c r="L1736" s="256" t="s">
        <v>5135</v>
      </c>
      <c r="M1736" s="256"/>
      <c r="N1736" s="256"/>
      <c r="O1736" s="66"/>
      <c r="P1736" s="62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7" t="str">
        <f>IF(ISNA(VLOOKUP(AA1736,Sheet2!J:J,1,0)),"//","")</f>
        <v>//</v>
      </c>
      <c r="AF1736" s="107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8">
        <v>0</v>
      </c>
      <c r="H1737" s="188">
        <v>0</v>
      </c>
      <c r="I1737" s="172" t="s">
        <v>3</v>
      </c>
      <c r="J1737" s="64" t="s">
        <v>1540</v>
      </c>
      <c r="K1737" s="65" t="s">
        <v>4229</v>
      </c>
      <c r="L1737" s="256" t="s">
        <v>5135</v>
      </c>
      <c r="M1737" s="256"/>
      <c r="N1737" s="256"/>
      <c r="O1737" s="66"/>
      <c r="P1737" s="62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7" t="str">
        <f>IF(ISNA(VLOOKUP(AA1737,Sheet2!J:J,1,0)),"//","")</f>
        <v>//</v>
      </c>
      <c r="AF1737" s="107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8">
        <v>0</v>
      </c>
      <c r="H1738" s="188">
        <v>0</v>
      </c>
      <c r="I1738" s="172" t="s">
        <v>3</v>
      </c>
      <c r="J1738" s="64" t="s">
        <v>1540</v>
      </c>
      <c r="K1738" s="65" t="s">
        <v>4229</v>
      </c>
      <c r="L1738" s="256" t="s">
        <v>5135</v>
      </c>
      <c r="M1738" s="256"/>
      <c r="N1738" s="256"/>
      <c r="O1738" s="66"/>
      <c r="P1738" s="62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7" t="str">
        <f>IF(ISNA(VLOOKUP(AA1738,Sheet2!J:J,1,0)),"//","")</f>
        <v>//</v>
      </c>
      <c r="AF1738" s="107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4752</v>
      </c>
      <c r="D1739" s="58" t="s">
        <v>7</v>
      </c>
      <c r="E1739" s="64" t="s">
        <v>461</v>
      </c>
      <c r="F1739" s="64" t="s">
        <v>461</v>
      </c>
      <c r="G1739" s="188">
        <v>0</v>
      </c>
      <c r="H1739" s="188">
        <v>0</v>
      </c>
      <c r="I1739" s="172" t="s">
        <v>3</v>
      </c>
      <c r="J1739" s="64" t="s">
        <v>1540</v>
      </c>
      <c r="K1739" s="65" t="s">
        <v>4229</v>
      </c>
      <c r="L1739" s="256" t="s">
        <v>5135</v>
      </c>
      <c r="M1739" s="256"/>
      <c r="N1739" s="256"/>
      <c r="O1739" s="66"/>
      <c r="P1739" s="62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7" t="str">
        <f>IF(ISNA(VLOOKUP(AA1739,Sheet2!J:J,1,0)),"//","")</f>
        <v>//</v>
      </c>
      <c r="AF1739" s="107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4897</v>
      </c>
      <c r="D1740" s="58" t="s">
        <v>7</v>
      </c>
      <c r="E1740" s="64" t="s">
        <v>1488</v>
      </c>
      <c r="F1740" s="64" t="s">
        <v>1488</v>
      </c>
      <c r="G1740" s="188">
        <v>0</v>
      </c>
      <c r="H1740" s="188">
        <v>0</v>
      </c>
      <c r="I1740" s="172" t="s">
        <v>3</v>
      </c>
      <c r="J1740" s="64" t="s">
        <v>1540</v>
      </c>
      <c r="K1740" s="65" t="s">
        <v>4229</v>
      </c>
      <c r="L1740" s="256" t="s">
        <v>5135</v>
      </c>
      <c r="M1740" s="256"/>
      <c r="N1740" s="256"/>
      <c r="O1740" s="66"/>
      <c r="P1740" s="62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7" t="str">
        <f>IF(ISNA(VLOOKUP(AA1740,Sheet2!J:J,1,0)),"//","")</f>
        <v>//</v>
      </c>
      <c r="AF1740" s="107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8">
        <v>0</v>
      </c>
      <c r="H1741" s="188">
        <v>0</v>
      </c>
      <c r="I1741" s="172" t="s">
        <v>3</v>
      </c>
      <c r="J1741" s="64" t="s">
        <v>1540</v>
      </c>
      <c r="K1741" s="65" t="s">
        <v>4229</v>
      </c>
      <c r="L1741" s="256" t="s">
        <v>5135</v>
      </c>
      <c r="M1741" s="256"/>
      <c r="N1741" s="256"/>
      <c r="O1741" s="66" t="s">
        <v>18</v>
      </c>
      <c r="P1741" s="62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7" t="str">
        <f>IF(ISNA(VLOOKUP(AA1741,Sheet2!J:J,1,0)),"//","")</f>
        <v>//</v>
      </c>
      <c r="AF1741" s="107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4898</v>
      </c>
      <c r="D1742" s="68" t="s">
        <v>7</v>
      </c>
      <c r="E1742" s="64" t="s">
        <v>1490</v>
      </c>
      <c r="F1742" s="64" t="s">
        <v>1490</v>
      </c>
      <c r="G1742" s="188">
        <v>0</v>
      </c>
      <c r="H1742" s="188">
        <v>0</v>
      </c>
      <c r="I1742" s="172" t="s">
        <v>3</v>
      </c>
      <c r="J1742" s="64" t="s">
        <v>1540</v>
      </c>
      <c r="K1742" s="65" t="s">
        <v>4229</v>
      </c>
      <c r="L1742" s="256" t="s">
        <v>5135</v>
      </c>
      <c r="M1742" s="256"/>
      <c r="N1742" s="256"/>
      <c r="O1742" s="58"/>
      <c r="P1742" s="62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7" t="str">
        <f>IF(ISNA(VLOOKUP(AA1742,Sheet2!J:J,1,0)),"//","")</f>
        <v>//</v>
      </c>
      <c r="AF1742" s="107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4899</v>
      </c>
      <c r="D1743" s="58" t="s">
        <v>7</v>
      </c>
      <c r="E1743" s="64" t="s">
        <v>1491</v>
      </c>
      <c r="F1743" s="64" t="s">
        <v>1491</v>
      </c>
      <c r="G1743" s="188">
        <v>0</v>
      </c>
      <c r="H1743" s="188">
        <v>0</v>
      </c>
      <c r="I1743" s="172" t="s">
        <v>3</v>
      </c>
      <c r="J1743" s="64" t="s">
        <v>1540</v>
      </c>
      <c r="K1743" s="65" t="s">
        <v>4229</v>
      </c>
      <c r="L1743" s="256" t="s">
        <v>5135</v>
      </c>
      <c r="M1743" s="256"/>
      <c r="N1743" s="256"/>
      <c r="O1743" s="66"/>
      <c r="P1743" s="62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7" t="str">
        <f>IF(ISNA(VLOOKUP(AA1743,Sheet2!J:J,1,0)),"//","")</f>
        <v>//</v>
      </c>
      <c r="AF1743" s="107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8">
        <v>0</v>
      </c>
      <c r="H1744" s="188">
        <v>0</v>
      </c>
      <c r="I1744" s="172" t="s">
        <v>3</v>
      </c>
      <c r="J1744" s="64" t="s">
        <v>1540</v>
      </c>
      <c r="K1744" s="65" t="s">
        <v>4229</v>
      </c>
      <c r="L1744" s="256" t="s">
        <v>5135</v>
      </c>
      <c r="M1744" s="256"/>
      <c r="N1744" s="256"/>
      <c r="O1744" s="66"/>
      <c r="P1744" s="253" t="s">
        <v>4993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535</v>
      </c>
      <c r="W1744" s="91" t="s">
        <v>2883</v>
      </c>
      <c r="X1744" s="69" t="s">
        <v>2807</v>
      </c>
      <c r="Y1744" s="69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7" t="str">
        <f>IF(ISNA(VLOOKUP(AA1744,Sheet2!J:J,1,0)),"//","")</f>
        <v/>
      </c>
      <c r="AF1744" s="107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8" t="s">
        <v>4736</v>
      </c>
      <c r="E1745" s="64" t="s">
        <v>464</v>
      </c>
      <c r="F1745" s="64" t="s">
        <v>464</v>
      </c>
      <c r="G1745" s="188">
        <v>0</v>
      </c>
      <c r="H1745" s="188">
        <v>0</v>
      </c>
      <c r="I1745" s="172" t="s">
        <v>3</v>
      </c>
      <c r="J1745" s="64" t="s">
        <v>1540</v>
      </c>
      <c r="K1745" s="65" t="s">
        <v>4229</v>
      </c>
      <c r="L1745" s="256" t="s">
        <v>5135</v>
      </c>
      <c r="M1745" s="256"/>
      <c r="N1745" s="256"/>
      <c r="O1745" s="66"/>
      <c r="P1745" s="62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7" t="str">
        <f>IF(ISNA(VLOOKUP(AA1745,Sheet2!J:J,1,0)),"//","")</f>
        <v>//</v>
      </c>
      <c r="AF1745" s="107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8">
        <v>0</v>
      </c>
      <c r="H1746" s="188">
        <v>0</v>
      </c>
      <c r="I1746" s="172" t="s">
        <v>3</v>
      </c>
      <c r="J1746" s="64" t="s">
        <v>1540</v>
      </c>
      <c r="K1746" s="65" t="s">
        <v>4229</v>
      </c>
      <c r="L1746" s="256" t="s">
        <v>5135</v>
      </c>
      <c r="M1746" s="256"/>
      <c r="N1746" s="256"/>
      <c r="O1746" s="66"/>
      <c r="P1746" s="62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7" t="str">
        <f>IF(ISNA(VLOOKUP(AA1746,Sheet2!J:J,1,0)),"//","")</f>
        <v>//</v>
      </c>
      <c r="AF1746" s="107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8">
        <v>0</v>
      </c>
      <c r="H1747" s="188">
        <v>0</v>
      </c>
      <c r="I1747" s="172" t="s">
        <v>3</v>
      </c>
      <c r="J1747" s="64" t="s">
        <v>1540</v>
      </c>
      <c r="K1747" s="65" t="s">
        <v>4229</v>
      </c>
      <c r="L1747" s="256" t="s">
        <v>5135</v>
      </c>
      <c r="M1747" s="256"/>
      <c r="N1747" s="256"/>
      <c r="O1747" s="66"/>
      <c r="P1747" s="62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7" t="str">
        <f>IF(ISNA(VLOOKUP(AA1747,Sheet2!J:J,1,0)),"//","")</f>
        <v>//</v>
      </c>
      <c r="AF1747" s="107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8">
        <v>0</v>
      </c>
      <c r="H1748" s="188">
        <v>0</v>
      </c>
      <c r="I1748" s="172" t="s">
        <v>3</v>
      </c>
      <c r="J1748" s="64" t="s">
        <v>1540</v>
      </c>
      <c r="K1748" s="65" t="s">
        <v>4229</v>
      </c>
      <c r="L1748" s="256" t="s">
        <v>5135</v>
      </c>
      <c r="M1748" s="256"/>
      <c r="N1748" s="256"/>
      <c r="O1748" s="66"/>
      <c r="P1748" s="62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7" t="str">
        <f>IF(ISNA(VLOOKUP(AA1748,Sheet2!J:J,1,0)),"//","")</f>
        <v>//</v>
      </c>
      <c r="AF1748" s="107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8">
        <v>0</v>
      </c>
      <c r="H1749" s="188">
        <v>0</v>
      </c>
      <c r="I1749" s="172" t="s">
        <v>3</v>
      </c>
      <c r="J1749" s="64" t="s">
        <v>1540</v>
      </c>
      <c r="K1749" s="65" t="s">
        <v>4229</v>
      </c>
      <c r="L1749" s="256" t="s">
        <v>5135</v>
      </c>
      <c r="M1749" s="256"/>
      <c r="N1749" s="256"/>
      <c r="O1749" s="66"/>
      <c r="P1749" s="62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7" t="str">
        <f>IF(ISNA(VLOOKUP(AA1749,Sheet2!J:J,1,0)),"//","")</f>
        <v>//</v>
      </c>
      <c r="AF1749" s="107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8">
        <v>0</v>
      </c>
      <c r="H1750" s="188">
        <v>0</v>
      </c>
      <c r="I1750" s="172" t="s">
        <v>3</v>
      </c>
      <c r="J1750" s="64" t="s">
        <v>1540</v>
      </c>
      <c r="K1750" s="65" t="s">
        <v>4229</v>
      </c>
      <c r="L1750" s="256" t="s">
        <v>5135</v>
      </c>
      <c r="M1750" s="256"/>
      <c r="N1750" s="256"/>
      <c r="O1750" s="66"/>
      <c r="P1750" s="62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7" t="str">
        <f>IF(ISNA(VLOOKUP(AA1750,Sheet2!J:J,1,0)),"//","")</f>
        <v>//</v>
      </c>
      <c r="AF1750" s="107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8">
        <v>0</v>
      </c>
      <c r="H1751" s="188">
        <v>0</v>
      </c>
      <c r="I1751" s="172" t="s">
        <v>3</v>
      </c>
      <c r="J1751" s="64" t="s">
        <v>1540</v>
      </c>
      <c r="K1751" s="65" t="s">
        <v>4229</v>
      </c>
      <c r="L1751" s="256" t="s">
        <v>5135</v>
      </c>
      <c r="M1751" s="256"/>
      <c r="N1751" s="256"/>
      <c r="O1751" s="66"/>
      <c r="P1751" s="62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7" t="str">
        <f>IF(ISNA(VLOOKUP(AA1751,Sheet2!J:J,1,0)),"//","")</f>
        <v>//</v>
      </c>
      <c r="AF1751" s="107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8">
        <v>0</v>
      </c>
      <c r="H1752" s="188">
        <v>0</v>
      </c>
      <c r="I1752" s="172" t="s">
        <v>3</v>
      </c>
      <c r="J1752" s="64" t="s">
        <v>1540</v>
      </c>
      <c r="K1752" s="65" t="s">
        <v>4229</v>
      </c>
      <c r="L1752" s="256" t="s">
        <v>5135</v>
      </c>
      <c r="M1752" s="256"/>
      <c r="N1752" s="256"/>
      <c r="O1752" s="66"/>
      <c r="P1752" s="62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7" t="str">
        <f>IF(ISNA(VLOOKUP(AA1752,Sheet2!J:J,1,0)),"//","")</f>
        <v>//</v>
      </c>
      <c r="AF1752" s="107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8">
        <v>0</v>
      </c>
      <c r="H1753" s="188">
        <v>0</v>
      </c>
      <c r="I1753" s="172" t="s">
        <v>3</v>
      </c>
      <c r="J1753" s="64" t="s">
        <v>1540</v>
      </c>
      <c r="K1753" s="65" t="s">
        <v>4229</v>
      </c>
      <c r="L1753" s="256" t="s">
        <v>5135</v>
      </c>
      <c r="M1753" s="256"/>
      <c r="N1753" s="256"/>
      <c r="O1753" s="66"/>
      <c r="P1753" s="62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7" t="str">
        <f>IF(ISNA(VLOOKUP(AA1753,Sheet2!J:J,1,0)),"//","")</f>
        <v>//</v>
      </c>
      <c r="AF1753" s="107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4794</v>
      </c>
      <c r="E1754" s="64" t="s">
        <v>1495</v>
      </c>
      <c r="F1754" s="64" t="s">
        <v>1495</v>
      </c>
      <c r="G1754" s="188">
        <v>0</v>
      </c>
      <c r="H1754" s="188">
        <v>0</v>
      </c>
      <c r="I1754" s="172" t="s">
        <v>3</v>
      </c>
      <c r="J1754" s="64" t="s">
        <v>1540</v>
      </c>
      <c r="K1754" s="65" t="s">
        <v>4229</v>
      </c>
      <c r="L1754" s="256" t="s">
        <v>5135</v>
      </c>
      <c r="M1754" s="256"/>
      <c r="N1754" s="256"/>
      <c r="O1754" s="63"/>
      <c r="P1754" s="62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7" t="str">
        <f>IF(ISNA(VLOOKUP(AA1754,Sheet2!J:J,1,0)),"//","")</f>
        <v>//</v>
      </c>
      <c r="AF1754" s="107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8">
        <v>0</v>
      </c>
      <c r="H1755" s="188">
        <v>0</v>
      </c>
      <c r="I1755" s="172" t="s">
        <v>3</v>
      </c>
      <c r="J1755" s="64" t="s">
        <v>1540</v>
      </c>
      <c r="K1755" s="65" t="s">
        <v>4229</v>
      </c>
      <c r="L1755" s="256" t="s">
        <v>5135</v>
      </c>
      <c r="M1755" s="256"/>
      <c r="N1755" s="256"/>
      <c r="O1755" s="66"/>
      <c r="P1755" s="62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7" t="str">
        <f>IF(ISNA(VLOOKUP(AA1755,Sheet2!J:J,1,0)),"//","")</f>
        <v>//</v>
      </c>
      <c r="AF1755" s="107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8">
        <v>0</v>
      </c>
      <c r="H1756" s="188">
        <v>0</v>
      </c>
      <c r="I1756" s="172" t="s">
        <v>3</v>
      </c>
      <c r="J1756" s="64" t="s">
        <v>1540</v>
      </c>
      <c r="K1756" s="65" t="s">
        <v>4229</v>
      </c>
      <c r="L1756" s="256" t="s">
        <v>5135</v>
      </c>
      <c r="M1756" s="256"/>
      <c r="N1756" s="256"/>
      <c r="O1756" s="66"/>
      <c r="P1756" s="62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7" t="str">
        <f>IF(ISNA(VLOOKUP(AA1756,Sheet2!J:J,1,0)),"//","")</f>
        <v>//</v>
      </c>
      <c r="AF1756" s="107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8">
        <v>0</v>
      </c>
      <c r="H1757" s="188">
        <v>0</v>
      </c>
      <c r="I1757" s="172" t="s">
        <v>3</v>
      </c>
      <c r="J1757" s="64" t="s">
        <v>1540</v>
      </c>
      <c r="K1757" s="65" t="s">
        <v>4229</v>
      </c>
      <c r="L1757" s="256" t="s">
        <v>5135</v>
      </c>
      <c r="M1757" s="256"/>
      <c r="N1757" s="256"/>
      <c r="O1757" s="63"/>
      <c r="P1757" s="62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9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29" si="431">B1757</f>
        <v>1719</v>
      </c>
      <c r="AC1757" t="str">
        <f t="shared" si="425"/>
        <v>ITM_PRINTERWIDTH</v>
      </c>
      <c r="AD1757" s="157" t="str">
        <f>IF(ISNA(VLOOKUP(AA1757,Sheet2!J:J,1,0)),"//","")</f>
        <v>//</v>
      </c>
      <c r="AF1757" s="107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8">
        <v>0</v>
      </c>
      <c r="H1758" s="188">
        <v>0</v>
      </c>
      <c r="I1758" s="172" t="s">
        <v>3</v>
      </c>
      <c r="J1758" s="64" t="s">
        <v>1540</v>
      </c>
      <c r="K1758" s="65" t="s">
        <v>4229</v>
      </c>
      <c r="L1758" s="256" t="s">
        <v>5135</v>
      </c>
      <c r="M1758" s="256"/>
      <c r="N1758" s="256"/>
      <c r="O1758" s="66"/>
      <c r="P1758" s="62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7" t="str">
        <f>IF(ISNA(VLOOKUP(AA1758,Sheet2!J:J,1,0)),"//","")</f>
        <v>//</v>
      </c>
      <c r="AF1758" s="107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8">
        <v>0</v>
      </c>
      <c r="H1759" s="188">
        <v>0</v>
      </c>
      <c r="I1759" s="172" t="s">
        <v>3</v>
      </c>
      <c r="J1759" s="64" t="s">
        <v>1540</v>
      </c>
      <c r="K1759" s="65" t="s">
        <v>4229</v>
      </c>
      <c r="L1759" s="256" t="s">
        <v>5135</v>
      </c>
      <c r="M1759" s="256"/>
      <c r="N1759" s="256"/>
      <c r="O1759" s="66"/>
      <c r="P1759" s="62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550</v>
      </c>
      <c r="W1759" s="91"/>
      <c r="X1759" s="69"/>
      <c r="Y1759" s="69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7" t="str">
        <f>IF(ISNA(VLOOKUP(AA1759,Sheet2!J:J,1,0)),"//","")</f>
        <v>//</v>
      </c>
      <c r="AF1759" s="107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4"/>
      <c r="F1760" s="64"/>
      <c r="G1760" s="188"/>
      <c r="H1760" s="188"/>
      <c r="I1760" s="64"/>
      <c r="J1760" s="64"/>
      <c r="K1760" s="65"/>
      <c r="L1760" s="256"/>
      <c r="M1760" s="256"/>
      <c r="N1760" s="256"/>
      <c r="O1760" s="66"/>
      <c r="P1760" s="62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550</v>
      </c>
      <c r="W1760" s="91"/>
      <c r="X1760" s="69"/>
      <c r="Y1760" s="69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7" t="str">
        <f>IF(ISNA(VLOOKUP(AA1760,Sheet2!J:J,1,0)),"//","")</f>
        <v/>
      </c>
      <c r="AF1760" s="107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8">
        <v>0</v>
      </c>
      <c r="H1761" s="188">
        <v>0</v>
      </c>
      <c r="I1761" s="172" t="s">
        <v>3</v>
      </c>
      <c r="J1761" s="64" t="s">
        <v>1540</v>
      </c>
      <c r="K1761" s="65" t="s">
        <v>4065</v>
      </c>
      <c r="L1761" s="256" t="s">
        <v>5135</v>
      </c>
      <c r="M1761" s="256"/>
      <c r="N1761" s="256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551</v>
      </c>
      <c r="W1761" s="91"/>
      <c r="X1761" s="69"/>
      <c r="Y1761" s="69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7" t="str">
        <f>IF(ISNA(VLOOKUP(AA1761,Sheet2!J:J,1,0)),"//","")</f>
        <v>//</v>
      </c>
      <c r="AF1761" s="107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6"/>
      <c r="M1762" s="256"/>
      <c r="N1762" s="256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551</v>
      </c>
      <c r="W1762" s="91"/>
      <c r="X1762" s="69"/>
      <c r="Y1762" s="69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7" t="str">
        <f>IF(ISNA(VLOOKUP(AA1762,Sheet2!J:J,1,0)),"//","")</f>
        <v/>
      </c>
      <c r="AF1762" s="107" t="str">
        <f t="shared" si="426"/>
        <v/>
      </c>
      <c r="AG1762" t="b">
        <f t="shared" si="427"/>
        <v>1</v>
      </c>
    </row>
    <row r="1763" spans="1:33" s="200" customFormat="1">
      <c r="A1763" s="55">
        <f t="shared" si="428"/>
        <v>1763</v>
      </c>
      <c r="B1763" s="54">
        <f t="shared" si="429"/>
        <v>1723</v>
      </c>
      <c r="C1763" s="196" t="s">
        <v>3971</v>
      </c>
      <c r="D1763" s="196" t="s">
        <v>7</v>
      </c>
      <c r="E1763" s="198" t="s">
        <v>2553</v>
      </c>
      <c r="F1763" s="198" t="s">
        <v>922</v>
      </c>
      <c r="G1763" s="207">
        <v>0</v>
      </c>
      <c r="H1763" s="207">
        <v>0</v>
      </c>
      <c r="I1763" s="198" t="s">
        <v>3</v>
      </c>
      <c r="J1763" s="208" t="s">
        <v>1541</v>
      </c>
      <c r="K1763" s="199" t="s">
        <v>4065</v>
      </c>
      <c r="L1763" s="260" t="s">
        <v>5135</v>
      </c>
      <c r="M1763" s="260"/>
      <c r="N1763" s="260"/>
      <c r="O1763" s="196"/>
      <c r="P1763" s="201" t="s">
        <v>3656</v>
      </c>
      <c r="Q1763" s="201"/>
      <c r="T1763" s="200" t="str">
        <f>IF(ISNA(VLOOKUP(AF1763,#REF!,1)),"//","")</f>
        <v/>
      </c>
      <c r="V1763" s="43">
        <f t="shared" si="423"/>
        <v>551</v>
      </c>
      <c r="W1763" s="195"/>
      <c r="X1763" s="202"/>
      <c r="Y1763" s="202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7" t="str">
        <f>IF(ISNA(VLOOKUP(AA1763,Sheet2!J:J,1,0)),"//","")</f>
        <v/>
      </c>
      <c r="AF1763" s="107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6" t="s">
        <v>5135</v>
      </c>
      <c r="M1764" s="256"/>
      <c r="N1764" s="256"/>
      <c r="O1764" s="66" t="s">
        <v>1004</v>
      </c>
      <c r="P1764" s="62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551</v>
      </c>
      <c r="W1764" s="91"/>
      <c r="X1764" s="69"/>
      <c r="Y1764" s="69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7" t="str">
        <f>IF(ISNA(VLOOKUP(AA1764,Sheet2!J:J,1,0)),"//","")</f>
        <v/>
      </c>
      <c r="AF1764" s="107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6" t="s">
        <v>5135</v>
      </c>
      <c r="M1765" s="256"/>
      <c r="N1765" s="256"/>
      <c r="O1765" s="58"/>
      <c r="P1765" s="62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551</v>
      </c>
      <c r="W1765" s="91"/>
      <c r="X1765" s="69"/>
      <c r="Y1765" s="69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7" t="str">
        <f>IF(ISNA(VLOOKUP(AA1765,Sheet2!J:J,1,0)),"//","")</f>
        <v/>
      </c>
      <c r="AF1765" s="107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9" t="s">
        <v>4975</v>
      </c>
      <c r="D1766" s="109" t="s">
        <v>7</v>
      </c>
      <c r="E1766" s="134" t="s">
        <v>4978</v>
      </c>
      <c r="F1766" s="134" t="s">
        <v>4978</v>
      </c>
      <c r="G1766" s="189">
        <v>0</v>
      </c>
      <c r="H1766" s="189">
        <v>0</v>
      </c>
      <c r="I1766" s="172" t="s">
        <v>3</v>
      </c>
      <c r="J1766" s="64" t="s">
        <v>1540</v>
      </c>
      <c r="K1766" s="65" t="s">
        <v>4229</v>
      </c>
      <c r="L1766" s="256" t="s">
        <v>5135</v>
      </c>
      <c r="M1766" s="256"/>
      <c r="N1766" s="256"/>
      <c r="P1766" s="135" t="s">
        <v>4908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7" t="str">
        <f>IF(ISNA(VLOOKUP(AA1766,Sheet2!J:J,1,0)),"//","")</f>
        <v>//</v>
      </c>
      <c r="AF1766" s="107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9" t="s">
        <v>4976</v>
      </c>
      <c r="D1767" s="109" t="s">
        <v>7</v>
      </c>
      <c r="E1767" s="134" t="s">
        <v>4979</v>
      </c>
      <c r="F1767" s="134" t="s">
        <v>4979</v>
      </c>
      <c r="G1767" s="189">
        <v>0</v>
      </c>
      <c r="H1767" s="189">
        <v>0</v>
      </c>
      <c r="I1767" s="172" t="s">
        <v>3</v>
      </c>
      <c r="J1767" s="64" t="s">
        <v>1540</v>
      </c>
      <c r="K1767" s="65" t="s">
        <v>4229</v>
      </c>
      <c r="L1767" s="256" t="s">
        <v>5135</v>
      </c>
      <c r="M1767" s="256"/>
      <c r="N1767" s="256"/>
      <c r="P1767" s="135" t="s">
        <v>4909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7" t="str">
        <f>IF(ISNA(VLOOKUP(AA1767,Sheet2!J:J,1,0)),"//","")</f>
        <v>//</v>
      </c>
      <c r="AF1767" s="107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9" t="s">
        <v>4977</v>
      </c>
      <c r="D1768" s="109" t="s">
        <v>7</v>
      </c>
      <c r="E1768" s="134" t="s">
        <v>4980</v>
      </c>
      <c r="F1768" s="134" t="s">
        <v>4980</v>
      </c>
      <c r="G1768" s="189">
        <v>0</v>
      </c>
      <c r="H1768" s="189">
        <v>0</v>
      </c>
      <c r="I1768" s="172" t="s">
        <v>3</v>
      </c>
      <c r="J1768" s="64" t="s">
        <v>1540</v>
      </c>
      <c r="K1768" s="65" t="s">
        <v>4229</v>
      </c>
      <c r="L1768" s="256" t="s">
        <v>5135</v>
      </c>
      <c r="M1768" s="256"/>
      <c r="N1768" s="256"/>
      <c r="P1768" s="135" t="s">
        <v>4910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7" t="str">
        <f>IF(ISNA(VLOOKUP(AA1768,Sheet2!J:J,1,0)),"//","")</f>
        <v>//</v>
      </c>
      <c r="AF1768" s="107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6" t="s">
        <v>5135</v>
      </c>
      <c r="M1769" s="256"/>
      <c r="N1769" s="256"/>
      <c r="O1769" s="66"/>
      <c r="P1769" s="62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554</v>
      </c>
      <c r="W1769" s="91"/>
      <c r="X1769" s="69"/>
      <c r="Y1769" s="69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7" t="str">
        <f>IF(ISNA(VLOOKUP(AA1769,Sheet2!J:J,1,0)),"//","")</f>
        <v/>
      </c>
      <c r="AF1769" s="107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6" t="s">
        <v>5135</v>
      </c>
      <c r="M1770" s="256"/>
      <c r="N1770" s="256"/>
      <c r="O1770" s="66"/>
      <c r="P1770" s="62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554</v>
      </c>
      <c r="W1770" s="91"/>
      <c r="X1770" s="69"/>
      <c r="Y1770" s="69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7" t="str">
        <f>IF(ISNA(VLOOKUP(AA1770,Sheet2!J:J,1,0)),"//","")</f>
        <v/>
      </c>
      <c r="AF1770" s="107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6" t="s">
        <v>5135</v>
      </c>
      <c r="M1771" s="256"/>
      <c r="N1771" s="256"/>
      <c r="O1771" s="58"/>
      <c r="P1771" s="62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554</v>
      </c>
      <c r="W1771" s="91"/>
      <c r="X1771" s="69"/>
      <c r="Y1771" s="69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7" t="str">
        <f>IF(ISNA(VLOOKUP(AA1771,Sheet2!J:J,1,0)),"//","")</f>
        <v/>
      </c>
      <c r="AF1771" s="107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6" t="s">
        <v>5135</v>
      </c>
      <c r="M1772" s="256"/>
      <c r="N1772" s="256"/>
      <c r="O1772" s="66"/>
      <c r="P1772" s="62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554</v>
      </c>
      <c r="W1772" s="91"/>
      <c r="X1772" s="69"/>
      <c r="Y1772" s="69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7" t="str">
        <f>IF(ISNA(VLOOKUP(AA1772,Sheet2!J:J,1,0)),"//","")</f>
        <v/>
      </c>
      <c r="AF1772" s="107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6" t="s">
        <v>5135</v>
      </c>
      <c r="M1773" s="256"/>
      <c r="N1773" s="256"/>
      <c r="O1773" s="66"/>
      <c r="P1773" s="62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554</v>
      </c>
      <c r="W1773" s="91"/>
      <c r="X1773" s="69"/>
      <c r="Y1773" s="69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7" t="str">
        <f>IF(ISNA(VLOOKUP(AA1773,Sheet2!J:J,1,0)),"//","")</f>
        <v/>
      </c>
      <c r="AF1773" s="107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6" t="s">
        <v>5135</v>
      </c>
      <c r="M1774" s="256"/>
      <c r="N1774" s="256"/>
      <c r="O1774" s="66"/>
      <c r="P1774" s="62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554</v>
      </c>
      <c r="W1774" s="91"/>
      <c r="X1774" s="69"/>
      <c r="Y1774" s="69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7" t="str">
        <f>IF(ISNA(VLOOKUP(AA1774,Sheet2!J:J,1,0)),"//","")</f>
        <v/>
      </c>
      <c r="AF1774" s="107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6" t="s">
        <v>5135</v>
      </c>
      <c r="M1775" s="256"/>
      <c r="N1775" s="256"/>
      <c r="O1775" s="66"/>
      <c r="P1775" s="62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554</v>
      </c>
      <c r="W1775" s="91"/>
      <c r="X1775" s="69"/>
      <c r="Y1775" s="69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7" t="str">
        <f>IF(ISNA(VLOOKUP(AA1775,Sheet2!J:J,1,0)),"//","")</f>
        <v/>
      </c>
      <c r="AF1775" s="107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6" t="s">
        <v>5135</v>
      </c>
      <c r="M1776" s="256"/>
      <c r="N1776" s="256"/>
      <c r="O1776" s="66"/>
      <c r="P1776" s="62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554</v>
      </c>
      <c r="W1776" s="91"/>
      <c r="X1776" s="69"/>
      <c r="Y1776" s="69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7" t="str">
        <f>IF(ISNA(VLOOKUP(AA1776,Sheet2!J:J,1,0)),"//","")</f>
        <v/>
      </c>
      <c r="AF1776" s="107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6" t="s">
        <v>5135</v>
      </c>
      <c r="M1777" s="256"/>
      <c r="N1777" s="256"/>
      <c r="O1777" s="66"/>
      <c r="P1777" s="62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555</v>
      </c>
      <c r="W1777" s="91"/>
      <c r="X1777" s="69" t="s">
        <v>2813</v>
      </c>
      <c r="Y1777" s="69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7" t="str">
        <f>IF(ISNA(VLOOKUP(AA1777,Sheet2!J:J,1,0)),"//","")</f>
        <v/>
      </c>
      <c r="AF1777" s="107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6" t="s">
        <v>5135</v>
      </c>
      <c r="M1778" s="256"/>
      <c r="N1778" s="256"/>
      <c r="O1778" s="66"/>
      <c r="P1778" s="62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555</v>
      </c>
      <c r="W1778" s="91"/>
      <c r="X1778" s="92"/>
      <c r="Y1778" s="93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7" t="str">
        <f>IF(ISNA(VLOOKUP(AA1778,Sheet2!J:J,1,0)),"//","")</f>
        <v/>
      </c>
      <c r="AF1778" s="107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4981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6" t="s">
        <v>5135</v>
      </c>
      <c r="M1779" s="256"/>
      <c r="N1779" s="256"/>
      <c r="O1779" s="66"/>
      <c r="P1779" s="253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556</v>
      </c>
      <c r="W1779" s="91" t="s">
        <v>2422</v>
      </c>
      <c r="X1779" s="92"/>
      <c r="Y1779" s="93" t="s">
        <v>4997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7" t="str">
        <f>IF(ISNA(VLOOKUP(AA1779,Sheet2!J:J,1,0)),"//","")</f>
        <v>//</v>
      </c>
      <c r="AF1779" s="107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6" t="s">
        <v>5135</v>
      </c>
      <c r="M1780" s="256"/>
      <c r="N1780" s="256"/>
      <c r="O1780" s="66" t="s">
        <v>18</v>
      </c>
      <c r="P1780" s="62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7" t="str">
        <f>IF(ISNA(VLOOKUP(AA1780,Sheet2!J:J,1,0)),"//","")</f>
        <v/>
      </c>
      <c r="AF1780" s="107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6" t="s">
        <v>5135</v>
      </c>
      <c r="M1781" s="256"/>
      <c r="N1781" s="256"/>
      <c r="O1781" s="66"/>
      <c r="P1781" s="62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558</v>
      </c>
      <c r="W1781" s="91"/>
      <c r="X1781" s="69" t="s">
        <v>2813</v>
      </c>
      <c r="Y1781" s="69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7" t="str">
        <f>IF(ISNA(VLOOKUP(AA1781,Sheet2!J:J,1,0)),"//","")</f>
        <v/>
      </c>
      <c r="AF1781" s="107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2" t="s">
        <v>3</v>
      </c>
      <c r="J1782" s="64" t="s">
        <v>1540</v>
      </c>
      <c r="K1782" s="65" t="s">
        <v>4229</v>
      </c>
      <c r="L1782" s="256" t="s">
        <v>5135</v>
      </c>
      <c r="M1782" s="256"/>
      <c r="N1782" s="256"/>
      <c r="O1782" s="58"/>
      <c r="P1782" s="62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7" t="str">
        <f>IF(ISNA(VLOOKUP(AA1782,Sheet2!J:J,1,0)),"//","")</f>
        <v>//</v>
      </c>
      <c r="AF1782" s="107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9" t="s">
        <v>4982</v>
      </c>
      <c r="E1783" s="64" t="s">
        <v>1018</v>
      </c>
      <c r="F1783" s="64" t="s">
        <v>1018</v>
      </c>
      <c r="G1783" s="72">
        <v>0</v>
      </c>
      <c r="H1783" s="72">
        <v>0</v>
      </c>
      <c r="I1783" s="172" t="s">
        <v>3</v>
      </c>
      <c r="J1783" s="64" t="s">
        <v>1540</v>
      </c>
      <c r="K1783" s="65" t="s">
        <v>4065</v>
      </c>
      <c r="L1783" s="256" t="s">
        <v>5135</v>
      </c>
      <c r="M1783" s="256"/>
      <c r="N1783" s="256"/>
      <c r="O1783" s="66"/>
      <c r="P1783" s="62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7" t="str">
        <f>IF(ISNA(VLOOKUP(AA1783,Sheet2!J:J,1,0)),"//","")</f>
        <v>//</v>
      </c>
      <c r="AF1783" s="107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2" t="s">
        <v>3</v>
      </c>
      <c r="J1784" s="64" t="s">
        <v>1540</v>
      </c>
      <c r="K1784" s="65" t="s">
        <v>4229</v>
      </c>
      <c r="L1784" s="256" t="s">
        <v>5135</v>
      </c>
      <c r="M1784" s="256"/>
      <c r="N1784" s="256"/>
      <c r="O1784" s="66"/>
      <c r="P1784" s="62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7" t="str">
        <f>IF(ISNA(VLOOKUP(AA1784,Sheet2!J:J,1,0)),"//","")</f>
        <v>//</v>
      </c>
      <c r="AF1784" s="107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4983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2" t="s">
        <v>3</v>
      </c>
      <c r="J1785" s="64" t="s">
        <v>1540</v>
      </c>
      <c r="K1785" s="65" t="s">
        <v>4229</v>
      </c>
      <c r="L1785" s="256" t="s">
        <v>5135</v>
      </c>
      <c r="M1785" s="256"/>
      <c r="N1785" s="256"/>
      <c r="O1785" s="66"/>
      <c r="P1785" s="62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7" t="str">
        <f>IF(ISNA(VLOOKUP(AA1785,Sheet2!J:J,1,0)),"//","")</f>
        <v/>
      </c>
      <c r="AF1785" s="107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2" t="s">
        <v>3</v>
      </c>
      <c r="J1786" s="64" t="s">
        <v>1540</v>
      </c>
      <c r="K1786" s="65" t="s">
        <v>4229</v>
      </c>
      <c r="L1786" s="256" t="s">
        <v>5135</v>
      </c>
      <c r="M1786" s="256"/>
      <c r="N1786" s="256"/>
      <c r="O1786" s="66"/>
      <c r="P1786" s="62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7" t="str">
        <f>IF(ISNA(VLOOKUP(AA1786,Sheet2!J:J,1,0)),"//","")</f>
        <v>//</v>
      </c>
      <c r="AF1786" s="107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2" t="s">
        <v>3</v>
      </c>
      <c r="J1787" s="64" t="s">
        <v>1540</v>
      </c>
      <c r="K1787" s="65" t="s">
        <v>4229</v>
      </c>
      <c r="L1787" s="256" t="s">
        <v>5135</v>
      </c>
      <c r="M1787" s="256"/>
      <c r="N1787" s="256"/>
      <c r="O1787" s="66"/>
      <c r="P1787" s="62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7" t="str">
        <f>IF(ISNA(VLOOKUP(AA1787,Sheet2!J:J,1,0)),"//","")</f>
        <v>//</v>
      </c>
      <c r="AF1787" s="107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2" t="s">
        <v>3</v>
      </c>
      <c r="J1788" s="64" t="s">
        <v>1540</v>
      </c>
      <c r="K1788" s="65" t="s">
        <v>4229</v>
      </c>
      <c r="L1788" s="256" t="s">
        <v>5136</v>
      </c>
      <c r="M1788" s="256"/>
      <c r="N1788" s="256"/>
      <c r="O1788" s="66"/>
      <c r="P1788" s="62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7" t="str">
        <f>IF(ISNA(VLOOKUP(AA1788,Sheet2!J:J,1,0)),"//","")</f>
        <v/>
      </c>
      <c r="AF1788" s="107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2" t="s">
        <v>3</v>
      </c>
      <c r="J1789" s="64" t="s">
        <v>1540</v>
      </c>
      <c r="K1789" s="65" t="s">
        <v>4229</v>
      </c>
      <c r="L1789" s="256" t="s">
        <v>5136</v>
      </c>
      <c r="M1789" s="256"/>
      <c r="N1789" s="256"/>
      <c r="O1789" s="66"/>
      <c r="P1789" s="62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7" t="str">
        <f>IF(ISNA(VLOOKUP(AA1789,Sheet2!J:J,1,0)),"//","")</f>
        <v/>
      </c>
      <c r="AF1789" s="107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2" t="s">
        <v>3</v>
      </c>
      <c r="J1790" s="64" t="s">
        <v>1540</v>
      </c>
      <c r="K1790" s="65" t="s">
        <v>4229</v>
      </c>
      <c r="L1790" s="256" t="s">
        <v>5136</v>
      </c>
      <c r="M1790" s="256"/>
      <c r="N1790" s="256"/>
      <c r="O1790" s="66"/>
      <c r="P1790" s="62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7" t="str">
        <f>IF(ISNA(VLOOKUP(AA1790,Sheet2!J:J,1,0)),"//","")</f>
        <v/>
      </c>
      <c r="AF1790" s="107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1" t="s">
        <v>4897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2" t="s">
        <v>3</v>
      </c>
      <c r="J1791" s="64" t="s">
        <v>1540</v>
      </c>
      <c r="K1791" s="65" t="s">
        <v>4229</v>
      </c>
      <c r="L1791" s="256" t="s">
        <v>5135</v>
      </c>
      <c r="M1791" s="256"/>
      <c r="N1791" s="256"/>
      <c r="O1791" s="66"/>
      <c r="P1791" s="62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7" t="str">
        <f>IF(ISNA(VLOOKUP(AA1791,Sheet2!J:J,1,0)),"//","")</f>
        <v>//</v>
      </c>
      <c r="AF1791" s="107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1" t="s">
        <v>4899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2" t="s">
        <v>3</v>
      </c>
      <c r="J1792" s="64" t="s">
        <v>1540</v>
      </c>
      <c r="K1792" s="65" t="s">
        <v>4229</v>
      </c>
      <c r="L1792" s="256" t="s">
        <v>5135</v>
      </c>
      <c r="M1792" s="256"/>
      <c r="N1792" s="256"/>
      <c r="O1792" s="66"/>
      <c r="P1792" s="62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7" t="str">
        <f>IF(ISNA(VLOOKUP(AA1792,Sheet2!J:J,1,0)),"//","")</f>
        <v>//</v>
      </c>
      <c r="AF1792" s="107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1" t="s">
        <v>4898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2" t="s">
        <v>3</v>
      </c>
      <c r="J1793" s="64" t="s">
        <v>1540</v>
      </c>
      <c r="K1793" s="65" t="s">
        <v>4229</v>
      </c>
      <c r="L1793" s="256" t="s">
        <v>5135</v>
      </c>
      <c r="M1793" s="256"/>
      <c r="N1793" s="256"/>
      <c r="O1793" s="66"/>
      <c r="P1793" s="62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7" t="str">
        <f>IF(ISNA(VLOOKUP(AA1793,Sheet2!J:J,1,0)),"//","")</f>
        <v>//</v>
      </c>
      <c r="AF1793" s="107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2" t="s">
        <v>3</v>
      </c>
      <c r="J1794" s="64" t="s">
        <v>1540</v>
      </c>
      <c r="K1794" s="65" t="s">
        <v>4229</v>
      </c>
      <c r="L1794" s="256" t="s">
        <v>5135</v>
      </c>
      <c r="M1794" s="256"/>
      <c r="N1794" s="256"/>
      <c r="O1794" s="66"/>
      <c r="P1794" s="62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7" t="str">
        <f>IF(ISNA(VLOOKUP(AA1794,Sheet2!J:J,1,0)),"//","")</f>
        <v/>
      </c>
      <c r="AF1794" s="107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2" t="s">
        <v>3</v>
      </c>
      <c r="J1795" s="64" t="s">
        <v>1540</v>
      </c>
      <c r="K1795" s="65" t="s">
        <v>4229</v>
      </c>
      <c r="L1795" s="256" t="s">
        <v>5135</v>
      </c>
      <c r="M1795" s="256"/>
      <c r="N1795" s="256"/>
      <c r="O1795" s="66"/>
      <c r="P1795" s="62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566</v>
      </c>
      <c r="W1795" s="91"/>
      <c r="X1795" s="69" t="s">
        <v>2807</v>
      </c>
      <c r="Y1795" s="69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7" t="str">
        <f>IF(ISNA(VLOOKUP(AA1795,Sheet2!J:J,1,0)),"//","")</f>
        <v/>
      </c>
      <c r="AF1795" s="107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6" t="s">
        <v>4732</v>
      </c>
      <c r="D1796" s="166" t="s">
        <v>4791</v>
      </c>
      <c r="E1796" s="226" t="s">
        <v>531</v>
      </c>
      <c r="F1796" s="167" t="s">
        <v>4745</v>
      </c>
      <c r="G1796" s="189">
        <v>0</v>
      </c>
      <c r="H1796" s="189">
        <v>0</v>
      </c>
      <c r="I1796" s="179" t="s">
        <v>1</v>
      </c>
      <c r="J1796" s="64" t="s">
        <v>1540</v>
      </c>
      <c r="K1796" s="65" t="s">
        <v>4229</v>
      </c>
      <c r="L1796" s="256" t="s">
        <v>5135</v>
      </c>
      <c r="M1796" s="256"/>
      <c r="N1796" s="256"/>
      <c r="P1796" s="168" t="s">
        <v>4844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7" t="str">
        <f>IF(ISNA(VLOOKUP(AA1796,Sheet2!J:J,1,0)),"//","")</f>
        <v/>
      </c>
      <c r="AF1796" s="107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6" t="s">
        <v>5014</v>
      </c>
      <c r="D1797" s="96" t="s">
        <v>7</v>
      </c>
      <c r="E1797" s="99" t="s">
        <v>5015</v>
      </c>
      <c r="F1797" s="99" t="s">
        <v>5015</v>
      </c>
      <c r="G1797" s="103">
        <v>0</v>
      </c>
      <c r="H1797" s="103">
        <v>0</v>
      </c>
      <c r="I1797" s="172" t="s">
        <v>3</v>
      </c>
      <c r="J1797" s="97" t="s">
        <v>1540</v>
      </c>
      <c r="K1797" s="99" t="s">
        <v>4229</v>
      </c>
      <c r="L1797" s="255" t="s">
        <v>5135</v>
      </c>
      <c r="M1797" s="255"/>
      <c r="N1797" s="255"/>
      <c r="O1797" s="96"/>
      <c r="P1797" s="101" t="s">
        <v>5016</v>
      </c>
      <c r="Q1797" s="101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7" t="str">
        <f>IF(ISNA(VLOOKUP(AA1797,Sheet2!J:J,1,0)),"//","")</f>
        <v>//</v>
      </c>
      <c r="AF1797" s="107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6" t="s">
        <v>4743</v>
      </c>
      <c r="D1798" s="166" t="s">
        <v>7</v>
      </c>
      <c r="E1798" s="167" t="s">
        <v>4744</v>
      </c>
      <c r="F1798" s="167" t="s">
        <v>4744</v>
      </c>
      <c r="G1798" s="189">
        <v>0</v>
      </c>
      <c r="H1798" s="189">
        <v>0</v>
      </c>
      <c r="I1798" s="174" t="s">
        <v>3</v>
      </c>
      <c r="J1798" s="198" t="s">
        <v>1541</v>
      </c>
      <c r="K1798" s="65" t="s">
        <v>4229</v>
      </c>
      <c r="L1798" s="256" t="s">
        <v>5135</v>
      </c>
      <c r="M1798" s="256"/>
      <c r="N1798" s="256"/>
      <c r="P1798" s="168" t="s">
        <v>4750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7" t="str">
        <f>IF(ISNA(VLOOKUP(AA1798,Sheet2!J:J,1,0)),"//","")</f>
        <v/>
      </c>
      <c r="AF1798" s="107" t="str">
        <f t="shared" si="426"/>
        <v/>
      </c>
      <c r="AG1798" t="b">
        <f t="shared" si="427"/>
        <v>1</v>
      </c>
    </row>
    <row r="1799" spans="1:33" s="200" customFormat="1">
      <c r="A1799" s="55">
        <f t="shared" si="428"/>
        <v>1799</v>
      </c>
      <c r="B1799" s="54">
        <f t="shared" si="429"/>
        <v>1759</v>
      </c>
      <c r="C1799" s="196" t="s">
        <v>4732</v>
      </c>
      <c r="D1799" s="196" t="s">
        <v>4763</v>
      </c>
      <c r="E1799" s="226" t="s">
        <v>4841</v>
      </c>
      <c r="F1799" s="203" t="s">
        <v>4841</v>
      </c>
      <c r="G1799" s="197">
        <v>0</v>
      </c>
      <c r="H1799" s="197">
        <v>0</v>
      </c>
      <c r="I1799" s="198" t="s">
        <v>1</v>
      </c>
      <c r="J1799" s="64" t="s">
        <v>1540</v>
      </c>
      <c r="K1799" s="65" t="s">
        <v>4229</v>
      </c>
      <c r="L1799" s="256" t="s">
        <v>5135</v>
      </c>
      <c r="M1799" s="256"/>
      <c r="N1799" s="256"/>
      <c r="P1799" s="201" t="s">
        <v>4756</v>
      </c>
      <c r="Q1799" s="201"/>
      <c r="S1799" s="200" t="str">
        <f t="shared" si="433"/>
        <v/>
      </c>
      <c r="T1799" s="200" t="str">
        <f>IF(ISNA(VLOOKUP(AF1799,#REF!,1)),"//","")</f>
        <v/>
      </c>
      <c r="V1799" s="43">
        <f t="shared" ref="V1799:V1872" si="434">IF(AA1799&lt;&gt;"",V1798+1,V1798)</f>
        <v>567</v>
      </c>
      <c r="W1799" s="195" t="s">
        <v>2422</v>
      </c>
      <c r="X1799" s="202" t="s">
        <v>2422</v>
      </c>
      <c r="Y1799" s="202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7" t="str">
        <f>IF(ISNA(VLOOKUP(AA1799,Sheet2!J:J,1,0)),"//","")</f>
        <v/>
      </c>
      <c r="AF1799" s="107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200" customFormat="1">
      <c r="A1800" s="55">
        <f t="shared" si="428"/>
        <v>1800</v>
      </c>
      <c r="B1800" s="54">
        <f t="shared" si="429"/>
        <v>1760</v>
      </c>
      <c r="C1800" s="196" t="s">
        <v>4732</v>
      </c>
      <c r="D1800" s="204" t="s">
        <v>4839</v>
      </c>
      <c r="E1800" s="226" t="s">
        <v>531</v>
      </c>
      <c r="F1800" s="226" t="s">
        <v>4764</v>
      </c>
      <c r="G1800" s="197">
        <v>0</v>
      </c>
      <c r="H1800" s="197">
        <v>0</v>
      </c>
      <c r="I1800" s="198" t="s">
        <v>1</v>
      </c>
      <c r="J1800" s="64" t="s">
        <v>1540</v>
      </c>
      <c r="K1800" s="65" t="s">
        <v>4229</v>
      </c>
      <c r="L1800" s="256" t="s">
        <v>5135</v>
      </c>
      <c r="M1800" s="256"/>
      <c r="N1800" s="256"/>
      <c r="P1800" s="201" t="s">
        <v>4843</v>
      </c>
      <c r="Q1800" s="201"/>
      <c r="S1800" s="200" t="str">
        <f t="shared" si="433"/>
        <v>NOT EQUAL</v>
      </c>
      <c r="T1800" s="200" t="str">
        <f>IF(ISNA(VLOOKUP(AF1800,#REF!,1)),"//","")</f>
        <v/>
      </c>
      <c r="V1800" s="43">
        <f t="shared" si="434"/>
        <v>567</v>
      </c>
      <c r="W1800" s="195" t="s">
        <v>2422</v>
      </c>
      <c r="X1800" s="202" t="s">
        <v>2422</v>
      </c>
      <c r="Y1800" s="202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7" t="str">
        <f>IF(ISNA(VLOOKUP(AA1800,Sheet2!J:J,1,0)),"//","")</f>
        <v/>
      </c>
      <c r="AF1800" s="107" t="str">
        <f t="shared" si="437"/>
        <v/>
      </c>
      <c r="AG1800" t="b">
        <f t="shared" si="438"/>
        <v>1</v>
      </c>
    </row>
    <row r="1801" spans="1:33" s="200" customFormat="1">
      <c r="A1801" s="55">
        <f t="shared" ref="A1801:A1873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6" t="s">
        <v>4732</v>
      </c>
      <c r="D1801" s="204" t="s">
        <v>4840</v>
      </c>
      <c r="E1801" s="226" t="s">
        <v>531</v>
      </c>
      <c r="F1801" s="226" t="s">
        <v>531</v>
      </c>
      <c r="G1801" s="197">
        <v>0</v>
      </c>
      <c r="H1801" s="197">
        <v>0</v>
      </c>
      <c r="I1801" s="198" t="s">
        <v>1</v>
      </c>
      <c r="J1801" s="64" t="s">
        <v>1540</v>
      </c>
      <c r="K1801" s="65" t="s">
        <v>4229</v>
      </c>
      <c r="L1801" s="256" t="s">
        <v>5135</v>
      </c>
      <c r="M1801" s="256"/>
      <c r="N1801" s="256"/>
      <c r="P1801" s="201" t="s">
        <v>4842</v>
      </c>
      <c r="Q1801" s="201"/>
      <c r="S1801" s="200" t="str">
        <f t="shared" si="433"/>
        <v/>
      </c>
      <c r="T1801" s="200" t="str">
        <f>IF(ISNA(VLOOKUP(AF1801,#REF!,1)),"//","")</f>
        <v/>
      </c>
      <c r="V1801" s="43">
        <f t="shared" si="434"/>
        <v>567</v>
      </c>
      <c r="W1801" s="195" t="s">
        <v>2422</v>
      </c>
      <c r="X1801" s="202" t="s">
        <v>2422</v>
      </c>
      <c r="Y1801" s="202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7" t="str">
        <f>IF(ISNA(VLOOKUP(AA1801,Sheet2!J:J,1,0)),"//","")</f>
        <v/>
      </c>
      <c r="AF1801" s="107" t="str">
        <f t="shared" si="437"/>
        <v/>
      </c>
      <c r="AG1801" t="b">
        <f t="shared" si="438"/>
        <v>1</v>
      </c>
    </row>
    <row r="1802" spans="1:33" s="200" customFormat="1">
      <c r="A1802" s="55">
        <f t="shared" si="439"/>
        <v>1802</v>
      </c>
      <c r="B1802" s="54">
        <f t="shared" si="440"/>
        <v>1762</v>
      </c>
      <c r="C1802" s="196" t="s">
        <v>4771</v>
      </c>
      <c r="D1802" s="109" t="s">
        <v>7</v>
      </c>
      <c r="E1802" s="226" t="s">
        <v>531</v>
      </c>
      <c r="F1802" s="203" t="s">
        <v>4772</v>
      </c>
      <c r="G1802" s="197">
        <v>0</v>
      </c>
      <c r="H1802" s="197">
        <v>0</v>
      </c>
      <c r="I1802" s="198" t="s">
        <v>1</v>
      </c>
      <c r="J1802" s="64" t="s">
        <v>1540</v>
      </c>
      <c r="K1802" s="65" t="s">
        <v>4229</v>
      </c>
      <c r="L1802" s="256" t="s">
        <v>5135</v>
      </c>
      <c r="M1802" s="256"/>
      <c r="N1802" s="256"/>
      <c r="P1802" s="201" t="s">
        <v>4777</v>
      </c>
      <c r="Q1802" s="201"/>
      <c r="S1802" s="200" t="str">
        <f t="shared" si="433"/>
        <v>NOT EQUAL</v>
      </c>
      <c r="T1802" s="200" t="str">
        <f>IF(ISNA(VLOOKUP(AF1802,#REF!,1)),"//","")</f>
        <v/>
      </c>
      <c r="V1802" s="43">
        <f t="shared" si="434"/>
        <v>567</v>
      </c>
      <c r="W1802" s="195" t="s">
        <v>2422</v>
      </c>
      <c r="X1802" s="202" t="s">
        <v>2422</v>
      </c>
      <c r="Y1802" s="202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7" t="str">
        <f>IF(ISNA(VLOOKUP(AA1802,Sheet2!J:J,1,0)),"//","")</f>
        <v/>
      </c>
      <c r="AF1802" s="107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4984</v>
      </c>
      <c r="D1803" s="58" t="s">
        <v>7</v>
      </c>
      <c r="E1803" s="64" t="s">
        <v>4987</v>
      </c>
      <c r="F1803" s="64" t="s">
        <v>4987</v>
      </c>
      <c r="G1803" s="72">
        <v>0</v>
      </c>
      <c r="H1803" s="72">
        <v>0</v>
      </c>
      <c r="I1803" s="172" t="s">
        <v>3</v>
      </c>
      <c r="J1803" s="64" t="s">
        <v>1540</v>
      </c>
      <c r="K1803" s="65" t="s">
        <v>4229</v>
      </c>
      <c r="L1803" s="256" t="s">
        <v>5135</v>
      </c>
      <c r="M1803" s="256"/>
      <c r="N1803" s="256"/>
      <c r="O1803" s="66"/>
      <c r="P1803" s="62" t="s">
        <v>4994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7" t="str">
        <f>IF(ISNA(VLOOKUP(AA1803,Sheet2!J:J,1,0)),"//","")</f>
        <v>//</v>
      </c>
      <c r="AF1803" s="107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4985</v>
      </c>
      <c r="D1804" s="58" t="s">
        <v>7</v>
      </c>
      <c r="E1804" s="64" t="s">
        <v>4988</v>
      </c>
      <c r="F1804" s="64" t="s">
        <v>4988</v>
      </c>
      <c r="G1804" s="72">
        <v>0</v>
      </c>
      <c r="H1804" s="72">
        <v>0</v>
      </c>
      <c r="I1804" s="172" t="s">
        <v>3</v>
      </c>
      <c r="J1804" s="64" t="s">
        <v>1540</v>
      </c>
      <c r="K1804" s="65" t="s">
        <v>4229</v>
      </c>
      <c r="L1804" s="256" t="s">
        <v>5135</v>
      </c>
      <c r="M1804" s="256"/>
      <c r="N1804" s="256"/>
      <c r="O1804" s="66"/>
      <c r="P1804" s="62" t="s">
        <v>4995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7" t="str">
        <f>IF(ISNA(VLOOKUP(AA1804,Sheet2!J:J,1,0)),"//","")</f>
        <v>//</v>
      </c>
      <c r="AF1804" s="107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4986</v>
      </c>
      <c r="D1805" s="58" t="s">
        <v>7</v>
      </c>
      <c r="E1805" s="64" t="s">
        <v>4989</v>
      </c>
      <c r="F1805" s="64" t="s">
        <v>4989</v>
      </c>
      <c r="G1805" s="72">
        <v>0</v>
      </c>
      <c r="H1805" s="72">
        <v>0</v>
      </c>
      <c r="I1805" s="172" t="s">
        <v>3</v>
      </c>
      <c r="J1805" s="64" t="s">
        <v>1540</v>
      </c>
      <c r="K1805" s="65" t="s">
        <v>4229</v>
      </c>
      <c r="L1805" s="256" t="s">
        <v>5135</v>
      </c>
      <c r="M1805" s="256"/>
      <c r="N1805" s="256"/>
      <c r="O1805" s="66"/>
      <c r="P1805" s="62" t="s">
        <v>4996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7" t="str">
        <f>IF(ISNA(VLOOKUP(AA1805,Sheet2!J:J,1,0)),"//","")</f>
        <v>//</v>
      </c>
      <c r="AF1805" s="107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5017</v>
      </c>
      <c r="D1806" s="58" t="s">
        <v>7</v>
      </c>
      <c r="E1806" s="64" t="s">
        <v>5018</v>
      </c>
      <c r="F1806" s="64" t="s">
        <v>5018</v>
      </c>
      <c r="G1806" s="188">
        <v>0</v>
      </c>
      <c r="H1806" s="188">
        <v>0</v>
      </c>
      <c r="I1806" s="172" t="s">
        <v>3</v>
      </c>
      <c r="J1806" s="64" t="s">
        <v>1540</v>
      </c>
      <c r="K1806" s="65" t="s">
        <v>4229</v>
      </c>
      <c r="L1806" s="256" t="s">
        <v>5135</v>
      </c>
      <c r="M1806" s="256"/>
      <c r="N1806" s="256"/>
      <c r="O1806" s="66"/>
      <c r="P1806" s="62" t="s">
        <v>5019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7" t="str">
        <f>IF(ISNA(VLOOKUP(AA1806,Sheet2!J:J,1,0)),"//","")</f>
        <v>//</v>
      </c>
      <c r="AF1806" s="107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5096</v>
      </c>
      <c r="D1807" s="58" t="s">
        <v>7</v>
      </c>
      <c r="E1807" s="64" t="s">
        <v>5097</v>
      </c>
      <c r="F1807" s="64" t="s">
        <v>5097</v>
      </c>
      <c r="G1807" s="188">
        <v>0</v>
      </c>
      <c r="H1807" s="188">
        <v>0</v>
      </c>
      <c r="I1807" s="198" t="s">
        <v>1</v>
      </c>
      <c r="J1807" s="64" t="s">
        <v>1540</v>
      </c>
      <c r="K1807" s="65" t="s">
        <v>4229</v>
      </c>
      <c r="L1807" s="256" t="s">
        <v>5135</v>
      </c>
      <c r="M1807" s="256"/>
      <c r="N1807" s="256"/>
      <c r="O1807" s="66"/>
      <c r="P1807" s="62" t="s">
        <v>5102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7" t="str">
        <f>IF(ISNA(VLOOKUP(AA1807,Sheet2!J:J,1,0)),"//","")</f>
        <v/>
      </c>
      <c r="AF1807" s="107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4" t="s">
        <v>5098</v>
      </c>
      <c r="F1808" s="64" t="s">
        <v>5098</v>
      </c>
      <c r="G1808" s="188">
        <v>0</v>
      </c>
      <c r="H1808" s="188">
        <v>0</v>
      </c>
      <c r="I1808" s="172" t="s">
        <v>3</v>
      </c>
      <c r="J1808" s="64" t="s">
        <v>1540</v>
      </c>
      <c r="K1808" s="65" t="s">
        <v>4229</v>
      </c>
      <c r="L1808" s="256" t="s">
        <v>5136</v>
      </c>
      <c r="M1808" s="256"/>
      <c r="N1808" s="256"/>
      <c r="O1808" s="66"/>
      <c r="P1808" s="62" t="s">
        <v>5103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7" t="str">
        <f>IF(ISNA(VLOOKUP(AA1808,Sheet2!J:J,1,0)),"//","")</f>
        <v/>
      </c>
      <c r="AF1808" s="107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5113</v>
      </c>
      <c r="E1809" s="64" t="s">
        <v>531</v>
      </c>
      <c r="F1809" s="64" t="s">
        <v>5123</v>
      </c>
      <c r="G1809" s="188">
        <v>0</v>
      </c>
      <c r="H1809" s="188">
        <v>0</v>
      </c>
      <c r="I1809" s="198" t="s">
        <v>1</v>
      </c>
      <c r="J1809" s="64" t="s">
        <v>1540</v>
      </c>
      <c r="K1809" s="65" t="s">
        <v>4229</v>
      </c>
      <c r="L1809" s="256" t="s">
        <v>5135</v>
      </c>
      <c r="M1809" s="256"/>
      <c r="N1809" s="256"/>
      <c r="O1809" s="66"/>
      <c r="P1809" s="62" t="s">
        <v>5125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7" t="str">
        <f>IF(ISNA(VLOOKUP(AA1809,Sheet2!J:J,1,0)),"//","")</f>
        <v/>
      </c>
      <c r="AF1809" s="107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5114</v>
      </c>
      <c r="E1810" s="64" t="s">
        <v>531</v>
      </c>
      <c r="F1810" s="64" t="s">
        <v>152</v>
      </c>
      <c r="G1810" s="188">
        <v>0</v>
      </c>
      <c r="H1810" s="188">
        <v>0</v>
      </c>
      <c r="I1810" s="198" t="s">
        <v>1</v>
      </c>
      <c r="J1810" s="64" t="s">
        <v>1540</v>
      </c>
      <c r="K1810" s="65" t="s">
        <v>4229</v>
      </c>
      <c r="L1810" s="256" t="s">
        <v>5135</v>
      </c>
      <c r="M1810" s="256"/>
      <c r="N1810" s="256"/>
      <c r="O1810" s="66"/>
      <c r="P1810" s="62" t="s">
        <v>5126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7" t="str">
        <f>IF(ISNA(VLOOKUP(AA1810,Sheet2!J:J,1,0)),"//","")</f>
        <v/>
      </c>
      <c r="AF1810" s="107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5115</v>
      </c>
      <c r="E1811" s="64" t="s">
        <v>531</v>
      </c>
      <c r="F1811" s="64" t="s">
        <v>5124</v>
      </c>
      <c r="G1811" s="188">
        <v>0</v>
      </c>
      <c r="H1811" s="188">
        <v>0</v>
      </c>
      <c r="I1811" s="198" t="s">
        <v>1</v>
      </c>
      <c r="J1811" s="64" t="s">
        <v>1540</v>
      </c>
      <c r="K1811" s="65" t="s">
        <v>4229</v>
      </c>
      <c r="L1811" s="256" t="s">
        <v>5135</v>
      </c>
      <c r="M1811" s="256"/>
      <c r="N1811" s="256"/>
      <c r="O1811" s="66"/>
      <c r="P1811" s="62" t="s">
        <v>5127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7" t="str">
        <f>IF(ISNA(VLOOKUP(AA1811,Sheet2!J:J,1,0)),"//","")</f>
        <v/>
      </c>
      <c r="AF1811" s="107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5116</v>
      </c>
      <c r="E1812" s="64" t="s">
        <v>531</v>
      </c>
      <c r="F1812" s="64" t="s">
        <v>1346</v>
      </c>
      <c r="G1812" s="188">
        <v>0</v>
      </c>
      <c r="H1812" s="188">
        <v>0</v>
      </c>
      <c r="I1812" s="198" t="s">
        <v>1</v>
      </c>
      <c r="J1812" s="64" t="s">
        <v>1540</v>
      </c>
      <c r="K1812" s="65" t="s">
        <v>4229</v>
      </c>
      <c r="L1812" s="256" t="s">
        <v>5135</v>
      </c>
      <c r="M1812" s="256"/>
      <c r="N1812" s="256"/>
      <c r="O1812" s="66"/>
      <c r="P1812" s="62" t="s">
        <v>5128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7" t="str">
        <f>IF(ISNA(VLOOKUP(AA1812,Sheet2!J:J,1,0)),"//","")</f>
        <v/>
      </c>
      <c r="AF1812" s="107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5117</v>
      </c>
      <c r="E1813" s="64" t="s">
        <v>531</v>
      </c>
      <c r="F1813" s="64" t="s">
        <v>1348</v>
      </c>
      <c r="G1813" s="188">
        <v>0</v>
      </c>
      <c r="H1813" s="188">
        <v>0</v>
      </c>
      <c r="I1813" s="198" t="s">
        <v>1</v>
      </c>
      <c r="J1813" s="64" t="s">
        <v>1540</v>
      </c>
      <c r="K1813" s="65" t="s">
        <v>4229</v>
      </c>
      <c r="L1813" s="256" t="s">
        <v>5135</v>
      </c>
      <c r="M1813" s="256"/>
      <c r="N1813" s="256"/>
      <c r="O1813" s="66"/>
      <c r="P1813" s="62" t="s">
        <v>5129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7" t="str">
        <f>IF(ISNA(VLOOKUP(AA1813,Sheet2!J:J,1,0)),"//","")</f>
        <v/>
      </c>
      <c r="AF1813" s="107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5118</v>
      </c>
      <c r="E1814" s="64" t="s">
        <v>531</v>
      </c>
      <c r="F1814" s="64" t="s">
        <v>267</v>
      </c>
      <c r="G1814" s="188">
        <v>0</v>
      </c>
      <c r="H1814" s="188">
        <v>0</v>
      </c>
      <c r="I1814" s="198" t="s">
        <v>1</v>
      </c>
      <c r="J1814" s="64" t="s">
        <v>1540</v>
      </c>
      <c r="K1814" s="65" t="s">
        <v>4229</v>
      </c>
      <c r="L1814" s="256" t="s">
        <v>5135</v>
      </c>
      <c r="M1814" s="256"/>
      <c r="N1814" s="256"/>
      <c r="O1814" s="66"/>
      <c r="P1814" s="62" t="s">
        <v>5130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7" t="str">
        <f>IF(ISNA(VLOOKUP(AA1814,Sheet2!J:J,1,0)),"//","")</f>
        <v/>
      </c>
      <c r="AF1814" s="107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5147</v>
      </c>
      <c r="D1815" s="58" t="s">
        <v>7</v>
      </c>
      <c r="E1815" s="64" t="s">
        <v>5148</v>
      </c>
      <c r="F1815" s="64" t="s">
        <v>5148</v>
      </c>
      <c r="G1815" s="188">
        <v>0</v>
      </c>
      <c r="H1815" s="188">
        <v>0</v>
      </c>
      <c r="I1815" s="172" t="s">
        <v>3</v>
      </c>
      <c r="J1815" s="64" t="s">
        <v>1540</v>
      </c>
      <c r="K1815" s="65" t="s">
        <v>4229</v>
      </c>
      <c r="L1815" s="256" t="s">
        <v>5136</v>
      </c>
      <c r="M1815" s="256"/>
      <c r="N1815" s="256"/>
      <c r="O1815" s="66"/>
      <c r="P1815" s="62" t="s">
        <v>5139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7" t="str">
        <f>IF(ISNA(VLOOKUP(AA1815,Sheet2!J:J,1,0)),"//","")</f>
        <v>//</v>
      </c>
      <c r="AF1815" s="107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5154</v>
      </c>
      <c r="D1816" s="58" t="s">
        <v>7</v>
      </c>
      <c r="E1816" s="64" t="s">
        <v>531</v>
      </c>
      <c r="F1816" s="64" t="s">
        <v>5158</v>
      </c>
      <c r="G1816" s="188">
        <v>0</v>
      </c>
      <c r="H1816" s="188">
        <v>0</v>
      </c>
      <c r="I1816" s="198" t="s">
        <v>1</v>
      </c>
      <c r="J1816" s="198" t="s">
        <v>1541</v>
      </c>
      <c r="K1816" s="65" t="s">
        <v>4065</v>
      </c>
      <c r="L1816" s="256" t="s">
        <v>5135</v>
      </c>
      <c r="M1816" s="256"/>
      <c r="N1816" s="256"/>
      <c r="O1816" s="66"/>
      <c r="P1816" s="62" t="s">
        <v>5160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573</v>
      </c>
      <c r="W1816" s="91" t="s">
        <v>2900</v>
      </c>
      <c r="X1816" s="69" t="s">
        <v>2422</v>
      </c>
      <c r="Y1816" s="69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7" t="str">
        <f>IF(ISNA(VLOOKUP(AA1816,Sheet2!J:J,1,0)),"//","")</f>
        <v/>
      </c>
      <c r="AF1816" s="107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5155</v>
      </c>
      <c r="D1817" s="58" t="s">
        <v>7</v>
      </c>
      <c r="E1817" s="64" t="s">
        <v>531</v>
      </c>
      <c r="F1817" s="64" t="s">
        <v>5159</v>
      </c>
      <c r="G1817" s="188">
        <v>0</v>
      </c>
      <c r="H1817" s="188">
        <v>0</v>
      </c>
      <c r="I1817" s="198" t="s">
        <v>1</v>
      </c>
      <c r="J1817" s="198" t="s">
        <v>1541</v>
      </c>
      <c r="K1817" s="65" t="s">
        <v>4065</v>
      </c>
      <c r="L1817" s="256" t="s">
        <v>5135</v>
      </c>
      <c r="M1817" s="256"/>
      <c r="N1817" s="256"/>
      <c r="O1817" s="66"/>
      <c r="P1817" s="62" t="s">
        <v>5161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573</v>
      </c>
      <c r="W1817" s="91" t="s">
        <v>2900</v>
      </c>
      <c r="X1817" s="69" t="s">
        <v>2422</v>
      </c>
      <c r="Y1817" s="69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7" t="str">
        <f>IF(ISNA(VLOOKUP(AA1817,Sheet2!J:J,1,0)),"//","")</f>
        <v/>
      </c>
      <c r="AF1817" s="107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5156</v>
      </c>
      <c r="D1818" s="58" t="s">
        <v>7</v>
      </c>
      <c r="E1818" s="64" t="s">
        <v>531</v>
      </c>
      <c r="F1818" s="64" t="s">
        <v>1371</v>
      </c>
      <c r="G1818" s="188">
        <v>0</v>
      </c>
      <c r="H1818" s="188">
        <v>0</v>
      </c>
      <c r="I1818" s="198" t="s">
        <v>1</v>
      </c>
      <c r="J1818" s="198" t="s">
        <v>1541</v>
      </c>
      <c r="K1818" s="65" t="s">
        <v>4065</v>
      </c>
      <c r="L1818" s="256" t="s">
        <v>5135</v>
      </c>
      <c r="M1818" s="256"/>
      <c r="N1818" s="256"/>
      <c r="O1818" s="66"/>
      <c r="P1818" s="62" t="s">
        <v>5162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573</v>
      </c>
      <c r="W1818" s="91" t="s">
        <v>2900</v>
      </c>
      <c r="X1818" s="69" t="s">
        <v>2422</v>
      </c>
      <c r="Y1818" s="69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7" t="str">
        <f>IF(ISNA(VLOOKUP(AA1818,Sheet2!J:J,1,0)),"//","")</f>
        <v/>
      </c>
      <c r="AF1818" s="107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5157</v>
      </c>
      <c r="D1819" s="58" t="s">
        <v>2464</v>
      </c>
      <c r="E1819" s="64" t="s">
        <v>1361</v>
      </c>
      <c r="F1819" s="64" t="s">
        <v>531</v>
      </c>
      <c r="G1819" s="188">
        <v>0</v>
      </c>
      <c r="H1819" s="188">
        <v>99</v>
      </c>
      <c r="I1819" s="198" t="s">
        <v>1</v>
      </c>
      <c r="J1819" s="198" t="s">
        <v>1541</v>
      </c>
      <c r="K1819" s="65" t="s">
        <v>4065</v>
      </c>
      <c r="L1819" s="256" t="s">
        <v>5135</v>
      </c>
      <c r="M1819" s="256"/>
      <c r="N1819" s="256"/>
      <c r="O1819" s="66"/>
      <c r="P1819" s="62" t="s">
        <v>5163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573</v>
      </c>
      <c r="W1819" s="91" t="s">
        <v>2900</v>
      </c>
      <c r="X1819" s="69" t="s">
        <v>2422</v>
      </c>
      <c r="Y1819" s="69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7" t="str">
        <f>IF(ISNA(VLOOKUP(AA1819,Sheet2!J:J,1,0)),"//","")</f>
        <v/>
      </c>
      <c r="AF1819" s="107" t="str">
        <f t="shared" si="474"/>
        <v/>
      </c>
      <c r="AG1819" t="b">
        <f t="shared" si="475"/>
        <v>1</v>
      </c>
    </row>
    <row r="1820" spans="1:33" s="49" customFormat="1">
      <c r="A1820" s="55" t="str">
        <f t="shared" si="439"/>
        <v/>
      </c>
      <c r="B1820" s="54">
        <f t="shared" ref="B1820:B1879" si="476">IF(AND(MID(C1820,2,1)&lt;&gt;"/",MID(C1820,1,1)="/"),INT(B1819)+1,B1819+0.01)</f>
        <v>1779.01</v>
      </c>
      <c r="C1820" s="58" t="s">
        <v>2422</v>
      </c>
      <c r="D1820" s="58"/>
      <c r="E1820" s="64"/>
      <c r="F1820" s="64"/>
      <c r="G1820" s="72"/>
      <c r="H1820" s="72"/>
      <c r="I1820" s="64"/>
      <c r="J1820" s="64"/>
      <c r="K1820" s="65"/>
      <c r="L1820" s="256"/>
      <c r="M1820" s="256"/>
      <c r="N1820" s="256"/>
      <c r="O1820" s="66"/>
      <c r="P1820" s="62" t="s">
        <v>2422</v>
      </c>
      <c r="Q1820" s="48"/>
      <c r="T1820" s="49" t="str">
        <f>IF(ISNA(VLOOKUP(AF1820,#REF!,1)),"//","")</f>
        <v/>
      </c>
      <c r="V1820" s="43">
        <f t="shared" ref="V1820:V1826" si="477">IF(AA1820&lt;&gt;"",V1819+1,V1819)</f>
        <v>573</v>
      </c>
      <c r="W1820" s="91" t="s">
        <v>2422</v>
      </c>
      <c r="X1820" s="69" t="s">
        <v>2422</v>
      </c>
      <c r="Y1820" s="69" t="s">
        <v>2422</v>
      </c>
      <c r="Z1820" s="44" t="str">
        <f t="shared" ref="Z1820:Z1826" si="478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:AA1826" si="479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:AB1826" si="480">B1820</f>
        <v>1779.01</v>
      </c>
      <c r="AC1820" t="str">
        <f t="shared" ref="AC1820:AC1826" si="481">P1820</f>
        <v/>
      </c>
      <c r="AD1820" s="157" t="str">
        <f>IF(ISNA(VLOOKUP(AA1820,Sheet2!J:J,1,0)),"//","")</f>
        <v/>
      </c>
      <c r="AF1820" s="107" t="str">
        <f t="shared" ref="AF1820:AF1826" si="482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:AG1826" si="483">AA1820=AF1820</f>
        <v>1</v>
      </c>
    </row>
    <row r="1821" spans="1:33" s="49" customFormat="1">
      <c r="A1821" s="55" t="str">
        <f t="shared" si="439"/>
        <v/>
      </c>
      <c r="B1821" s="54">
        <f t="shared" si="476"/>
        <v>1779.02</v>
      </c>
      <c r="C1821" s="58" t="s">
        <v>2422</v>
      </c>
      <c r="D1821" s="58"/>
      <c r="E1821" s="64"/>
      <c r="F1821" s="64"/>
      <c r="G1821" s="72"/>
      <c r="H1821" s="72"/>
      <c r="I1821" s="64"/>
      <c r="J1821" s="64"/>
      <c r="K1821" s="65"/>
      <c r="L1821" s="256"/>
      <c r="M1821" s="256"/>
      <c r="N1821" s="256"/>
      <c r="O1821" s="66"/>
      <c r="P1821" s="62" t="s">
        <v>2422</v>
      </c>
      <c r="Q1821" s="48"/>
      <c r="T1821" s="49" t="str">
        <f>IF(ISNA(VLOOKUP(AF1821,#REF!,1)),"//","")</f>
        <v/>
      </c>
      <c r="V1821" s="43">
        <f t="shared" si="477"/>
        <v>573</v>
      </c>
      <c r="W1821" s="91" t="s">
        <v>2422</v>
      </c>
      <c r="X1821" s="69" t="s">
        <v>2422</v>
      </c>
      <c r="Y1821" s="69" t="s">
        <v>2422</v>
      </c>
      <c r="Z1821" s="44" t="str">
        <f t="shared" si="478"/>
        <v/>
      </c>
      <c r="AA1821" s="25" t="str">
        <f t="shared" si="479"/>
        <v/>
      </c>
      <c r="AB1821" s="1">
        <f t="shared" si="480"/>
        <v>1779.02</v>
      </c>
      <c r="AC1821" t="str">
        <f t="shared" si="481"/>
        <v/>
      </c>
      <c r="AD1821" s="157" t="str">
        <f>IF(ISNA(VLOOKUP(AA1821,Sheet2!J:J,1,0)),"//","")</f>
        <v/>
      </c>
      <c r="AF1821" s="107" t="str">
        <f t="shared" si="482"/>
        <v/>
      </c>
      <c r="AG1821" t="b">
        <f t="shared" si="483"/>
        <v>1</v>
      </c>
    </row>
    <row r="1822" spans="1:33" s="49" customFormat="1">
      <c r="A1822" s="55" t="str">
        <f t="shared" si="439"/>
        <v/>
      </c>
      <c r="B1822" s="54">
        <f t="shared" si="476"/>
        <v>1779.03</v>
      </c>
      <c r="C1822" s="58" t="s">
        <v>2422</v>
      </c>
      <c r="D1822" s="58"/>
      <c r="E1822" s="64"/>
      <c r="F1822" s="64"/>
      <c r="G1822" s="72"/>
      <c r="H1822" s="72"/>
      <c r="I1822" s="64"/>
      <c r="J1822" s="64"/>
      <c r="K1822" s="65"/>
      <c r="L1822" s="256"/>
      <c r="M1822" s="256"/>
      <c r="N1822" s="256"/>
      <c r="O1822" s="66"/>
      <c r="P1822" s="62" t="s">
        <v>2422</v>
      </c>
      <c r="Q1822" s="48"/>
      <c r="T1822" s="49" t="str">
        <f>IF(ISNA(VLOOKUP(AF1822,#REF!,1)),"//","")</f>
        <v/>
      </c>
      <c r="V1822" s="43">
        <f t="shared" si="477"/>
        <v>573</v>
      </c>
      <c r="W1822" s="91" t="s">
        <v>2422</v>
      </c>
      <c r="X1822" s="69" t="s">
        <v>2422</v>
      </c>
      <c r="Y1822" s="69" t="s">
        <v>2422</v>
      </c>
      <c r="Z1822" s="44" t="str">
        <f t="shared" si="478"/>
        <v/>
      </c>
      <c r="AA1822" s="25" t="str">
        <f t="shared" si="479"/>
        <v/>
      </c>
      <c r="AB1822" s="1">
        <f t="shared" si="480"/>
        <v>1779.03</v>
      </c>
      <c r="AC1822" t="str">
        <f t="shared" si="481"/>
        <v/>
      </c>
      <c r="AD1822" s="157" t="str">
        <f>IF(ISNA(VLOOKUP(AA1822,Sheet2!J:J,1,0)),"//","")</f>
        <v/>
      </c>
      <c r="AF1822" s="107" t="str">
        <f t="shared" si="482"/>
        <v/>
      </c>
      <c r="AG1822" t="b">
        <f t="shared" si="483"/>
        <v>1</v>
      </c>
    </row>
    <row r="1823" spans="1:33" s="49" customFormat="1">
      <c r="A1823" s="55" t="str">
        <f t="shared" si="439"/>
        <v/>
      </c>
      <c r="B1823" s="54">
        <f t="shared" si="476"/>
        <v>1779.04</v>
      </c>
      <c r="C1823" s="58" t="s">
        <v>2422</v>
      </c>
      <c r="D1823" s="58"/>
      <c r="E1823" s="64"/>
      <c r="F1823" s="64"/>
      <c r="G1823" s="72"/>
      <c r="H1823" s="72"/>
      <c r="I1823" s="64"/>
      <c r="J1823" s="64"/>
      <c r="K1823" s="65"/>
      <c r="L1823" s="256"/>
      <c r="M1823" s="256"/>
      <c r="N1823" s="256"/>
      <c r="O1823" s="66"/>
      <c r="P1823" s="62" t="s">
        <v>2422</v>
      </c>
      <c r="Q1823" s="48"/>
      <c r="T1823" s="49" t="str">
        <f>IF(ISNA(VLOOKUP(AF1823,#REF!,1)),"//","")</f>
        <v/>
      </c>
      <c r="V1823" s="43">
        <f t="shared" si="477"/>
        <v>573</v>
      </c>
      <c r="W1823" s="91" t="s">
        <v>2422</v>
      </c>
      <c r="X1823" s="69" t="s">
        <v>2422</v>
      </c>
      <c r="Y1823" s="69" t="s">
        <v>2422</v>
      </c>
      <c r="Z1823" s="44" t="str">
        <f t="shared" si="478"/>
        <v/>
      </c>
      <c r="AA1823" s="25" t="str">
        <f t="shared" si="479"/>
        <v/>
      </c>
      <c r="AB1823" s="1">
        <f t="shared" si="480"/>
        <v>1779.04</v>
      </c>
      <c r="AC1823" t="str">
        <f t="shared" si="481"/>
        <v/>
      </c>
      <c r="AD1823" s="157" t="str">
        <f>IF(ISNA(VLOOKUP(AA1823,Sheet2!J:J,1,0)),"//","")</f>
        <v/>
      </c>
      <c r="AF1823" s="107" t="str">
        <f t="shared" si="482"/>
        <v/>
      </c>
      <c r="AG1823" t="b">
        <f t="shared" si="483"/>
        <v>1</v>
      </c>
    </row>
    <row r="1824" spans="1:33" s="49" customFormat="1">
      <c r="A1824" s="55" t="str">
        <f t="shared" si="439"/>
        <v/>
      </c>
      <c r="B1824" s="54">
        <f t="shared" si="476"/>
        <v>1779.05</v>
      </c>
      <c r="C1824" s="58" t="s">
        <v>2422</v>
      </c>
      <c r="D1824" s="58"/>
      <c r="E1824" s="64"/>
      <c r="F1824" s="64"/>
      <c r="G1824" s="72"/>
      <c r="H1824" s="72"/>
      <c r="I1824" s="64"/>
      <c r="J1824" s="64"/>
      <c r="K1824" s="65"/>
      <c r="L1824" s="256"/>
      <c r="M1824" s="256"/>
      <c r="N1824" s="256"/>
      <c r="O1824" s="66"/>
      <c r="P1824" s="62" t="s">
        <v>2422</v>
      </c>
      <c r="Q1824" s="48"/>
      <c r="T1824" s="49" t="str">
        <f>IF(ISNA(VLOOKUP(AF1824,#REF!,1)),"//","")</f>
        <v/>
      </c>
      <c r="V1824" s="43">
        <f t="shared" si="477"/>
        <v>573</v>
      </c>
      <c r="W1824" s="91" t="s">
        <v>2422</v>
      </c>
      <c r="X1824" s="69" t="s">
        <v>2422</v>
      </c>
      <c r="Y1824" s="69" t="s">
        <v>2422</v>
      </c>
      <c r="Z1824" s="44" t="str">
        <f t="shared" si="478"/>
        <v/>
      </c>
      <c r="AA1824" s="25" t="str">
        <f t="shared" si="479"/>
        <v/>
      </c>
      <c r="AB1824" s="1">
        <f t="shared" si="480"/>
        <v>1779.05</v>
      </c>
      <c r="AC1824" t="str">
        <f t="shared" si="481"/>
        <v/>
      </c>
      <c r="AD1824" s="157" t="str">
        <f>IF(ISNA(VLOOKUP(AA1824,Sheet2!J:J,1,0)),"//","")</f>
        <v/>
      </c>
      <c r="AF1824" s="107" t="str">
        <f t="shared" si="482"/>
        <v/>
      </c>
      <c r="AG1824" t="b">
        <f t="shared" si="483"/>
        <v>1</v>
      </c>
    </row>
    <row r="1825" spans="1:33" s="49" customFormat="1">
      <c r="A1825" s="55" t="str">
        <f t="shared" si="439"/>
        <v/>
      </c>
      <c r="B1825" s="54">
        <f t="shared" si="476"/>
        <v>1779.06</v>
      </c>
      <c r="C1825" s="58" t="s">
        <v>2422</v>
      </c>
      <c r="D1825" s="58"/>
      <c r="E1825" s="64"/>
      <c r="F1825" s="64"/>
      <c r="G1825" s="72"/>
      <c r="H1825" s="72"/>
      <c r="I1825" s="64"/>
      <c r="J1825" s="64"/>
      <c r="K1825" s="65"/>
      <c r="L1825" s="256"/>
      <c r="M1825" s="256"/>
      <c r="N1825" s="256"/>
      <c r="O1825" s="66"/>
      <c r="P1825" s="62" t="s">
        <v>2422</v>
      </c>
      <c r="Q1825" s="48"/>
      <c r="T1825" s="49" t="str">
        <f>IF(ISNA(VLOOKUP(AF1825,#REF!,1)),"//","")</f>
        <v/>
      </c>
      <c r="V1825" s="43">
        <f t="shared" si="477"/>
        <v>573</v>
      </c>
      <c r="W1825" s="91" t="s">
        <v>2422</v>
      </c>
      <c r="X1825" s="69" t="s">
        <v>2422</v>
      </c>
      <c r="Y1825" s="69" t="s">
        <v>2422</v>
      </c>
      <c r="Z1825" s="44" t="str">
        <f t="shared" si="478"/>
        <v/>
      </c>
      <c r="AA1825" s="25" t="str">
        <f t="shared" si="479"/>
        <v/>
      </c>
      <c r="AB1825" s="1">
        <f t="shared" si="480"/>
        <v>1779.06</v>
      </c>
      <c r="AC1825" t="str">
        <f t="shared" si="481"/>
        <v/>
      </c>
      <c r="AD1825" s="157" t="str">
        <f>IF(ISNA(VLOOKUP(AA1825,Sheet2!J:J,1,0)),"//","")</f>
        <v/>
      </c>
      <c r="AF1825" s="107" t="str">
        <f t="shared" si="482"/>
        <v/>
      </c>
      <c r="AG1825" t="b">
        <f t="shared" si="483"/>
        <v>1</v>
      </c>
    </row>
    <row r="1826" spans="1:33" s="49" customFormat="1">
      <c r="A1826" s="55" t="str">
        <f t="shared" si="439"/>
        <v/>
      </c>
      <c r="B1826" s="54">
        <f t="shared" si="476"/>
        <v>1779.07</v>
      </c>
      <c r="C1826" s="58" t="s">
        <v>2422</v>
      </c>
      <c r="D1826" s="58"/>
      <c r="E1826" s="64"/>
      <c r="F1826" s="64"/>
      <c r="G1826" s="72"/>
      <c r="H1826" s="72"/>
      <c r="I1826" s="64"/>
      <c r="J1826" s="64"/>
      <c r="K1826" s="65"/>
      <c r="L1826" s="256"/>
      <c r="M1826" s="256"/>
      <c r="N1826" s="256"/>
      <c r="O1826" s="66"/>
      <c r="P1826" s="62" t="s">
        <v>2422</v>
      </c>
      <c r="Q1826" s="48"/>
      <c r="T1826" s="49" t="str">
        <f>IF(ISNA(VLOOKUP(AF1826,#REF!,1)),"//","")</f>
        <v/>
      </c>
      <c r="V1826" s="43">
        <f t="shared" si="477"/>
        <v>573</v>
      </c>
      <c r="W1826" s="91" t="s">
        <v>2422</v>
      </c>
      <c r="X1826" s="69" t="s">
        <v>2422</v>
      </c>
      <c r="Y1826" s="69" t="s">
        <v>2422</v>
      </c>
      <c r="Z1826" s="44" t="str">
        <f t="shared" si="478"/>
        <v/>
      </c>
      <c r="AA1826" s="25" t="str">
        <f t="shared" si="479"/>
        <v/>
      </c>
      <c r="AB1826" s="1">
        <f t="shared" si="480"/>
        <v>1779.07</v>
      </c>
      <c r="AC1826" t="str">
        <f t="shared" si="481"/>
        <v/>
      </c>
      <c r="AD1826" s="157" t="str">
        <f>IF(ISNA(VLOOKUP(AA1826,Sheet2!J:J,1,0)),"//","")</f>
        <v/>
      </c>
      <c r="AF1826" s="107" t="str">
        <f t="shared" si="482"/>
        <v/>
      </c>
      <c r="AG1826" t="b">
        <f t="shared" si="483"/>
        <v>1</v>
      </c>
    </row>
    <row r="1827" spans="1:33" s="49" customFormat="1">
      <c r="A1827" s="55" t="str">
        <f t="shared" si="439"/>
        <v/>
      </c>
      <c r="B1827" s="54">
        <f t="shared" si="476"/>
        <v>1779.08</v>
      </c>
      <c r="C1827" s="58" t="s">
        <v>4357</v>
      </c>
      <c r="D1827" s="58"/>
      <c r="E1827" s="64"/>
      <c r="F1827" s="64"/>
      <c r="G1827" s="72"/>
      <c r="H1827" s="72"/>
      <c r="I1827" s="64"/>
      <c r="J1827" s="64"/>
      <c r="K1827" s="65"/>
      <c r="L1827" s="256"/>
      <c r="M1827" s="256"/>
      <c r="N1827" s="256"/>
      <c r="O1827" s="66"/>
      <c r="P1827" s="86" t="str">
        <f>C1827</f>
        <v>//Jaymos C43 extensions</v>
      </c>
      <c r="Q1827" s="48"/>
      <c r="T1827" s="49" t="str">
        <f>IF(ISNA(VLOOKUP(AF1827,#REF!,1)),"//","")</f>
        <v/>
      </c>
      <c r="V1827" s="43">
        <f>IF(AA1827&lt;&gt;"",V1817+1,V1817)</f>
        <v>573</v>
      </c>
      <c r="W1827" s="91" t="s">
        <v>2422</v>
      </c>
      <c r="X1827" s="69" t="s">
        <v>2422</v>
      </c>
      <c r="Y1827" s="69" t="s">
        <v>2422</v>
      </c>
      <c r="Z1827" s="44" t="str">
        <f t="shared" si="430"/>
        <v/>
      </c>
      <c r="AA1827" s="25" t="str">
        <f t="shared" ref="AA1827:AA1872" si="48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 t="shared" si="431"/>
        <v>1779.08</v>
      </c>
      <c r="AC1827" t="str">
        <f t="shared" ref="AC1827:AC1872" si="485">P1827</f>
        <v>//Jaymos C43 extensions</v>
      </c>
      <c r="AD1827" s="157" t="str">
        <f>IF(ISNA(VLOOKUP(AA1827,Sheet2!J:J,1,0)),"//","")</f>
        <v/>
      </c>
      <c r="AF1827" s="107" t="str">
        <f t="shared" ref="AF1827:AF1872" si="48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 t="shared" ref="AG1827:AG1872" si="487">AA1827=AF1827</f>
        <v>1</v>
      </c>
    </row>
    <row r="1828" spans="1:33" s="49" customFormat="1">
      <c r="A1828" s="55">
        <f t="shared" si="439"/>
        <v>1828</v>
      </c>
      <c r="B1828" s="54">
        <f t="shared" si="476"/>
        <v>1780</v>
      </c>
      <c r="C1828" s="96" t="s">
        <v>3984</v>
      </c>
      <c r="D1828" s="96" t="s">
        <v>1152</v>
      </c>
      <c r="E1828" s="97" t="s">
        <v>2423</v>
      </c>
      <c r="F1828" s="97" t="s">
        <v>2423</v>
      </c>
      <c r="G1828" s="98">
        <v>0</v>
      </c>
      <c r="H1828" s="98">
        <v>0</v>
      </c>
      <c r="I1828" s="175" t="s">
        <v>3</v>
      </c>
      <c r="J1828" s="97" t="s">
        <v>1541</v>
      </c>
      <c r="K1828" s="99" t="s">
        <v>4065</v>
      </c>
      <c r="L1828" s="255" t="s">
        <v>5135</v>
      </c>
      <c r="M1828" s="255"/>
      <c r="N1828" s="255"/>
      <c r="O1828" s="100" t="s">
        <v>1549</v>
      </c>
      <c r="P1828" s="101" t="s">
        <v>2415</v>
      </c>
      <c r="Q1828" s="101"/>
      <c r="T1828" s="49" t="str">
        <f>IF(ISNA(VLOOKUP(AF1828,#REF!,1)),"//","")</f>
        <v/>
      </c>
      <c r="V1828" s="43">
        <f t="shared" si="434"/>
        <v>573</v>
      </c>
      <c r="W1828" s="91" t="s">
        <v>2935</v>
      </c>
      <c r="X1828" s="69" t="s">
        <v>2422</v>
      </c>
      <c r="Y1828" s="69" t="s">
        <v>2422</v>
      </c>
      <c r="Z1828" s="44" t="str">
        <f t="shared" si="430"/>
        <v/>
      </c>
      <c r="AA1828" s="25" t="str">
        <f t="shared" si="484"/>
        <v/>
      </c>
      <c r="AB1828" s="1">
        <f t="shared" si="431"/>
        <v>1780</v>
      </c>
      <c r="AC1828" t="str">
        <f t="shared" si="485"/>
        <v>ITM_FG_LINE</v>
      </c>
      <c r="AD1828" s="157" t="str">
        <f>IF(ISNA(VLOOKUP(AA1828,Sheet2!J:J,1,0)),"//","")</f>
        <v/>
      </c>
      <c r="AF1828" s="107" t="str">
        <f t="shared" si="486"/>
        <v/>
      </c>
      <c r="AG1828" t="b">
        <f t="shared" si="487"/>
        <v>1</v>
      </c>
    </row>
    <row r="1829" spans="1:33">
      <c r="A1829" s="55">
        <f t="shared" si="439"/>
        <v>1829</v>
      </c>
      <c r="B1829" s="54">
        <f t="shared" si="476"/>
        <v>1781</v>
      </c>
      <c r="C1829" s="96" t="s">
        <v>3984</v>
      </c>
      <c r="D1829" s="96" t="s">
        <v>4083</v>
      </c>
      <c r="E1829" s="97" t="s">
        <v>4526</v>
      </c>
      <c r="F1829" s="97" t="s">
        <v>4526</v>
      </c>
      <c r="G1829" s="98">
        <v>0</v>
      </c>
      <c r="H1829" s="98">
        <v>0</v>
      </c>
      <c r="I1829" s="175" t="s">
        <v>3</v>
      </c>
      <c r="J1829" s="97" t="s">
        <v>1541</v>
      </c>
      <c r="K1829" s="99" t="s">
        <v>4065</v>
      </c>
      <c r="L1829" s="255" t="s">
        <v>5135</v>
      </c>
      <c r="M1829" s="255"/>
      <c r="N1829" s="255"/>
      <c r="O1829" s="96" t="s">
        <v>3679</v>
      </c>
      <c r="P1829" s="101" t="s">
        <v>4082</v>
      </c>
      <c r="Q1829" s="101"/>
      <c r="R1829"/>
      <c r="S1829" t="str">
        <f t="shared" ref="S1829:S1860" si="488">IF(E1829=F1829,"","NOT EQUAL")</f>
        <v/>
      </c>
      <c r="T1829" t="str">
        <f>IF(ISNA(VLOOKUP(AF1829,#REF!,1)),"//","")</f>
        <v/>
      </c>
      <c r="U1829"/>
      <c r="V1829" s="43">
        <f t="shared" si="434"/>
        <v>573</v>
      </c>
      <c r="W1829" s="91" t="s">
        <v>2935</v>
      </c>
      <c r="X1829" s="69" t="s">
        <v>2422</v>
      </c>
      <c r="Y1829" s="69" t="s">
        <v>2422</v>
      </c>
      <c r="Z1829" s="44" t="str">
        <f t="shared" si="430"/>
        <v/>
      </c>
      <c r="AA1829" s="25" t="str">
        <f t="shared" si="484"/>
        <v/>
      </c>
      <c r="AB1829" s="1">
        <f t="shared" si="431"/>
        <v>1781</v>
      </c>
      <c r="AC1829" t="str">
        <f t="shared" si="485"/>
        <v>ITM_NO_BASE_SCREEN</v>
      </c>
      <c r="AD1829" s="157" t="str">
        <f>IF(ISNA(VLOOKUP(AA1829,Sheet2!J:J,1,0)),"//","")</f>
        <v/>
      </c>
      <c r="AF1829" s="107" t="str">
        <f t="shared" si="486"/>
        <v/>
      </c>
      <c r="AG1829" t="b">
        <f t="shared" si="487"/>
        <v>1</v>
      </c>
    </row>
    <row r="1830" spans="1:33">
      <c r="A1830" s="55">
        <f t="shared" si="439"/>
        <v>1830</v>
      </c>
      <c r="B1830" s="54">
        <f t="shared" si="476"/>
        <v>1782</v>
      </c>
      <c r="C1830" s="96" t="s">
        <v>3984</v>
      </c>
      <c r="D1830" s="96" t="s">
        <v>1111</v>
      </c>
      <c r="E1830" s="97" t="s">
        <v>1112</v>
      </c>
      <c r="F1830" s="97" t="s">
        <v>1112</v>
      </c>
      <c r="G1830" s="98">
        <v>0</v>
      </c>
      <c r="H1830" s="98">
        <v>0</v>
      </c>
      <c r="I1830" s="175" t="s">
        <v>3</v>
      </c>
      <c r="J1830" s="97" t="s">
        <v>1541</v>
      </c>
      <c r="K1830" s="99" t="s">
        <v>4065</v>
      </c>
      <c r="L1830" s="255" t="s">
        <v>5135</v>
      </c>
      <c r="M1830" s="255"/>
      <c r="N1830" s="255"/>
      <c r="O1830" s="96" t="s">
        <v>1550</v>
      </c>
      <c r="P1830" s="101" t="s">
        <v>2419</v>
      </c>
      <c r="Q1830" s="101"/>
      <c r="R1830"/>
      <c r="S1830" t="str">
        <f t="shared" si="488"/>
        <v/>
      </c>
      <c r="T1830" t="str">
        <f>IF(ISNA(VLOOKUP(AF1830,#REF!,1)),"//","")</f>
        <v/>
      </c>
      <c r="U1830"/>
      <c r="V1830" s="43">
        <f t="shared" si="434"/>
        <v>573</v>
      </c>
      <c r="W1830" s="91" t="s">
        <v>2935</v>
      </c>
      <c r="X1830" s="69" t="s">
        <v>2422</v>
      </c>
      <c r="Y1830" s="69" t="s">
        <v>2422</v>
      </c>
      <c r="Z1830" s="44" t="str">
        <f t="shared" ref="Z1830:Z1893" si="489"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 t="shared" si="484"/>
        <v/>
      </c>
      <c r="AB1830" s="1">
        <f t="shared" ref="AB1830:AB1893" si="490">B1830</f>
        <v>1782</v>
      </c>
      <c r="AC1830" t="str">
        <f t="shared" si="485"/>
        <v>ITM_G_DOUBLETAP</v>
      </c>
      <c r="AD1830" s="157" t="str">
        <f>IF(ISNA(VLOOKUP(AA1830,Sheet2!J:J,1,0)),"//","")</f>
        <v/>
      </c>
      <c r="AF1830" s="107" t="str">
        <f t="shared" si="486"/>
        <v/>
      </c>
      <c r="AG1830" t="b">
        <f t="shared" si="487"/>
        <v>1</v>
      </c>
    </row>
    <row r="1831" spans="1:33" s="200" customFormat="1">
      <c r="A1831" s="55">
        <f t="shared" si="439"/>
        <v>1831</v>
      </c>
      <c r="B1831" s="54">
        <f t="shared" si="476"/>
        <v>1783</v>
      </c>
      <c r="C1831" s="196" t="s">
        <v>4856</v>
      </c>
      <c r="D1831" s="196" t="s">
        <v>4763</v>
      </c>
      <c r="E1831" s="226" t="s">
        <v>4855</v>
      </c>
      <c r="F1831" s="226" t="s">
        <v>4855</v>
      </c>
      <c r="G1831" s="197">
        <v>0</v>
      </c>
      <c r="H1831" s="197">
        <v>0</v>
      </c>
      <c r="I1831" s="198" t="s">
        <v>1</v>
      </c>
      <c r="J1831" s="198" t="s">
        <v>1541</v>
      </c>
      <c r="K1831" s="199" t="s">
        <v>4065</v>
      </c>
      <c r="L1831" s="260" t="s">
        <v>5135</v>
      </c>
      <c r="M1831" s="260"/>
      <c r="N1831" s="260"/>
      <c r="P1831" s="201" t="s">
        <v>4857</v>
      </c>
      <c r="Q1831" s="201"/>
      <c r="S1831" s="200" t="str">
        <f t="shared" si="488"/>
        <v/>
      </c>
      <c r="T1831" s="200" t="str">
        <f>IF(ISNA(VLOOKUP(AF1831,#REF!,1)),"//","")</f>
        <v/>
      </c>
      <c r="V1831" s="43">
        <f t="shared" si="434"/>
        <v>573</v>
      </c>
      <c r="W1831" s="195" t="s">
        <v>2422</v>
      </c>
      <c r="X1831" s="202" t="s">
        <v>2422</v>
      </c>
      <c r="Y1831" s="202" t="s">
        <v>2422</v>
      </c>
      <c r="Z1831" s="44" t="str">
        <f t="shared" si="489"/>
        <v/>
      </c>
      <c r="AA1831" s="25" t="str">
        <f t="shared" ref="AA1831" si="491"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 t="shared" si="490"/>
        <v>1783</v>
      </c>
      <c r="AC1831" t="str">
        <f t="shared" ref="AC1831" si="492">P1831</f>
        <v>ITM_PLOT_LRALL</v>
      </c>
      <c r="AD1831" s="157" t="str">
        <f>IF(ISNA(VLOOKUP(AA1831,Sheet2!J:J,1,0)),"//","")</f>
        <v/>
      </c>
      <c r="AF1831" s="107" t="str">
        <f t="shared" ref="AF1831" si="493"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 t="shared" ref="AG1831" si="494">AA1831=AF1831</f>
        <v>1</v>
      </c>
    </row>
    <row r="1832" spans="1:33">
      <c r="A1832" s="55">
        <f t="shared" si="439"/>
        <v>1832</v>
      </c>
      <c r="B1832" s="54">
        <f t="shared" si="476"/>
        <v>1784</v>
      </c>
      <c r="C1832" s="96" t="s">
        <v>3970</v>
      </c>
      <c r="D1832" s="96">
        <v>0</v>
      </c>
      <c r="E1832" s="99" t="s">
        <v>2491</v>
      </c>
      <c r="F1832" s="99" t="s">
        <v>2491</v>
      </c>
      <c r="G1832" s="102">
        <v>0</v>
      </c>
      <c r="H1832" s="102">
        <v>0</v>
      </c>
      <c r="I1832" s="175" t="s">
        <v>3</v>
      </c>
      <c r="J1832" s="97" t="s">
        <v>1541</v>
      </c>
      <c r="K1832" s="99" t="s">
        <v>4065</v>
      </c>
      <c r="L1832" s="255" t="s">
        <v>5135</v>
      </c>
      <c r="M1832" s="255"/>
      <c r="N1832" s="255"/>
      <c r="O1832" s="100"/>
      <c r="P1832" s="101" t="s">
        <v>2492</v>
      </c>
      <c r="Q1832" s="101"/>
      <c r="R1832"/>
      <c r="S1832" t="str">
        <f t="shared" si="488"/>
        <v/>
      </c>
      <c r="T1832" t="str">
        <f>IF(ISNA(VLOOKUP(AF1832,#REF!,1)),"//","")</f>
        <v/>
      </c>
      <c r="U1832"/>
      <c r="V1832" s="43">
        <f t="shared" si="434"/>
        <v>573</v>
      </c>
      <c r="W1832" s="91" t="s">
        <v>2935</v>
      </c>
      <c r="X1832" s="69" t="s">
        <v>2422</v>
      </c>
      <c r="Y1832" s="69" t="s">
        <v>2422</v>
      </c>
      <c r="Z1832" s="44" t="str">
        <f t="shared" si="489"/>
        <v/>
      </c>
      <c r="AA1832" s="25" t="str">
        <f t="shared" si="484"/>
        <v/>
      </c>
      <c r="AB1832" s="1">
        <f t="shared" si="490"/>
        <v>1784</v>
      </c>
      <c r="AC1832" t="str">
        <f t="shared" si="485"/>
        <v>ITM_P_ALLREGS</v>
      </c>
      <c r="AD1832" s="157" t="str">
        <f>IF(ISNA(VLOOKUP(AA1832,Sheet2!J:J,1,0)),"//","")</f>
        <v/>
      </c>
      <c r="AF1832" s="107" t="str">
        <f t="shared" si="486"/>
        <v/>
      </c>
      <c r="AG1832" t="b">
        <f t="shared" si="487"/>
        <v>1</v>
      </c>
    </row>
    <row r="1833" spans="1:33">
      <c r="A1833" s="55">
        <f t="shared" si="439"/>
        <v>1833</v>
      </c>
      <c r="B1833" s="54">
        <f t="shared" si="476"/>
        <v>1785</v>
      </c>
      <c r="C1833" s="96" t="s">
        <v>3985</v>
      </c>
      <c r="D1833" s="96">
        <v>85</v>
      </c>
      <c r="E1833" s="226" t="s">
        <v>531</v>
      </c>
      <c r="F1833" s="97" t="s">
        <v>2493</v>
      </c>
      <c r="G1833" s="98">
        <v>0</v>
      </c>
      <c r="H1833" s="98">
        <v>0</v>
      </c>
      <c r="I1833" s="180" t="s">
        <v>1</v>
      </c>
      <c r="J1833" s="97" t="s">
        <v>1540</v>
      </c>
      <c r="K1833" s="99" t="s">
        <v>4229</v>
      </c>
      <c r="L1833" s="255" t="s">
        <v>5135</v>
      </c>
      <c r="M1833" s="255"/>
      <c r="N1833" s="255"/>
      <c r="O1833" s="100" t="s">
        <v>2442</v>
      </c>
      <c r="P1833" s="101" t="s">
        <v>2496</v>
      </c>
      <c r="Q1833" s="101"/>
      <c r="R1833"/>
      <c r="S1833" t="str">
        <f t="shared" si="488"/>
        <v>NOT EQUAL</v>
      </c>
      <c r="T1833" t="str">
        <f>IF(ISNA(VLOOKUP(AF1833,#REF!,1)),"//","")</f>
        <v/>
      </c>
      <c r="U1833"/>
      <c r="V1833" s="43">
        <f t="shared" si="434"/>
        <v>573</v>
      </c>
      <c r="W1833" s="91" t="s">
        <v>2938</v>
      </c>
      <c r="X1833" s="69" t="s">
        <v>2422</v>
      </c>
      <c r="Y1833" s="69" t="s">
        <v>2422</v>
      </c>
      <c r="Z1833" s="44" t="str">
        <f t="shared" si="489"/>
        <v/>
      </c>
      <c r="AA1833" s="25" t="str">
        <f t="shared" si="484"/>
        <v/>
      </c>
      <c r="AB1833" s="1">
        <f t="shared" si="490"/>
        <v>1785</v>
      </c>
      <c r="AC1833" t="str">
        <f t="shared" si="485"/>
        <v>ITM_SI_f</v>
      </c>
      <c r="AD1833" s="157" t="str">
        <f>IF(ISNA(VLOOKUP(AA1833,Sheet2!J:J,1,0)),"//","")</f>
        <v/>
      </c>
      <c r="AF1833" s="107" t="str">
        <f t="shared" si="486"/>
        <v/>
      </c>
      <c r="AG1833" t="b">
        <f t="shared" si="487"/>
        <v>1</v>
      </c>
    </row>
    <row r="1834" spans="1:33">
      <c r="A1834" s="55">
        <f t="shared" si="439"/>
        <v>1834</v>
      </c>
      <c r="B1834" s="54">
        <f t="shared" si="476"/>
        <v>1786</v>
      </c>
      <c r="C1834" s="96" t="s">
        <v>3985</v>
      </c>
      <c r="D1834" s="96">
        <v>88</v>
      </c>
      <c r="E1834" s="226" t="s">
        <v>531</v>
      </c>
      <c r="F1834" s="97" t="s">
        <v>2449</v>
      </c>
      <c r="G1834" s="98">
        <v>0</v>
      </c>
      <c r="H1834" s="98">
        <v>0</v>
      </c>
      <c r="I1834" s="180" t="s">
        <v>1</v>
      </c>
      <c r="J1834" s="97" t="s">
        <v>1540</v>
      </c>
      <c r="K1834" s="99" t="s">
        <v>4229</v>
      </c>
      <c r="L1834" s="255" t="s">
        <v>5135</v>
      </c>
      <c r="M1834" s="255"/>
      <c r="N1834" s="255"/>
      <c r="O1834" s="96" t="s">
        <v>2442</v>
      </c>
      <c r="P1834" s="101" t="s">
        <v>2443</v>
      </c>
      <c r="Q1834" s="97"/>
      <c r="R1834"/>
      <c r="S1834" t="str">
        <f t="shared" si="488"/>
        <v>NOT EQUAL</v>
      </c>
      <c r="T1834" t="str">
        <f>IF(ISNA(VLOOKUP(AF1834,#REF!,1)),"//","")</f>
        <v/>
      </c>
      <c r="U1834"/>
      <c r="V1834" s="43">
        <f t="shared" si="434"/>
        <v>573</v>
      </c>
      <c r="W1834" s="91" t="s">
        <v>2938</v>
      </c>
      <c r="X1834" s="69" t="s">
        <v>2422</v>
      </c>
      <c r="Y1834" s="69" t="s">
        <v>2422</v>
      </c>
      <c r="Z1834" s="44" t="str">
        <f t="shared" si="489"/>
        <v/>
      </c>
      <c r="AA1834" s="25" t="str">
        <f t="shared" si="484"/>
        <v/>
      </c>
      <c r="AB1834" s="1">
        <f t="shared" si="490"/>
        <v>1786</v>
      </c>
      <c r="AC1834" t="str">
        <f t="shared" si="485"/>
        <v>ITM_SI_p</v>
      </c>
      <c r="AD1834" s="157" t="str">
        <f>IF(ISNA(VLOOKUP(AA1834,Sheet2!J:J,1,0)),"//","")</f>
        <v/>
      </c>
      <c r="AF1834" s="107" t="str">
        <f t="shared" si="486"/>
        <v/>
      </c>
      <c r="AG1834" t="b">
        <f t="shared" si="487"/>
        <v>1</v>
      </c>
    </row>
    <row r="1835" spans="1:33">
      <c r="A1835" s="55">
        <f t="shared" si="439"/>
        <v>1835</v>
      </c>
      <c r="B1835" s="54">
        <f t="shared" si="476"/>
        <v>1787</v>
      </c>
      <c r="C1835" s="96" t="s">
        <v>3985</v>
      </c>
      <c r="D1835" s="96">
        <v>91</v>
      </c>
      <c r="E1835" s="226" t="s">
        <v>531</v>
      </c>
      <c r="F1835" s="97" t="s">
        <v>2450</v>
      </c>
      <c r="G1835" s="98">
        <v>0</v>
      </c>
      <c r="H1835" s="98">
        <v>0</v>
      </c>
      <c r="I1835" s="180" t="s">
        <v>1</v>
      </c>
      <c r="J1835" s="97" t="s">
        <v>1540</v>
      </c>
      <c r="K1835" s="99" t="s">
        <v>4229</v>
      </c>
      <c r="L1835" s="255" t="s">
        <v>5135</v>
      </c>
      <c r="M1835" s="255"/>
      <c r="N1835" s="255"/>
      <c r="O1835" s="96" t="s">
        <v>2442</v>
      </c>
      <c r="P1835" s="101" t="s">
        <v>2444</v>
      </c>
      <c r="Q1835" s="97"/>
      <c r="R1835"/>
      <c r="S1835" t="str">
        <f t="shared" si="488"/>
        <v>NOT EQUAL</v>
      </c>
      <c r="T1835" t="str">
        <f>IF(ISNA(VLOOKUP(AF1835,#REF!,1)),"//","")</f>
        <v/>
      </c>
      <c r="U1835"/>
      <c r="V1835" s="43">
        <f t="shared" si="434"/>
        <v>573</v>
      </c>
      <c r="W1835" s="91" t="s">
        <v>2938</v>
      </c>
      <c r="X1835" s="69" t="s">
        <v>2422</v>
      </c>
      <c r="Y1835" s="69" t="s">
        <v>2422</v>
      </c>
      <c r="Z1835" s="44" t="str">
        <f t="shared" si="489"/>
        <v/>
      </c>
      <c r="AA1835" s="25" t="str">
        <f t="shared" si="484"/>
        <v/>
      </c>
      <c r="AB1835" s="1">
        <f t="shared" si="490"/>
        <v>1787</v>
      </c>
      <c r="AC1835" t="str">
        <f t="shared" si="485"/>
        <v>ITM_SI_n</v>
      </c>
      <c r="AD1835" s="157" t="str">
        <f>IF(ISNA(VLOOKUP(AA1835,Sheet2!J:J,1,0)),"//","")</f>
        <v/>
      </c>
      <c r="AF1835" s="107" t="str">
        <f t="shared" si="486"/>
        <v/>
      </c>
      <c r="AG1835" t="b">
        <f t="shared" si="487"/>
        <v>1</v>
      </c>
    </row>
    <row r="1836" spans="1:33">
      <c r="A1836" s="55">
        <f t="shared" si="439"/>
        <v>1836</v>
      </c>
      <c r="B1836" s="54">
        <f t="shared" si="476"/>
        <v>1788</v>
      </c>
      <c r="C1836" s="96" t="s">
        <v>3985</v>
      </c>
      <c r="D1836" s="96">
        <v>94</v>
      </c>
      <c r="E1836" s="226" t="s">
        <v>531</v>
      </c>
      <c r="F1836" s="97" t="s">
        <v>2451</v>
      </c>
      <c r="G1836" s="98">
        <v>0</v>
      </c>
      <c r="H1836" s="98">
        <v>0</v>
      </c>
      <c r="I1836" s="180" t="s">
        <v>1</v>
      </c>
      <c r="J1836" s="97" t="s">
        <v>1540</v>
      </c>
      <c r="K1836" s="99" t="s">
        <v>4229</v>
      </c>
      <c r="L1836" s="255" t="s">
        <v>5135</v>
      </c>
      <c r="M1836" s="255"/>
      <c r="N1836" s="255"/>
      <c r="O1836" s="96" t="s">
        <v>2442</v>
      </c>
      <c r="P1836" s="101" t="s">
        <v>2445</v>
      </c>
      <c r="Q1836" s="97"/>
      <c r="R1836"/>
      <c r="S1836" t="str">
        <f t="shared" si="488"/>
        <v>NOT EQUAL</v>
      </c>
      <c r="T1836" t="str">
        <f>IF(ISNA(VLOOKUP(AF1836,#REF!,1)),"//","")</f>
        <v/>
      </c>
      <c r="U1836"/>
      <c r="V1836" s="43">
        <f t="shared" si="434"/>
        <v>573</v>
      </c>
      <c r="W1836" s="91" t="s">
        <v>2938</v>
      </c>
      <c r="X1836" s="69" t="s">
        <v>2422</v>
      </c>
      <c r="Y1836" s="69" t="s">
        <v>2422</v>
      </c>
      <c r="Z1836" s="44" t="str">
        <f t="shared" si="489"/>
        <v/>
      </c>
      <c r="AA1836" s="25" t="str">
        <f t="shared" si="484"/>
        <v/>
      </c>
      <c r="AB1836" s="1">
        <f t="shared" si="490"/>
        <v>1788</v>
      </c>
      <c r="AC1836" t="str">
        <f t="shared" si="485"/>
        <v>ITM_SI_u</v>
      </c>
      <c r="AD1836" s="157" t="str">
        <f>IF(ISNA(VLOOKUP(AA1836,Sheet2!J:J,1,0)),"//","")</f>
        <v/>
      </c>
      <c r="AF1836" s="107" t="str">
        <f t="shared" si="486"/>
        <v/>
      </c>
      <c r="AG1836" t="b">
        <f t="shared" si="487"/>
        <v>1</v>
      </c>
    </row>
    <row r="1837" spans="1:33">
      <c r="A1837" s="55">
        <f t="shared" si="439"/>
        <v>1837</v>
      </c>
      <c r="B1837" s="54">
        <f t="shared" si="476"/>
        <v>1789</v>
      </c>
      <c r="C1837" s="96" t="s">
        <v>3985</v>
      </c>
      <c r="D1837" s="96">
        <v>97</v>
      </c>
      <c r="E1837" s="226" t="s">
        <v>531</v>
      </c>
      <c r="F1837" s="97" t="s">
        <v>2452</v>
      </c>
      <c r="G1837" s="98">
        <v>0</v>
      </c>
      <c r="H1837" s="98">
        <v>0</v>
      </c>
      <c r="I1837" s="180" t="s">
        <v>1</v>
      </c>
      <c r="J1837" s="97" t="s">
        <v>1540</v>
      </c>
      <c r="K1837" s="99" t="s">
        <v>4229</v>
      </c>
      <c r="L1837" s="255" t="s">
        <v>5135</v>
      </c>
      <c r="M1837" s="255"/>
      <c r="N1837" s="255"/>
      <c r="O1837" s="96" t="s">
        <v>2442</v>
      </c>
      <c r="P1837" s="101" t="s">
        <v>2446</v>
      </c>
      <c r="Q1837" s="97"/>
      <c r="R1837"/>
      <c r="S1837" t="str">
        <f t="shared" si="488"/>
        <v>NOT EQUAL</v>
      </c>
      <c r="T1837" t="str">
        <f>IF(ISNA(VLOOKUP(AF1837,#REF!,1)),"//","")</f>
        <v/>
      </c>
      <c r="U1837"/>
      <c r="V1837" s="43">
        <f t="shared" si="434"/>
        <v>573</v>
      </c>
      <c r="W1837" s="91" t="s">
        <v>2938</v>
      </c>
      <c r="X1837" s="69" t="s">
        <v>2422</v>
      </c>
      <c r="Y1837" s="69" t="s">
        <v>2422</v>
      </c>
      <c r="Z1837" s="44" t="str">
        <f t="shared" si="489"/>
        <v/>
      </c>
      <c r="AA1837" s="25" t="str">
        <f t="shared" si="484"/>
        <v/>
      </c>
      <c r="AB1837" s="1">
        <f t="shared" si="490"/>
        <v>1789</v>
      </c>
      <c r="AC1837" t="str">
        <f t="shared" si="485"/>
        <v>ITM_SI_m</v>
      </c>
      <c r="AD1837" s="157" t="str">
        <f>IF(ISNA(VLOOKUP(AA1837,Sheet2!J:J,1,0)),"//","")</f>
        <v/>
      </c>
      <c r="AF1837" s="107" t="str">
        <f t="shared" si="486"/>
        <v/>
      </c>
      <c r="AG1837" t="b">
        <f t="shared" si="487"/>
        <v>1</v>
      </c>
    </row>
    <row r="1838" spans="1:33">
      <c r="A1838" s="55">
        <f t="shared" si="439"/>
        <v>1838</v>
      </c>
      <c r="B1838" s="54">
        <f t="shared" si="476"/>
        <v>1790</v>
      </c>
      <c r="C1838" s="96" t="s">
        <v>3985</v>
      </c>
      <c r="D1838" s="96">
        <v>103</v>
      </c>
      <c r="E1838" s="226" t="s">
        <v>531</v>
      </c>
      <c r="F1838" s="97" t="s">
        <v>2453</v>
      </c>
      <c r="G1838" s="98">
        <v>0</v>
      </c>
      <c r="H1838" s="98">
        <v>0</v>
      </c>
      <c r="I1838" s="180" t="s">
        <v>1</v>
      </c>
      <c r="J1838" s="97" t="s">
        <v>1540</v>
      </c>
      <c r="K1838" s="99" t="s">
        <v>4229</v>
      </c>
      <c r="L1838" s="255" t="s">
        <v>5135</v>
      </c>
      <c r="M1838" s="255"/>
      <c r="N1838" s="255"/>
      <c r="O1838" s="96" t="s">
        <v>2442</v>
      </c>
      <c r="P1838" s="101" t="s">
        <v>2447</v>
      </c>
      <c r="Q1838" s="97"/>
      <c r="R1838"/>
      <c r="S1838" t="str">
        <f t="shared" si="488"/>
        <v>NOT EQUAL</v>
      </c>
      <c r="T1838" t="str">
        <f>IF(ISNA(VLOOKUP(AF1838,#REF!,1)),"//","")</f>
        <v/>
      </c>
      <c r="U1838"/>
      <c r="V1838" s="43">
        <f t="shared" si="434"/>
        <v>573</v>
      </c>
      <c r="W1838" s="91" t="s">
        <v>2938</v>
      </c>
      <c r="X1838" s="69" t="s">
        <v>2422</v>
      </c>
      <c r="Y1838" s="69" t="s">
        <v>2422</v>
      </c>
      <c r="Z1838" s="44" t="str">
        <f t="shared" si="489"/>
        <v/>
      </c>
      <c r="AA1838" s="25" t="str">
        <f t="shared" si="484"/>
        <v/>
      </c>
      <c r="AB1838" s="1">
        <f t="shared" si="490"/>
        <v>1790</v>
      </c>
      <c r="AC1838" t="str">
        <f t="shared" si="485"/>
        <v>ITM_SI_k</v>
      </c>
      <c r="AD1838" s="157" t="str">
        <f>IF(ISNA(VLOOKUP(AA1838,Sheet2!J:J,1,0)),"//","")</f>
        <v/>
      </c>
      <c r="AF1838" s="107" t="str">
        <f t="shared" si="486"/>
        <v/>
      </c>
      <c r="AG1838" t="b">
        <f t="shared" si="487"/>
        <v>1</v>
      </c>
    </row>
    <row r="1839" spans="1:33">
      <c r="A1839" s="55">
        <f t="shared" si="439"/>
        <v>1839</v>
      </c>
      <c r="B1839" s="54">
        <f t="shared" si="476"/>
        <v>1791</v>
      </c>
      <c r="C1839" s="96" t="s">
        <v>3985</v>
      </c>
      <c r="D1839" s="96">
        <v>106</v>
      </c>
      <c r="E1839" s="226" t="s">
        <v>531</v>
      </c>
      <c r="F1839" s="97" t="s">
        <v>2454</v>
      </c>
      <c r="G1839" s="98">
        <v>0</v>
      </c>
      <c r="H1839" s="98">
        <v>0</v>
      </c>
      <c r="I1839" s="180" t="s">
        <v>1</v>
      </c>
      <c r="J1839" s="97" t="s">
        <v>1540</v>
      </c>
      <c r="K1839" s="99" t="s">
        <v>4229</v>
      </c>
      <c r="L1839" s="255" t="s">
        <v>5135</v>
      </c>
      <c r="M1839" s="255"/>
      <c r="N1839" s="255"/>
      <c r="O1839" s="96" t="s">
        <v>2442</v>
      </c>
      <c r="P1839" s="101" t="s">
        <v>2448</v>
      </c>
      <c r="Q1839" s="97"/>
      <c r="R1839"/>
      <c r="S1839" t="str">
        <f t="shared" si="488"/>
        <v>NOT EQUAL</v>
      </c>
      <c r="T1839" t="str">
        <f>IF(ISNA(VLOOKUP(AF1839,#REF!,1)),"//","")</f>
        <v/>
      </c>
      <c r="U1839"/>
      <c r="V1839" s="43">
        <f t="shared" si="434"/>
        <v>573</v>
      </c>
      <c r="W1839" s="91" t="s">
        <v>2938</v>
      </c>
      <c r="X1839" s="69" t="s">
        <v>2422</v>
      </c>
      <c r="Y1839" s="69" t="s">
        <v>2422</v>
      </c>
      <c r="Z1839" s="44" t="str">
        <f t="shared" si="489"/>
        <v/>
      </c>
      <c r="AA1839" s="25" t="str">
        <f t="shared" si="484"/>
        <v/>
      </c>
      <c r="AB1839" s="1">
        <f t="shared" si="490"/>
        <v>1791</v>
      </c>
      <c r="AC1839" t="str">
        <f t="shared" si="485"/>
        <v>ITM_SI_M</v>
      </c>
      <c r="AD1839" s="157" t="str">
        <f>IF(ISNA(VLOOKUP(AA1839,Sheet2!J:J,1,0)),"//","")</f>
        <v/>
      </c>
      <c r="AF1839" s="107" t="str">
        <f t="shared" si="486"/>
        <v/>
      </c>
      <c r="AG1839" t="b">
        <f t="shared" si="487"/>
        <v>1</v>
      </c>
    </row>
    <row r="1840" spans="1:33">
      <c r="A1840" s="55">
        <f t="shared" si="439"/>
        <v>1840</v>
      </c>
      <c r="B1840" s="54">
        <f t="shared" si="476"/>
        <v>1792</v>
      </c>
      <c r="C1840" s="96" t="s">
        <v>3985</v>
      </c>
      <c r="D1840" s="96">
        <v>109</v>
      </c>
      <c r="E1840" s="226" t="s">
        <v>531</v>
      </c>
      <c r="F1840" s="97" t="s">
        <v>2494</v>
      </c>
      <c r="G1840" s="98">
        <v>0</v>
      </c>
      <c r="H1840" s="98">
        <v>0</v>
      </c>
      <c r="I1840" s="180" t="s">
        <v>1</v>
      </c>
      <c r="J1840" s="97" t="s">
        <v>1540</v>
      </c>
      <c r="K1840" s="99" t="s">
        <v>4229</v>
      </c>
      <c r="L1840" s="255" t="s">
        <v>5135</v>
      </c>
      <c r="M1840" s="255"/>
      <c r="N1840" s="255"/>
      <c r="O1840" s="96" t="s">
        <v>2442</v>
      </c>
      <c r="P1840" s="101" t="s">
        <v>2497</v>
      </c>
      <c r="Q1840" s="97"/>
      <c r="R1840"/>
      <c r="S1840" t="str">
        <f t="shared" si="488"/>
        <v>NOT EQUAL</v>
      </c>
      <c r="T1840" t="str">
        <f>IF(ISNA(VLOOKUP(AF1840,#REF!,1)),"//","")</f>
        <v/>
      </c>
      <c r="U1840"/>
      <c r="V1840" s="43">
        <f t="shared" si="434"/>
        <v>573</v>
      </c>
      <c r="W1840" s="91" t="s">
        <v>2938</v>
      </c>
      <c r="X1840" s="69" t="s">
        <v>2422</v>
      </c>
      <c r="Y1840" s="69" t="s">
        <v>2422</v>
      </c>
      <c r="Z1840" s="44" t="str">
        <f t="shared" si="489"/>
        <v/>
      </c>
      <c r="AA1840" s="25" t="str">
        <f t="shared" si="484"/>
        <v/>
      </c>
      <c r="AB1840" s="1">
        <f t="shared" si="490"/>
        <v>1792</v>
      </c>
      <c r="AC1840" t="str">
        <f t="shared" si="485"/>
        <v>ITM_SI_G</v>
      </c>
      <c r="AD1840" s="157" t="str">
        <f>IF(ISNA(VLOOKUP(AA1840,Sheet2!J:J,1,0)),"//","")</f>
        <v/>
      </c>
      <c r="AF1840" s="107" t="str">
        <f t="shared" si="486"/>
        <v/>
      </c>
      <c r="AG1840" t="b">
        <f t="shared" si="487"/>
        <v>1</v>
      </c>
    </row>
    <row r="1841" spans="1:33">
      <c r="A1841" s="55">
        <f t="shared" si="439"/>
        <v>1841</v>
      </c>
      <c r="B1841" s="54">
        <f t="shared" si="476"/>
        <v>1793</v>
      </c>
      <c r="C1841" s="96" t="s">
        <v>3985</v>
      </c>
      <c r="D1841" s="96">
        <v>112</v>
      </c>
      <c r="E1841" s="226" t="s">
        <v>531</v>
      </c>
      <c r="F1841" s="97" t="s">
        <v>2495</v>
      </c>
      <c r="G1841" s="98">
        <v>0</v>
      </c>
      <c r="H1841" s="98">
        <v>0</v>
      </c>
      <c r="I1841" s="180" t="s">
        <v>1</v>
      </c>
      <c r="J1841" s="97" t="s">
        <v>1540</v>
      </c>
      <c r="K1841" s="99" t="s">
        <v>4229</v>
      </c>
      <c r="L1841" s="255" t="s">
        <v>5135</v>
      </c>
      <c r="M1841" s="255"/>
      <c r="N1841" s="255"/>
      <c r="O1841" s="96" t="s">
        <v>2442</v>
      </c>
      <c r="P1841" s="101" t="s">
        <v>2498</v>
      </c>
      <c r="Q1841" s="97"/>
      <c r="R1841"/>
      <c r="S1841" t="str">
        <f t="shared" si="488"/>
        <v>NOT EQUAL</v>
      </c>
      <c r="T1841" t="str">
        <f>IF(ISNA(VLOOKUP(AF1841,#REF!,1)),"//","")</f>
        <v/>
      </c>
      <c r="U1841"/>
      <c r="V1841" s="43">
        <f t="shared" si="434"/>
        <v>573</v>
      </c>
      <c r="W1841" s="91" t="s">
        <v>2938</v>
      </c>
      <c r="X1841" s="69" t="s">
        <v>2422</v>
      </c>
      <c r="Y1841" s="69" t="s">
        <v>2422</v>
      </c>
      <c r="Z1841" s="44" t="str">
        <f t="shared" si="489"/>
        <v/>
      </c>
      <c r="AA1841" s="25" t="str">
        <f t="shared" si="484"/>
        <v/>
      </c>
      <c r="AB1841" s="1">
        <f t="shared" si="490"/>
        <v>1793</v>
      </c>
      <c r="AC1841" t="str">
        <f t="shared" si="485"/>
        <v>ITM_SI_T</v>
      </c>
      <c r="AD1841" s="157" t="str">
        <f>IF(ISNA(VLOOKUP(AA1841,Sheet2!J:J,1,0)),"//","")</f>
        <v/>
      </c>
      <c r="AF1841" s="107" t="str">
        <f t="shared" si="486"/>
        <v/>
      </c>
      <c r="AG1841" t="b">
        <f t="shared" si="487"/>
        <v>1</v>
      </c>
    </row>
    <row r="1842" spans="1:33">
      <c r="A1842" s="55">
        <f t="shared" si="439"/>
        <v>1842</v>
      </c>
      <c r="B1842" s="54">
        <f t="shared" si="476"/>
        <v>1794</v>
      </c>
      <c r="C1842" s="96" t="s">
        <v>4047</v>
      </c>
      <c r="D1842" s="224" t="s">
        <v>3429</v>
      </c>
      <c r="E1842" s="97" t="s">
        <v>531</v>
      </c>
      <c r="F1842" s="97" t="s">
        <v>1064</v>
      </c>
      <c r="G1842" s="98">
        <v>0</v>
      </c>
      <c r="H1842" s="98">
        <v>0</v>
      </c>
      <c r="I1842" s="64" t="s">
        <v>1</v>
      </c>
      <c r="J1842" s="64" t="s">
        <v>1541</v>
      </c>
      <c r="K1842" s="65" t="s">
        <v>4065</v>
      </c>
      <c r="L1842" s="256" t="s">
        <v>5135</v>
      </c>
      <c r="M1842" s="256"/>
      <c r="N1842" s="256"/>
      <c r="O1842" s="96" t="s">
        <v>1065</v>
      </c>
      <c r="P1842" s="101" t="s">
        <v>3429</v>
      </c>
      <c r="Q1842" s="97"/>
      <c r="R1842"/>
      <c r="S1842" t="str">
        <f t="shared" si="488"/>
        <v>NOT EQUAL</v>
      </c>
      <c r="T1842" t="str">
        <f>IF(ISNA(VLOOKUP(AF1842,#REF!,1)),"//","")</f>
        <v/>
      </c>
      <c r="U1842"/>
      <c r="V1842" s="43">
        <f t="shared" si="434"/>
        <v>573</v>
      </c>
      <c r="W1842" s="91"/>
      <c r="X1842" s="69"/>
      <c r="Y1842" s="69"/>
      <c r="Z1842" s="44" t="str">
        <f t="shared" si="489"/>
        <v/>
      </c>
      <c r="AA1842" s="25" t="str">
        <f t="shared" si="484"/>
        <v/>
      </c>
      <c r="AB1842" s="1">
        <f t="shared" si="490"/>
        <v>1794</v>
      </c>
      <c r="AC1842" t="str">
        <f t="shared" si="485"/>
        <v>ITM_QOPPA</v>
      </c>
      <c r="AD1842" s="157" t="str">
        <f>IF(ISNA(VLOOKUP(AA1842,Sheet2!J:J,1,0)),"//","")</f>
        <v/>
      </c>
      <c r="AF1842" s="107" t="str">
        <f t="shared" si="486"/>
        <v/>
      </c>
      <c r="AG1842" t="b">
        <f t="shared" si="487"/>
        <v>1</v>
      </c>
    </row>
    <row r="1843" spans="1:33">
      <c r="A1843" s="55">
        <f t="shared" si="439"/>
        <v>1843</v>
      </c>
      <c r="B1843" s="54">
        <f t="shared" si="476"/>
        <v>1795</v>
      </c>
      <c r="C1843" s="96" t="s">
        <v>4047</v>
      </c>
      <c r="D1843" s="224" t="s">
        <v>3430</v>
      </c>
      <c r="E1843" s="97" t="s">
        <v>531</v>
      </c>
      <c r="F1843" s="97" t="s">
        <v>1066</v>
      </c>
      <c r="G1843" s="98">
        <v>0</v>
      </c>
      <c r="H1843" s="98">
        <v>0</v>
      </c>
      <c r="I1843" s="64" t="s">
        <v>1</v>
      </c>
      <c r="J1843" s="64" t="s">
        <v>1541</v>
      </c>
      <c r="K1843" s="65" t="s">
        <v>4065</v>
      </c>
      <c r="L1843" s="256" t="s">
        <v>5135</v>
      </c>
      <c r="M1843" s="256"/>
      <c r="N1843" s="256"/>
      <c r="O1843" s="96" t="s">
        <v>1065</v>
      </c>
      <c r="P1843" s="101" t="s">
        <v>3430</v>
      </c>
      <c r="Q1843" s="101"/>
      <c r="R1843"/>
      <c r="S1843" t="str">
        <f t="shared" si="488"/>
        <v>NOT EQUAL</v>
      </c>
      <c r="T1843" t="str">
        <f>IF(ISNA(VLOOKUP(AF1843,#REF!,1)),"//","")</f>
        <v/>
      </c>
      <c r="U1843"/>
      <c r="V1843" s="43">
        <f t="shared" si="434"/>
        <v>573</v>
      </c>
      <c r="W1843" s="91"/>
      <c r="X1843" s="69"/>
      <c r="Y1843" s="69"/>
      <c r="Z1843" s="44" t="str">
        <f t="shared" si="489"/>
        <v/>
      </c>
      <c r="AA1843" s="25" t="str">
        <f t="shared" si="484"/>
        <v/>
      </c>
      <c r="AB1843" s="1">
        <f t="shared" si="490"/>
        <v>1795</v>
      </c>
      <c r="AC1843" t="str">
        <f t="shared" si="485"/>
        <v>ITM_DIGAMMA</v>
      </c>
      <c r="AD1843" s="157" t="str">
        <f>IF(ISNA(VLOOKUP(AA1843,Sheet2!J:J,1,0)),"//","")</f>
        <v/>
      </c>
      <c r="AF1843" s="107" t="str">
        <f t="shared" si="486"/>
        <v/>
      </c>
      <c r="AG1843" t="b">
        <f t="shared" si="487"/>
        <v>1</v>
      </c>
    </row>
    <row r="1844" spans="1:33">
      <c r="A1844" s="55">
        <f t="shared" si="439"/>
        <v>1844</v>
      </c>
      <c r="B1844" s="54">
        <f t="shared" si="476"/>
        <v>1796</v>
      </c>
      <c r="C1844" s="96" t="s">
        <v>4047</v>
      </c>
      <c r="D1844" s="224" t="s">
        <v>3431</v>
      </c>
      <c r="E1844" s="97" t="s">
        <v>531</v>
      </c>
      <c r="F1844" s="97" t="s">
        <v>1067</v>
      </c>
      <c r="G1844" s="98">
        <v>0</v>
      </c>
      <c r="H1844" s="98">
        <v>0</v>
      </c>
      <c r="I1844" s="64" t="s">
        <v>1</v>
      </c>
      <c r="J1844" s="64" t="s">
        <v>1541</v>
      </c>
      <c r="K1844" s="65" t="s">
        <v>4065</v>
      </c>
      <c r="L1844" s="256" t="s">
        <v>5135</v>
      </c>
      <c r="M1844" s="256"/>
      <c r="N1844" s="256"/>
      <c r="O1844" s="96" t="s">
        <v>1065</v>
      </c>
      <c r="P1844" s="101" t="s">
        <v>3431</v>
      </c>
      <c r="Q1844" s="101"/>
      <c r="R1844"/>
      <c r="S1844" t="str">
        <f t="shared" si="488"/>
        <v>NOT EQUAL</v>
      </c>
      <c r="T1844" t="str">
        <f>IF(ISNA(VLOOKUP(AF1844,#REF!,1)),"//","")</f>
        <v/>
      </c>
      <c r="U1844"/>
      <c r="V1844" s="43">
        <f t="shared" si="434"/>
        <v>573</v>
      </c>
      <c r="W1844" s="91"/>
      <c r="X1844" s="69"/>
      <c r="Y1844" s="69"/>
      <c r="Z1844" s="44" t="str">
        <f t="shared" si="489"/>
        <v/>
      </c>
      <c r="AA1844" s="25" t="str">
        <f t="shared" si="484"/>
        <v/>
      </c>
      <c r="AB1844" s="1">
        <f t="shared" si="490"/>
        <v>1796</v>
      </c>
      <c r="AC1844" t="str">
        <f t="shared" si="485"/>
        <v>ITM_SAMPI</v>
      </c>
      <c r="AD1844" s="157" t="str">
        <f>IF(ISNA(VLOOKUP(AA1844,Sheet2!J:J,1,0)),"//","")</f>
        <v/>
      </c>
      <c r="AF1844" s="107" t="str">
        <f t="shared" si="486"/>
        <v/>
      </c>
      <c r="AG1844" t="b">
        <f t="shared" si="487"/>
        <v>1</v>
      </c>
    </row>
    <row r="1845" spans="1:33">
      <c r="A1845" s="55">
        <f t="shared" si="439"/>
        <v>1845</v>
      </c>
      <c r="B1845" s="54">
        <f t="shared" si="476"/>
        <v>1797</v>
      </c>
      <c r="C1845" s="96" t="s">
        <v>3989</v>
      </c>
      <c r="D1845" s="224">
        <v>7</v>
      </c>
      <c r="E1845" s="97" t="s">
        <v>1076</v>
      </c>
      <c r="F1845" s="97" t="s">
        <v>1076</v>
      </c>
      <c r="G1845" s="98">
        <v>0</v>
      </c>
      <c r="H1845" s="98">
        <v>0</v>
      </c>
      <c r="I1845" s="175" t="s">
        <v>3</v>
      </c>
      <c r="J1845" s="97" t="s">
        <v>1540</v>
      </c>
      <c r="K1845" s="99" t="s">
        <v>4065</v>
      </c>
      <c r="L1845" s="255" t="s">
        <v>5135</v>
      </c>
      <c r="M1845" s="255"/>
      <c r="N1845" s="255"/>
      <c r="O1845" s="96" t="s">
        <v>1077</v>
      </c>
      <c r="P1845" s="101" t="s">
        <v>2384</v>
      </c>
      <c r="Q1845" s="101"/>
      <c r="R1845"/>
      <c r="S1845" t="str">
        <f t="shared" si="488"/>
        <v/>
      </c>
      <c r="T1845" t="str">
        <f>IF(ISNA(VLOOKUP(AF1845,#REF!,1)),"//","")</f>
        <v/>
      </c>
      <c r="U1845"/>
      <c r="V1845" s="43">
        <f t="shared" si="434"/>
        <v>574</v>
      </c>
      <c r="W1845" s="91" t="s">
        <v>2885</v>
      </c>
      <c r="X1845" s="69" t="s">
        <v>2422</v>
      </c>
      <c r="Y1845" s="69" t="s">
        <v>2811</v>
      </c>
      <c r="Z1845" s="44" t="str">
        <f t="shared" si="489"/>
        <v>"Y" STD_SPACE_3_PER_EM STD_RIGHT_ARROW STD_SPACE_3_PER_EM STD_DELTA</v>
      </c>
      <c r="AA1845" s="25" t="str">
        <f t="shared" si="484"/>
        <v>D&gt;Y</v>
      </c>
      <c r="AB1845" s="1">
        <f t="shared" si="490"/>
        <v>1797</v>
      </c>
      <c r="AC1845" t="str">
        <f t="shared" si="485"/>
        <v>ITM_EE_D2Y</v>
      </c>
      <c r="AD1845" s="157" t="str">
        <f>IF(ISNA(VLOOKUP(AA1845,Sheet2!J:J,1,0)),"//","")</f>
        <v>//</v>
      </c>
      <c r="AF1845" s="107" t="str">
        <f t="shared" si="486"/>
        <v>Y&gt;DELTA</v>
      </c>
      <c r="AG1845" t="b">
        <f t="shared" si="487"/>
        <v>0</v>
      </c>
    </row>
    <row r="1846" spans="1:33">
      <c r="A1846" s="55">
        <f t="shared" si="439"/>
        <v>1846</v>
      </c>
      <c r="B1846" s="54">
        <f t="shared" si="476"/>
        <v>1798</v>
      </c>
      <c r="C1846" s="96" t="s">
        <v>3989</v>
      </c>
      <c r="D1846" s="224">
        <v>6</v>
      </c>
      <c r="E1846" s="97" t="s">
        <v>1078</v>
      </c>
      <c r="F1846" s="97" t="s">
        <v>1078</v>
      </c>
      <c r="G1846" s="98">
        <v>0</v>
      </c>
      <c r="H1846" s="98">
        <v>0</v>
      </c>
      <c r="I1846" s="175" t="s">
        <v>3</v>
      </c>
      <c r="J1846" s="97" t="s">
        <v>1540</v>
      </c>
      <c r="K1846" s="99" t="s">
        <v>4229</v>
      </c>
      <c r="L1846" s="255" t="s">
        <v>5135</v>
      </c>
      <c r="M1846" s="255"/>
      <c r="N1846" s="255"/>
      <c r="O1846" s="96" t="s">
        <v>1077</v>
      </c>
      <c r="P1846" s="101" t="s">
        <v>2385</v>
      </c>
      <c r="Q1846" s="101"/>
      <c r="R1846"/>
      <c r="S1846" t="str">
        <f t="shared" si="488"/>
        <v/>
      </c>
      <c r="T1846" t="str">
        <f>IF(ISNA(VLOOKUP(AF1846,#REF!,1)),"//","")</f>
        <v/>
      </c>
      <c r="U1846"/>
      <c r="V1846" s="43">
        <f t="shared" si="434"/>
        <v>575</v>
      </c>
      <c r="W1846" s="91" t="s">
        <v>2885</v>
      </c>
      <c r="X1846" s="69" t="s">
        <v>2422</v>
      </c>
      <c r="Y1846" s="69" t="s">
        <v>2812</v>
      </c>
      <c r="Z1846" s="44" t="str">
        <f t="shared" si="489"/>
        <v>STD_DELTA STD_SPACE_3_PER_EM STD_RIGHT_ARROW STD_SPACE_3_PER_EM "Y"</v>
      </c>
      <c r="AA1846" s="25" t="str">
        <f t="shared" si="484"/>
        <v>Y&gt;D</v>
      </c>
      <c r="AB1846" s="1">
        <f t="shared" si="490"/>
        <v>1798</v>
      </c>
      <c r="AC1846" t="str">
        <f t="shared" si="485"/>
        <v>ITM_EE_Y2D</v>
      </c>
      <c r="AD1846" s="157" t="str">
        <f>IF(ISNA(VLOOKUP(AA1846,Sheet2!J:J,1,0)),"//","")</f>
        <v>//</v>
      </c>
      <c r="AF1846" s="107" t="str">
        <f t="shared" si="486"/>
        <v>DELTA&gt;Y</v>
      </c>
      <c r="AG1846" t="b">
        <f t="shared" si="487"/>
        <v>0</v>
      </c>
    </row>
    <row r="1847" spans="1:33">
      <c r="A1847" s="55">
        <f t="shared" si="439"/>
        <v>1847</v>
      </c>
      <c r="B1847" s="54">
        <f t="shared" si="476"/>
        <v>1799</v>
      </c>
      <c r="C1847" s="96" t="s">
        <v>3989</v>
      </c>
      <c r="D1847" s="224">
        <v>9</v>
      </c>
      <c r="E1847" s="97" t="s">
        <v>1528</v>
      </c>
      <c r="F1847" s="97" t="s">
        <v>1079</v>
      </c>
      <c r="G1847" s="98">
        <v>0</v>
      </c>
      <c r="H1847" s="98">
        <v>0</v>
      </c>
      <c r="I1847" s="175" t="s">
        <v>3</v>
      </c>
      <c r="J1847" s="97" t="s">
        <v>1540</v>
      </c>
      <c r="K1847" s="99" t="s">
        <v>4229</v>
      </c>
      <c r="L1847" s="255" t="s">
        <v>5135</v>
      </c>
      <c r="M1847" s="255"/>
      <c r="N1847" s="255"/>
      <c r="O1847" s="96" t="s">
        <v>1077</v>
      </c>
      <c r="P1847" s="101" t="s">
        <v>2386</v>
      </c>
      <c r="Q1847" s="101"/>
      <c r="R1847"/>
      <c r="S1847" t="str">
        <f t="shared" si="488"/>
        <v>NOT EQUAL</v>
      </c>
      <c r="T1847" t="str">
        <f>IF(ISNA(VLOOKUP(AF1847,#REF!,1)),"//","")</f>
        <v/>
      </c>
      <c r="U1847"/>
      <c r="V1847" s="43">
        <f t="shared" si="434"/>
        <v>576</v>
      </c>
      <c r="W1847" s="91" t="s">
        <v>2885</v>
      </c>
      <c r="X1847" s="69" t="s">
        <v>2422</v>
      </c>
      <c r="Y1847" s="69" t="s">
        <v>2422</v>
      </c>
      <c r="Z1847" s="44" t="str">
        <f t="shared" si="489"/>
        <v>"ATOSYM"</v>
      </c>
      <c r="AA1847" s="25" t="str">
        <f t="shared" si="484"/>
        <v>ATOSYM</v>
      </c>
      <c r="AB1847" s="1">
        <f t="shared" si="490"/>
        <v>1799</v>
      </c>
      <c r="AC1847" t="str">
        <f t="shared" si="485"/>
        <v>ITM_EE_A2S</v>
      </c>
      <c r="AD1847" s="157" t="str">
        <f>IF(ISNA(VLOOKUP(AA1847,Sheet2!J:J,1,0)),"//","")</f>
        <v>//</v>
      </c>
      <c r="AF1847" s="107" t="str">
        <f t="shared" si="486"/>
        <v>ATOSYM</v>
      </c>
      <c r="AG1847" t="b">
        <f t="shared" si="487"/>
        <v>1</v>
      </c>
    </row>
    <row r="1848" spans="1:33">
      <c r="A1848" s="55">
        <f t="shared" si="439"/>
        <v>1848</v>
      </c>
      <c r="B1848" s="54">
        <f t="shared" si="476"/>
        <v>1800</v>
      </c>
      <c r="C1848" s="96" t="s">
        <v>3989</v>
      </c>
      <c r="D1848" s="224">
        <v>8</v>
      </c>
      <c r="E1848" s="97" t="s">
        <v>1529</v>
      </c>
      <c r="F1848" s="97" t="s">
        <v>1080</v>
      </c>
      <c r="G1848" s="98">
        <v>0</v>
      </c>
      <c r="H1848" s="98">
        <v>0</v>
      </c>
      <c r="I1848" s="175" t="s">
        <v>3</v>
      </c>
      <c r="J1848" s="97" t="s">
        <v>1540</v>
      </c>
      <c r="K1848" s="99" t="s">
        <v>4229</v>
      </c>
      <c r="L1848" s="255" t="s">
        <v>5135</v>
      </c>
      <c r="M1848" s="255"/>
      <c r="N1848" s="255"/>
      <c r="O1848" s="96" t="s">
        <v>1077</v>
      </c>
      <c r="P1848" s="101" t="s">
        <v>2387</v>
      </c>
      <c r="Q1848" s="101"/>
      <c r="R1848"/>
      <c r="S1848" t="str">
        <f t="shared" si="488"/>
        <v>NOT EQUAL</v>
      </c>
      <c r="T1848" t="str">
        <f>IF(ISNA(VLOOKUP(AF1848,#REF!,1)),"//","")</f>
        <v/>
      </c>
      <c r="U1848"/>
      <c r="V1848" s="43">
        <f t="shared" si="434"/>
        <v>577</v>
      </c>
      <c r="W1848" s="91" t="s">
        <v>2885</v>
      </c>
      <c r="X1848" s="69" t="s">
        <v>2422</v>
      </c>
      <c r="Y1848" s="69" t="s">
        <v>2422</v>
      </c>
      <c r="Z1848" s="44" t="str">
        <f t="shared" si="489"/>
        <v>"SYMTOA"</v>
      </c>
      <c r="AA1848" s="25" t="str">
        <f t="shared" si="484"/>
        <v>SYMTOA</v>
      </c>
      <c r="AB1848" s="1">
        <f t="shared" si="490"/>
        <v>1800</v>
      </c>
      <c r="AC1848" t="str">
        <f t="shared" si="485"/>
        <v>ITM_EE_S2A</v>
      </c>
      <c r="AD1848" s="157" t="str">
        <f>IF(ISNA(VLOOKUP(AA1848,Sheet2!J:J,1,0)),"//","")</f>
        <v>//</v>
      </c>
      <c r="AF1848" s="107" t="str">
        <f t="shared" si="486"/>
        <v>SYMTOA</v>
      </c>
      <c r="AG1848" t="b">
        <f t="shared" si="487"/>
        <v>1</v>
      </c>
    </row>
    <row r="1849" spans="1:33">
      <c r="A1849" s="55">
        <f t="shared" si="439"/>
        <v>1849</v>
      </c>
      <c r="B1849" s="54">
        <f t="shared" si="476"/>
        <v>1801</v>
      </c>
      <c r="C1849" s="96" t="s">
        <v>3989</v>
      </c>
      <c r="D1849" s="224">
        <v>10</v>
      </c>
      <c r="E1849" s="97" t="s">
        <v>1531</v>
      </c>
      <c r="F1849" s="97" t="s">
        <v>1531</v>
      </c>
      <c r="G1849" s="98">
        <v>0</v>
      </c>
      <c r="H1849" s="98">
        <v>0</v>
      </c>
      <c r="I1849" s="175" t="s">
        <v>3</v>
      </c>
      <c r="J1849" s="97" t="s">
        <v>1540</v>
      </c>
      <c r="K1849" s="99" t="s">
        <v>4229</v>
      </c>
      <c r="L1849" s="255" t="s">
        <v>5135</v>
      </c>
      <c r="M1849" s="255"/>
      <c r="N1849" s="255"/>
      <c r="O1849" s="96" t="s">
        <v>1077</v>
      </c>
      <c r="P1849" s="101" t="s">
        <v>2389</v>
      </c>
      <c r="Q1849" s="101"/>
      <c r="R1849"/>
      <c r="S1849" t="str">
        <f t="shared" si="488"/>
        <v/>
      </c>
      <c r="T1849" t="str">
        <f>IF(ISNA(VLOOKUP(AF1849,#REF!,1)),"//","")</f>
        <v/>
      </c>
      <c r="U1849"/>
      <c r="V1849" s="43">
        <f t="shared" si="434"/>
        <v>578</v>
      </c>
      <c r="W1849" s="91" t="s">
        <v>2885</v>
      </c>
      <c r="X1849" s="69" t="s">
        <v>2422</v>
      </c>
      <c r="Y1849" s="69" t="s">
        <v>2422</v>
      </c>
      <c r="Z1849" s="44" t="str">
        <f t="shared" si="489"/>
        <v>"E^" STD_THETA "J"</v>
      </c>
      <c r="AA1849" s="25" t="str">
        <f t="shared" si="484"/>
        <v>E^THETAJ</v>
      </c>
      <c r="AB1849" s="1">
        <f t="shared" si="490"/>
        <v>1801</v>
      </c>
      <c r="AC1849" t="str">
        <f t="shared" si="485"/>
        <v>ITM_EE_EXP_TH</v>
      </c>
      <c r="AD1849" s="157" t="str">
        <f>IF(ISNA(VLOOKUP(AA1849,Sheet2!J:J,1,0)),"//","")</f>
        <v>//</v>
      </c>
      <c r="AF1849" s="107" t="str">
        <f t="shared" si="486"/>
        <v>E^THETAJ</v>
      </c>
      <c r="AG1849" t="b">
        <f t="shared" si="487"/>
        <v>1</v>
      </c>
    </row>
    <row r="1850" spans="1:33">
      <c r="A1850" s="55">
        <f t="shared" si="439"/>
        <v>1850</v>
      </c>
      <c r="B1850" s="54">
        <f t="shared" si="476"/>
        <v>1802</v>
      </c>
      <c r="C1850" s="96" t="s">
        <v>3989</v>
      </c>
      <c r="D1850" s="224">
        <v>11</v>
      </c>
      <c r="E1850" s="97" t="s">
        <v>1082</v>
      </c>
      <c r="F1850" s="97" t="s">
        <v>1082</v>
      </c>
      <c r="G1850" s="98">
        <v>0</v>
      </c>
      <c r="H1850" s="98">
        <v>0</v>
      </c>
      <c r="I1850" s="175" t="s">
        <v>3</v>
      </c>
      <c r="J1850" s="97" t="s">
        <v>1540</v>
      </c>
      <c r="K1850" s="99" t="s">
        <v>4229</v>
      </c>
      <c r="L1850" s="255" t="s">
        <v>5135</v>
      </c>
      <c r="M1850" s="255"/>
      <c r="N1850" s="255"/>
      <c r="O1850" s="96" t="s">
        <v>1077</v>
      </c>
      <c r="P1850" s="101" t="s">
        <v>2390</v>
      </c>
      <c r="Q1850" s="101"/>
      <c r="R1850"/>
      <c r="S1850" t="str">
        <f t="shared" si="488"/>
        <v/>
      </c>
      <c r="T1850" t="str">
        <f>IF(ISNA(VLOOKUP(AF1850,#REF!,1)),"//","")</f>
        <v/>
      </c>
      <c r="U1850"/>
      <c r="V1850" s="43">
        <f t="shared" si="434"/>
        <v>579</v>
      </c>
      <c r="W1850" s="91" t="s">
        <v>2885</v>
      </c>
      <c r="X1850" s="69" t="s">
        <v>2422</v>
      </c>
      <c r="Y1850" s="69" t="s">
        <v>2422</v>
      </c>
      <c r="Z1850" s="44" t="str">
        <f t="shared" si="489"/>
        <v>"STO" STD_SPACE_3_PER_EM "3Z"</v>
      </c>
      <c r="AA1850" s="25" t="str">
        <f t="shared" si="484"/>
        <v>STO3Z</v>
      </c>
      <c r="AB1850" s="1">
        <f t="shared" si="490"/>
        <v>1802</v>
      </c>
      <c r="AC1850" t="str">
        <f t="shared" si="485"/>
        <v>ITM_EE_STO_Z</v>
      </c>
      <c r="AD1850" s="157" t="str">
        <f>IF(ISNA(VLOOKUP(AA1850,Sheet2!J:J,1,0)),"//","")</f>
        <v>//</v>
      </c>
      <c r="AF1850" s="107" t="str">
        <f t="shared" si="486"/>
        <v>STO3Z</v>
      </c>
      <c r="AG1850" t="b">
        <f t="shared" si="487"/>
        <v>1</v>
      </c>
    </row>
    <row r="1851" spans="1:33">
      <c r="A1851" s="55">
        <f t="shared" si="439"/>
        <v>1851</v>
      </c>
      <c r="B1851" s="54">
        <f t="shared" si="476"/>
        <v>1803</v>
      </c>
      <c r="C1851" s="96" t="s">
        <v>3989</v>
      </c>
      <c r="D1851" s="224">
        <v>12</v>
      </c>
      <c r="E1851" s="97" t="s">
        <v>1083</v>
      </c>
      <c r="F1851" s="97" t="s">
        <v>1083</v>
      </c>
      <c r="G1851" s="98">
        <v>0</v>
      </c>
      <c r="H1851" s="98">
        <v>0</v>
      </c>
      <c r="I1851" s="175" t="s">
        <v>3</v>
      </c>
      <c r="J1851" s="97" t="s">
        <v>1540</v>
      </c>
      <c r="K1851" s="99" t="s">
        <v>4229</v>
      </c>
      <c r="L1851" s="255" t="s">
        <v>5135</v>
      </c>
      <c r="M1851" s="255"/>
      <c r="N1851" s="255"/>
      <c r="O1851" s="96" t="s">
        <v>1077</v>
      </c>
      <c r="P1851" s="101" t="s">
        <v>2391</v>
      </c>
      <c r="Q1851" s="101"/>
      <c r="R1851"/>
      <c r="S1851" t="str">
        <f t="shared" si="488"/>
        <v/>
      </c>
      <c r="T1851" t="str">
        <f>IF(ISNA(VLOOKUP(AF1851,#REF!,1)),"//","")</f>
        <v/>
      </c>
      <c r="U1851"/>
      <c r="V1851" s="43">
        <f t="shared" si="434"/>
        <v>580</v>
      </c>
      <c r="W1851" s="91" t="s">
        <v>2885</v>
      </c>
      <c r="X1851" s="69" t="s">
        <v>2422</v>
      </c>
      <c r="Y1851" s="69" t="s">
        <v>2422</v>
      </c>
      <c r="Z1851" s="44" t="str">
        <f t="shared" si="489"/>
        <v>"RCL" STD_SPACE_3_PER_EM "3Z"</v>
      </c>
      <c r="AA1851" s="25" t="str">
        <f t="shared" si="484"/>
        <v>RCL3Z</v>
      </c>
      <c r="AB1851" s="1">
        <f t="shared" si="490"/>
        <v>1803</v>
      </c>
      <c r="AC1851" t="str">
        <f t="shared" si="485"/>
        <v>ITM_EE_RCL_Z</v>
      </c>
      <c r="AD1851" s="157" t="str">
        <f>IF(ISNA(VLOOKUP(AA1851,Sheet2!J:J,1,0)),"//","")</f>
        <v>//</v>
      </c>
      <c r="AF1851" s="107" t="str">
        <f t="shared" si="486"/>
        <v>RCL3Z</v>
      </c>
      <c r="AG1851" t="b">
        <f t="shared" si="487"/>
        <v>1</v>
      </c>
    </row>
    <row r="1852" spans="1:33">
      <c r="A1852" s="55">
        <f t="shared" si="439"/>
        <v>1852</v>
      </c>
      <c r="B1852" s="54">
        <f t="shared" si="476"/>
        <v>1804</v>
      </c>
      <c r="C1852" s="96" t="s">
        <v>3989</v>
      </c>
      <c r="D1852" s="224">
        <v>13</v>
      </c>
      <c r="E1852" s="97" t="s">
        <v>1084</v>
      </c>
      <c r="F1852" s="97" t="s">
        <v>1084</v>
      </c>
      <c r="G1852" s="98">
        <v>0</v>
      </c>
      <c r="H1852" s="98">
        <v>0</v>
      </c>
      <c r="I1852" s="175" t="s">
        <v>3</v>
      </c>
      <c r="J1852" s="97" t="s">
        <v>1540</v>
      </c>
      <c r="K1852" s="99" t="s">
        <v>4229</v>
      </c>
      <c r="L1852" s="255" t="s">
        <v>5135</v>
      </c>
      <c r="M1852" s="255"/>
      <c r="N1852" s="255"/>
      <c r="O1852" s="96" t="s">
        <v>1077</v>
      </c>
      <c r="P1852" s="101" t="s">
        <v>2392</v>
      </c>
      <c r="Q1852" s="101"/>
      <c r="R1852"/>
      <c r="S1852" t="str">
        <f t="shared" si="488"/>
        <v/>
      </c>
      <c r="T1852" t="str">
        <f>IF(ISNA(VLOOKUP(AF1852,#REF!,1)),"//","")</f>
        <v/>
      </c>
      <c r="U1852"/>
      <c r="V1852" s="43">
        <f t="shared" si="434"/>
        <v>581</v>
      </c>
      <c r="W1852" s="91" t="s">
        <v>2885</v>
      </c>
      <c r="X1852" s="69" t="s">
        <v>2422</v>
      </c>
      <c r="Y1852" s="69" t="s">
        <v>2422</v>
      </c>
      <c r="Z1852" s="44" t="str">
        <f t="shared" si="489"/>
        <v>"STO" STD_SPACE_3_PER_EM "3V"</v>
      </c>
      <c r="AA1852" s="25" t="str">
        <f t="shared" si="484"/>
        <v>STO3V</v>
      </c>
      <c r="AB1852" s="1">
        <f t="shared" si="490"/>
        <v>1804</v>
      </c>
      <c r="AC1852" t="str">
        <f t="shared" si="485"/>
        <v>ITM_EE_STO_V</v>
      </c>
      <c r="AD1852" s="157" t="str">
        <f>IF(ISNA(VLOOKUP(AA1852,Sheet2!J:J,1,0)),"//","")</f>
        <v>//</v>
      </c>
      <c r="AF1852" s="107" t="str">
        <f t="shared" si="486"/>
        <v>STO3V</v>
      </c>
      <c r="AG1852" t="b">
        <f t="shared" si="487"/>
        <v>1</v>
      </c>
    </row>
    <row r="1853" spans="1:33">
      <c r="A1853" s="55">
        <f t="shared" si="439"/>
        <v>1853</v>
      </c>
      <c r="B1853" s="54">
        <f t="shared" si="476"/>
        <v>1805</v>
      </c>
      <c r="C1853" s="96" t="s">
        <v>3989</v>
      </c>
      <c r="D1853" s="224">
        <v>14</v>
      </c>
      <c r="E1853" s="97" t="s">
        <v>1085</v>
      </c>
      <c r="F1853" s="97" t="s">
        <v>1085</v>
      </c>
      <c r="G1853" s="98">
        <v>0</v>
      </c>
      <c r="H1853" s="98">
        <v>0</v>
      </c>
      <c r="I1853" s="175" t="s">
        <v>3</v>
      </c>
      <c r="J1853" s="97" t="s">
        <v>1540</v>
      </c>
      <c r="K1853" s="99" t="s">
        <v>4229</v>
      </c>
      <c r="L1853" s="255" t="s">
        <v>5135</v>
      </c>
      <c r="M1853" s="255"/>
      <c r="N1853" s="255"/>
      <c r="O1853" s="96" t="s">
        <v>1077</v>
      </c>
      <c r="P1853" s="101" t="s">
        <v>2393</v>
      </c>
      <c r="Q1853" s="101"/>
      <c r="R1853"/>
      <c r="S1853" t="str">
        <f t="shared" si="488"/>
        <v/>
      </c>
      <c r="T1853" t="str">
        <f>IF(ISNA(VLOOKUP(AF1853,#REF!,1)),"//","")</f>
        <v/>
      </c>
      <c r="U1853"/>
      <c r="V1853" s="43">
        <f t="shared" si="434"/>
        <v>582</v>
      </c>
      <c r="W1853" s="91" t="s">
        <v>2885</v>
      </c>
      <c r="X1853" s="69" t="s">
        <v>2422</v>
      </c>
      <c r="Y1853" s="69" t="s">
        <v>2422</v>
      </c>
      <c r="Z1853" s="44" t="str">
        <f t="shared" si="489"/>
        <v>"RCL" STD_SPACE_3_PER_EM "3V"</v>
      </c>
      <c r="AA1853" s="25" t="str">
        <f t="shared" si="484"/>
        <v>RCL3V</v>
      </c>
      <c r="AB1853" s="1">
        <f t="shared" si="490"/>
        <v>1805</v>
      </c>
      <c r="AC1853" t="str">
        <f t="shared" si="485"/>
        <v>ITM_EE_RCL_V</v>
      </c>
      <c r="AD1853" s="157" t="str">
        <f>IF(ISNA(VLOOKUP(AA1853,Sheet2!J:J,1,0)),"//","")</f>
        <v>//</v>
      </c>
      <c r="AF1853" s="107" t="str">
        <f t="shared" si="486"/>
        <v>RCL3V</v>
      </c>
      <c r="AG1853" t="b">
        <f t="shared" si="487"/>
        <v>1</v>
      </c>
    </row>
    <row r="1854" spans="1:33">
      <c r="A1854" s="55">
        <f t="shared" si="439"/>
        <v>1854</v>
      </c>
      <c r="B1854" s="54">
        <f t="shared" si="476"/>
        <v>1806</v>
      </c>
      <c r="C1854" s="96" t="s">
        <v>3989</v>
      </c>
      <c r="D1854" s="224">
        <v>15</v>
      </c>
      <c r="E1854" s="97" t="s">
        <v>1086</v>
      </c>
      <c r="F1854" s="97" t="s">
        <v>1086</v>
      </c>
      <c r="G1854" s="98">
        <v>0</v>
      </c>
      <c r="H1854" s="98">
        <v>0</v>
      </c>
      <c r="I1854" s="175" t="s">
        <v>3</v>
      </c>
      <c r="J1854" s="97" t="s">
        <v>1540</v>
      </c>
      <c r="K1854" s="99" t="s">
        <v>4229</v>
      </c>
      <c r="L1854" s="255" t="s">
        <v>5135</v>
      </c>
      <c r="M1854" s="255"/>
      <c r="N1854" s="255"/>
      <c r="O1854" s="96" t="s">
        <v>1077</v>
      </c>
      <c r="P1854" s="101" t="s">
        <v>2394</v>
      </c>
      <c r="Q1854" s="101"/>
      <c r="R1854"/>
      <c r="S1854" t="str">
        <f t="shared" si="488"/>
        <v/>
      </c>
      <c r="T1854" t="str">
        <f>IF(ISNA(VLOOKUP(AF1854,#REF!,1)),"//","")</f>
        <v/>
      </c>
      <c r="U1854"/>
      <c r="V1854" s="43">
        <f t="shared" si="434"/>
        <v>583</v>
      </c>
      <c r="W1854" s="91" t="s">
        <v>2885</v>
      </c>
      <c r="X1854" s="69" t="s">
        <v>2422</v>
      </c>
      <c r="Y1854" s="69" t="s">
        <v>2422</v>
      </c>
      <c r="Z1854" s="44" t="str">
        <f t="shared" si="489"/>
        <v>"STO" STD_SPACE_3_PER_EM "3I"</v>
      </c>
      <c r="AA1854" s="25" t="str">
        <f t="shared" si="484"/>
        <v>STO3I</v>
      </c>
      <c r="AB1854" s="1">
        <f t="shared" si="490"/>
        <v>1806</v>
      </c>
      <c r="AC1854" t="str">
        <f t="shared" si="485"/>
        <v>ITM_EE_STO_I</v>
      </c>
      <c r="AD1854" s="157" t="str">
        <f>IF(ISNA(VLOOKUP(AA1854,Sheet2!J:J,1,0)),"//","")</f>
        <v>//</v>
      </c>
      <c r="AF1854" s="107" t="str">
        <f t="shared" si="486"/>
        <v>STO3I</v>
      </c>
      <c r="AG1854" t="b">
        <f t="shared" si="487"/>
        <v>1</v>
      </c>
    </row>
    <row r="1855" spans="1:33">
      <c r="A1855" s="55">
        <f t="shared" si="439"/>
        <v>1855</v>
      </c>
      <c r="B1855" s="54">
        <f t="shared" si="476"/>
        <v>1807</v>
      </c>
      <c r="C1855" s="96" t="s">
        <v>3989</v>
      </c>
      <c r="D1855" s="224">
        <v>16</v>
      </c>
      <c r="E1855" s="97" t="s">
        <v>1087</v>
      </c>
      <c r="F1855" s="97" t="s">
        <v>1087</v>
      </c>
      <c r="G1855" s="98">
        <v>0</v>
      </c>
      <c r="H1855" s="98">
        <v>0</v>
      </c>
      <c r="I1855" s="175" t="s">
        <v>3</v>
      </c>
      <c r="J1855" s="97" t="s">
        <v>1540</v>
      </c>
      <c r="K1855" s="99" t="s">
        <v>4229</v>
      </c>
      <c r="L1855" s="255" t="s">
        <v>5135</v>
      </c>
      <c r="M1855" s="255"/>
      <c r="N1855" s="255"/>
      <c r="O1855" s="96" t="s">
        <v>1077</v>
      </c>
      <c r="P1855" s="101" t="s">
        <v>2395</v>
      </c>
      <c r="Q1855" s="101"/>
      <c r="R1855"/>
      <c r="S1855" t="str">
        <f t="shared" si="488"/>
        <v/>
      </c>
      <c r="T1855" t="str">
        <f>IF(ISNA(VLOOKUP(AF1855,#REF!,1)),"//","")</f>
        <v/>
      </c>
      <c r="U1855"/>
      <c r="V1855" s="43">
        <f t="shared" si="434"/>
        <v>584</v>
      </c>
      <c r="W1855" s="91" t="s">
        <v>2885</v>
      </c>
      <c r="X1855" s="69" t="s">
        <v>2422</v>
      </c>
      <c r="Y1855" s="69" t="s">
        <v>2422</v>
      </c>
      <c r="Z1855" s="44" t="str">
        <f t="shared" si="489"/>
        <v>"RCL" STD_SPACE_3_PER_EM "3I"</v>
      </c>
      <c r="AA1855" s="25" t="str">
        <f t="shared" si="484"/>
        <v>RCL3I</v>
      </c>
      <c r="AB1855" s="1">
        <f t="shared" si="490"/>
        <v>1807</v>
      </c>
      <c r="AC1855" t="str">
        <f t="shared" si="485"/>
        <v>ITM_EE_RCL_I</v>
      </c>
      <c r="AD1855" s="157" t="str">
        <f>IF(ISNA(VLOOKUP(AA1855,Sheet2!J:J,1,0)),"//","")</f>
        <v>//</v>
      </c>
      <c r="AF1855" s="107" t="str">
        <f t="shared" si="486"/>
        <v>RCL3I</v>
      </c>
      <c r="AG1855" t="b">
        <f t="shared" si="487"/>
        <v>1</v>
      </c>
    </row>
    <row r="1856" spans="1:33">
      <c r="A1856" s="55">
        <f t="shared" si="439"/>
        <v>1856</v>
      </c>
      <c r="B1856" s="54">
        <f t="shared" si="476"/>
        <v>1808</v>
      </c>
      <c r="C1856" s="96" t="s">
        <v>3989</v>
      </c>
      <c r="D1856" s="224">
        <v>17</v>
      </c>
      <c r="E1856" s="97" t="s">
        <v>2424</v>
      </c>
      <c r="F1856" s="97" t="s">
        <v>1532</v>
      </c>
      <c r="G1856" s="98">
        <v>0</v>
      </c>
      <c r="H1856" s="98">
        <v>0</v>
      </c>
      <c r="I1856" s="175" t="s">
        <v>3</v>
      </c>
      <c r="J1856" s="97" t="s">
        <v>1540</v>
      </c>
      <c r="K1856" s="99" t="s">
        <v>4229</v>
      </c>
      <c r="L1856" s="255" t="s">
        <v>5135</v>
      </c>
      <c r="M1856" s="255"/>
      <c r="N1856" s="255"/>
      <c r="O1856" s="96" t="s">
        <v>1077</v>
      </c>
      <c r="P1856" s="101" t="s">
        <v>2396</v>
      </c>
      <c r="Q1856" s="101"/>
      <c r="R1856"/>
      <c r="S1856" t="str">
        <f t="shared" si="488"/>
        <v>NOT EQUAL</v>
      </c>
      <c r="T1856" t="str">
        <f>IF(ISNA(VLOOKUP(AF1856,#REF!,1)),"//","")</f>
        <v/>
      </c>
      <c r="U1856"/>
      <c r="V1856" s="43">
        <f t="shared" si="434"/>
        <v>585</v>
      </c>
      <c r="W1856" s="91" t="s">
        <v>2885</v>
      </c>
      <c r="X1856" s="69" t="s">
        <v>2422</v>
      </c>
      <c r="Y1856" s="69" t="s">
        <v>2422</v>
      </c>
      <c r="Z1856" s="44" t="str">
        <f t="shared" si="489"/>
        <v>"3V" STD_DIVIDE "3I"</v>
      </c>
      <c r="AA1856" s="25" t="str">
        <f t="shared" si="484"/>
        <v>3V/3I</v>
      </c>
      <c r="AB1856" s="1">
        <f t="shared" si="490"/>
        <v>1808</v>
      </c>
      <c r="AC1856" t="str">
        <f t="shared" si="485"/>
        <v>ITM_EE_STO_V_I</v>
      </c>
      <c r="AD1856" s="157" t="str">
        <f>IF(ISNA(VLOOKUP(AA1856,Sheet2!J:J,1,0)),"//","")</f>
        <v>//</v>
      </c>
      <c r="AF1856" s="107" t="str">
        <f t="shared" si="486"/>
        <v>3V/3I</v>
      </c>
      <c r="AG1856" t="b">
        <f t="shared" si="487"/>
        <v>1</v>
      </c>
    </row>
    <row r="1857" spans="1:33">
      <c r="A1857" s="55">
        <f t="shared" si="439"/>
        <v>1857</v>
      </c>
      <c r="B1857" s="54">
        <f t="shared" si="476"/>
        <v>1809</v>
      </c>
      <c r="C1857" s="96" t="s">
        <v>3989</v>
      </c>
      <c r="D1857" s="224">
        <v>18</v>
      </c>
      <c r="E1857" s="97" t="s">
        <v>2425</v>
      </c>
      <c r="F1857" s="97" t="s">
        <v>1533</v>
      </c>
      <c r="G1857" s="98">
        <v>0</v>
      </c>
      <c r="H1857" s="98">
        <v>0</v>
      </c>
      <c r="I1857" s="175" t="s">
        <v>3</v>
      </c>
      <c r="J1857" s="97" t="s">
        <v>1540</v>
      </c>
      <c r="K1857" s="99" t="s">
        <v>4229</v>
      </c>
      <c r="L1857" s="255" t="s">
        <v>5135</v>
      </c>
      <c r="M1857" s="255"/>
      <c r="N1857" s="255"/>
      <c r="O1857" s="96" t="s">
        <v>1077</v>
      </c>
      <c r="P1857" s="101" t="s">
        <v>2397</v>
      </c>
      <c r="Q1857" s="101"/>
      <c r="R1857"/>
      <c r="S1857" t="str">
        <f t="shared" si="488"/>
        <v>NOT EQUAL</v>
      </c>
      <c r="T1857" t="str">
        <f>IF(ISNA(VLOOKUP(AF1857,#REF!,1)),"//","")</f>
        <v/>
      </c>
      <c r="U1857"/>
      <c r="V1857" s="43">
        <f t="shared" si="434"/>
        <v>586</v>
      </c>
      <c r="W1857" s="91" t="s">
        <v>2885</v>
      </c>
      <c r="X1857" s="69" t="s">
        <v>2422</v>
      </c>
      <c r="Y1857" s="69" t="s">
        <v>2821</v>
      </c>
      <c r="Z1857" s="44" t="str">
        <f t="shared" si="489"/>
        <v>"3I" STD_CROSS "3Z"</v>
      </c>
      <c r="AA1857" s="25" t="str">
        <f t="shared" si="484"/>
        <v>3Ix3Z</v>
      </c>
      <c r="AB1857" s="1">
        <f t="shared" si="490"/>
        <v>1809</v>
      </c>
      <c r="AC1857" t="str">
        <f t="shared" si="485"/>
        <v>ITM_EE_STO_IR</v>
      </c>
      <c r="AD1857" s="157" t="str">
        <f>IF(ISNA(VLOOKUP(AA1857,Sheet2!J:J,1,0)),"//","")</f>
        <v>//</v>
      </c>
      <c r="AF1857" s="107" t="str">
        <f t="shared" si="486"/>
        <v>3I*3Z</v>
      </c>
      <c r="AG1857" t="b">
        <f t="shared" si="487"/>
        <v>0</v>
      </c>
    </row>
    <row r="1858" spans="1:33">
      <c r="A1858" s="55">
        <f t="shared" si="439"/>
        <v>1858</v>
      </c>
      <c r="B1858" s="54">
        <f t="shared" si="476"/>
        <v>1810</v>
      </c>
      <c r="C1858" s="96" t="s">
        <v>3989</v>
      </c>
      <c r="D1858" s="224">
        <v>19</v>
      </c>
      <c r="E1858" s="97" t="s">
        <v>2426</v>
      </c>
      <c r="F1858" s="97" t="s">
        <v>1534</v>
      </c>
      <c r="G1858" s="98">
        <v>0</v>
      </c>
      <c r="H1858" s="98">
        <v>0</v>
      </c>
      <c r="I1858" s="175" t="s">
        <v>3</v>
      </c>
      <c r="J1858" s="97" t="s">
        <v>1540</v>
      </c>
      <c r="K1858" s="99" t="s">
        <v>4229</v>
      </c>
      <c r="L1858" s="255" t="s">
        <v>5135</v>
      </c>
      <c r="M1858" s="255"/>
      <c r="N1858" s="255"/>
      <c r="O1858" s="96" t="s">
        <v>1077</v>
      </c>
      <c r="P1858" s="101" t="s">
        <v>2398</v>
      </c>
      <c r="Q1858" s="101"/>
      <c r="R1858"/>
      <c r="S1858" t="str">
        <f t="shared" si="488"/>
        <v>NOT EQUAL</v>
      </c>
      <c r="T1858" t="str">
        <f>IF(ISNA(VLOOKUP(AF1858,#REF!,1)),"//","")</f>
        <v/>
      </c>
      <c r="U1858"/>
      <c r="V1858" s="43">
        <f t="shared" si="434"/>
        <v>587</v>
      </c>
      <c r="W1858" s="91" t="s">
        <v>2885</v>
      </c>
      <c r="X1858" s="69" t="s">
        <v>2422</v>
      </c>
      <c r="Y1858" s="69" t="s">
        <v>2422</v>
      </c>
      <c r="Z1858" s="44" t="str">
        <f t="shared" si="489"/>
        <v>"3V" STD_DIVIDE "3Z"</v>
      </c>
      <c r="AA1858" s="25" t="str">
        <f t="shared" si="484"/>
        <v>3V/3Z</v>
      </c>
      <c r="AB1858" s="1">
        <f t="shared" si="490"/>
        <v>1810</v>
      </c>
      <c r="AC1858" t="str">
        <f t="shared" si="485"/>
        <v>ITM_EE_STO_V_Z</v>
      </c>
      <c r="AD1858" s="157" t="str">
        <f>IF(ISNA(VLOOKUP(AA1858,Sheet2!J:J,1,0)),"//","")</f>
        <v>//</v>
      </c>
      <c r="AF1858" s="107" t="str">
        <f t="shared" si="486"/>
        <v>3V/3Z</v>
      </c>
      <c r="AG1858" t="b">
        <f t="shared" si="487"/>
        <v>1</v>
      </c>
    </row>
    <row r="1859" spans="1:33">
      <c r="A1859" s="55">
        <f t="shared" si="439"/>
        <v>1859</v>
      </c>
      <c r="B1859" s="54">
        <f t="shared" si="476"/>
        <v>1811</v>
      </c>
      <c r="C1859" s="96" t="s">
        <v>3989</v>
      </c>
      <c r="D1859" s="224">
        <v>20</v>
      </c>
      <c r="E1859" s="97" t="s">
        <v>1535</v>
      </c>
      <c r="F1859" s="97" t="s">
        <v>1535</v>
      </c>
      <c r="G1859" s="98">
        <v>0</v>
      </c>
      <c r="H1859" s="98">
        <v>0</v>
      </c>
      <c r="I1859" s="175" t="s">
        <v>3</v>
      </c>
      <c r="J1859" s="97" t="s">
        <v>1540</v>
      </c>
      <c r="K1859" s="99" t="s">
        <v>4229</v>
      </c>
      <c r="L1859" s="255" t="s">
        <v>5135</v>
      </c>
      <c r="M1859" s="255"/>
      <c r="N1859" s="255"/>
      <c r="O1859" s="96" t="s">
        <v>1077</v>
      </c>
      <c r="P1859" s="101" t="s">
        <v>2399</v>
      </c>
      <c r="Q1859" s="101"/>
      <c r="R1859"/>
      <c r="S1859" t="str">
        <f t="shared" si="488"/>
        <v/>
      </c>
      <c r="T1859" t="str">
        <f>IF(ISNA(VLOOKUP(AF1859,#REF!,1)),"//","")</f>
        <v/>
      </c>
      <c r="U1859"/>
      <c r="V1859" s="43">
        <f t="shared" si="434"/>
        <v>588</v>
      </c>
      <c r="W1859" s="91" t="s">
        <v>2885</v>
      </c>
      <c r="X1859" s="69" t="s">
        <v>2422</v>
      </c>
      <c r="Y1859" s="69" t="s">
        <v>2422</v>
      </c>
      <c r="Z1859" s="44" t="str">
        <f t="shared" si="489"/>
        <v>"X" STD_SPACE_3_PER_EM STD_RIGHT_ARROW STD_SPACE_3_PER_EM "BAL"</v>
      </c>
      <c r="AA1859" s="25" t="str">
        <f t="shared" si="484"/>
        <v>X&gt;BAL</v>
      </c>
      <c r="AB1859" s="1">
        <f t="shared" si="490"/>
        <v>1811</v>
      </c>
      <c r="AC1859" t="str">
        <f t="shared" si="485"/>
        <v>ITM_EE_X2BAL</v>
      </c>
      <c r="AD1859" s="157" t="str">
        <f>IF(ISNA(VLOOKUP(AA1859,Sheet2!J:J,1,0)),"//","")</f>
        <v>//</v>
      </c>
      <c r="AF1859" s="107" t="str">
        <f t="shared" si="486"/>
        <v>X&gt;BAL</v>
      </c>
      <c r="AG1859" t="b">
        <f t="shared" si="487"/>
        <v>1</v>
      </c>
    </row>
    <row r="1860" spans="1:33">
      <c r="A1860" s="55">
        <f t="shared" si="439"/>
        <v>1860</v>
      </c>
      <c r="B1860" s="54">
        <f t="shared" si="476"/>
        <v>1812</v>
      </c>
      <c r="C1860" s="96" t="s">
        <v>3989</v>
      </c>
      <c r="D1860" s="224">
        <v>45</v>
      </c>
      <c r="E1860" s="97" t="s">
        <v>531</v>
      </c>
      <c r="F1860" s="97" t="s">
        <v>347</v>
      </c>
      <c r="G1860" s="98">
        <v>0</v>
      </c>
      <c r="H1860" s="98">
        <v>0</v>
      </c>
      <c r="I1860" s="180" t="s">
        <v>1</v>
      </c>
      <c r="J1860" s="97" t="s">
        <v>1541</v>
      </c>
      <c r="K1860" s="99" t="s">
        <v>4065</v>
      </c>
      <c r="L1860" s="255" t="s">
        <v>5135</v>
      </c>
      <c r="M1860" s="255"/>
      <c r="N1860" s="255"/>
      <c r="O1860" s="96"/>
      <c r="P1860" s="101" t="s">
        <v>5008</v>
      </c>
      <c r="Q1860" s="101"/>
      <c r="R1860"/>
      <c r="S1860" t="str">
        <f t="shared" si="488"/>
        <v>NOT EQUAL</v>
      </c>
      <c r="T1860" t="str">
        <f>IF(ISNA(VLOOKUP(AF1860,#REF!,1)),"//","")</f>
        <v/>
      </c>
      <c r="U1860"/>
      <c r="V1860" s="43">
        <f t="shared" si="434"/>
        <v>589</v>
      </c>
      <c r="W1860" s="91" t="s">
        <v>2929</v>
      </c>
      <c r="X1860" s="69" t="s">
        <v>2422</v>
      </c>
      <c r="Y1860" s="69" t="s">
        <v>5013</v>
      </c>
      <c r="Z1860" s="44" t="str">
        <f t="shared" si="489"/>
        <v/>
      </c>
      <c r="AA1860" s="25" t="str">
        <f t="shared" si="484"/>
        <v>M.A</v>
      </c>
      <c r="AB1860" s="1">
        <f t="shared" si="490"/>
        <v>1812</v>
      </c>
      <c r="AC1860" t="str">
        <f t="shared" si="485"/>
        <v>ITM_MATX_A</v>
      </c>
      <c r="AD1860" s="157" t="str">
        <f>IF(ISNA(VLOOKUP(AA1860,Sheet2!J:J,1,0)),"//","")</f>
        <v>//</v>
      </c>
      <c r="AF1860" s="107" t="str">
        <f t="shared" si="486"/>
        <v/>
      </c>
      <c r="AG1860" t="b">
        <f t="shared" si="487"/>
        <v>0</v>
      </c>
    </row>
    <row r="1861" spans="1:33">
      <c r="A1861" s="55">
        <f t="shared" si="439"/>
        <v>1861</v>
      </c>
      <c r="B1861" s="54">
        <f t="shared" si="476"/>
        <v>1813</v>
      </c>
      <c r="C1861" s="96" t="s">
        <v>3994</v>
      </c>
      <c r="D1861" s="224" t="s">
        <v>7</v>
      </c>
      <c r="E1861" s="97" t="s">
        <v>1525</v>
      </c>
      <c r="F1861" s="97" t="s">
        <v>506</v>
      </c>
      <c r="G1861" s="194">
        <v>0</v>
      </c>
      <c r="H1861" s="194">
        <v>0</v>
      </c>
      <c r="I1861" s="175" t="s">
        <v>3</v>
      </c>
      <c r="J1861" s="97" t="s">
        <v>1540</v>
      </c>
      <c r="K1861" s="99" t="s">
        <v>4229</v>
      </c>
      <c r="L1861" s="255" t="s">
        <v>5135</v>
      </c>
      <c r="M1861" s="255"/>
      <c r="N1861" s="255"/>
      <c r="O1861" s="104" t="s">
        <v>1071</v>
      </c>
      <c r="P1861" s="101" t="s">
        <v>2379</v>
      </c>
      <c r="Q1861" s="101"/>
      <c r="R1861" s="43"/>
      <c r="S1861" t="str">
        <f t="shared" ref="S1861:S1897" si="495">IF(E1861=F1861,"","NOT EQUAL")</f>
        <v>NOT EQUAL</v>
      </c>
      <c r="T1861" s="43" t="str">
        <f>IF(ISNA(VLOOKUP(AF1861,#REF!,1)),"//","")</f>
        <v/>
      </c>
      <c r="U1861" s="43"/>
      <c r="V1861" s="43">
        <f t="shared" si="434"/>
        <v>590</v>
      </c>
      <c r="W1861" s="91" t="s">
        <v>2885</v>
      </c>
      <c r="X1861" s="69" t="s">
        <v>2422</v>
      </c>
      <c r="Y1861" s="69" t="s">
        <v>2422</v>
      </c>
      <c r="Z1861" s="44" t="str">
        <f t="shared" si="489"/>
        <v>"OP_A"</v>
      </c>
      <c r="AA1861" s="25" t="str">
        <f t="shared" si="484"/>
        <v>OP_A</v>
      </c>
      <c r="AB1861" s="1">
        <f t="shared" si="490"/>
        <v>1813</v>
      </c>
      <c r="AC1861" t="str">
        <f t="shared" si="485"/>
        <v>ITM_op_a</v>
      </c>
      <c r="AD1861" s="157" t="str">
        <f>IF(ISNA(VLOOKUP(AA1861,Sheet2!J:J,1,0)),"//","")</f>
        <v>//</v>
      </c>
      <c r="AF1861" s="107" t="str">
        <f t="shared" si="486"/>
        <v>OP_A</v>
      </c>
      <c r="AG1861" t="b">
        <f t="shared" si="487"/>
        <v>1</v>
      </c>
    </row>
    <row r="1862" spans="1:33">
      <c r="A1862" s="55">
        <f t="shared" si="439"/>
        <v>1862</v>
      </c>
      <c r="B1862" s="54">
        <f t="shared" si="476"/>
        <v>1814</v>
      </c>
      <c r="C1862" s="96" t="s">
        <v>3995</v>
      </c>
      <c r="D1862" s="224" t="s">
        <v>7</v>
      </c>
      <c r="E1862" s="97" t="s">
        <v>1526</v>
      </c>
      <c r="F1862" s="97" t="s">
        <v>1072</v>
      </c>
      <c r="G1862" s="98">
        <v>0</v>
      </c>
      <c r="H1862" s="98">
        <v>0</v>
      </c>
      <c r="I1862" s="175" t="s">
        <v>3</v>
      </c>
      <c r="J1862" s="97" t="s">
        <v>1540</v>
      </c>
      <c r="K1862" s="99" t="s">
        <v>4229</v>
      </c>
      <c r="L1862" s="255" t="s">
        <v>5135</v>
      </c>
      <c r="M1862" s="255"/>
      <c r="N1862" s="255"/>
      <c r="O1862" s="96" t="s">
        <v>1545</v>
      </c>
      <c r="P1862" s="101" t="s">
        <v>2380</v>
      </c>
      <c r="Q1862" s="101"/>
      <c r="R1862"/>
      <c r="S1862" t="str">
        <f t="shared" si="495"/>
        <v>NOT EQUAL</v>
      </c>
      <c r="T1862" t="str">
        <f>IF(ISNA(VLOOKUP(AF1862,#REF!,1)),"//","")</f>
        <v/>
      </c>
      <c r="U1862"/>
      <c r="V1862" s="43">
        <f t="shared" si="434"/>
        <v>591</v>
      </c>
      <c r="W1862" s="91" t="s">
        <v>2885</v>
      </c>
      <c r="X1862" s="69" t="s">
        <v>2422</v>
      </c>
      <c r="Y1862" s="69" t="s">
        <v>2422</v>
      </c>
      <c r="Z1862" s="44" t="str">
        <f t="shared" si="489"/>
        <v>"OP_A" STD_SUP_2</v>
      </c>
      <c r="AA1862" s="25" t="str">
        <f t="shared" si="484"/>
        <v>OP_A^2</v>
      </c>
      <c r="AB1862" s="1">
        <f t="shared" si="490"/>
        <v>1814</v>
      </c>
      <c r="AC1862" t="str">
        <f t="shared" si="485"/>
        <v>ITM_op_a2</v>
      </c>
      <c r="AD1862" s="157" t="str">
        <f>IF(ISNA(VLOOKUP(AA1862,Sheet2!J:J,1,0)),"//","")</f>
        <v>//</v>
      </c>
      <c r="AF1862" s="107" t="str">
        <f t="shared" si="486"/>
        <v>OP_A^2</v>
      </c>
      <c r="AG1862" t="b">
        <f t="shared" si="487"/>
        <v>1</v>
      </c>
    </row>
    <row r="1863" spans="1:33">
      <c r="A1863" s="55">
        <f t="shared" si="439"/>
        <v>1863</v>
      </c>
      <c r="B1863" s="54">
        <f t="shared" si="476"/>
        <v>1815</v>
      </c>
      <c r="C1863" s="96" t="s">
        <v>3996</v>
      </c>
      <c r="D1863" s="224" t="s">
        <v>7</v>
      </c>
      <c r="E1863" s="97" t="s">
        <v>1527</v>
      </c>
      <c r="F1863" s="97" t="s">
        <v>515</v>
      </c>
      <c r="G1863" s="98">
        <v>0</v>
      </c>
      <c r="H1863" s="98">
        <v>0</v>
      </c>
      <c r="I1863" s="175" t="s">
        <v>3</v>
      </c>
      <c r="J1863" s="97" t="s">
        <v>1540</v>
      </c>
      <c r="K1863" s="99" t="s">
        <v>4229</v>
      </c>
      <c r="L1863" s="255" t="s">
        <v>5135</v>
      </c>
      <c r="M1863" s="255"/>
      <c r="N1863" s="255"/>
      <c r="O1863" s="96" t="s">
        <v>1546</v>
      </c>
      <c r="P1863" s="101" t="s">
        <v>2381</v>
      </c>
      <c r="Q1863" s="101"/>
      <c r="R1863"/>
      <c r="S1863" t="str">
        <f t="shared" si="495"/>
        <v>NOT EQUAL</v>
      </c>
      <c r="T1863" t="str">
        <f>IF(ISNA(VLOOKUP(AF1863,#REF!,1)),"//","")</f>
        <v/>
      </c>
      <c r="U1863"/>
      <c r="V1863" s="43">
        <f t="shared" si="434"/>
        <v>592</v>
      </c>
      <c r="W1863" s="91" t="s">
        <v>2885</v>
      </c>
      <c r="X1863" s="69" t="s">
        <v>2422</v>
      </c>
      <c r="Y1863" s="69" t="s">
        <v>2422</v>
      </c>
      <c r="Z1863" s="44" t="str">
        <f t="shared" si="489"/>
        <v>"OP_J"</v>
      </c>
      <c r="AA1863" s="25" t="str">
        <f t="shared" si="484"/>
        <v>OP_J</v>
      </c>
      <c r="AB1863" s="1">
        <f t="shared" si="490"/>
        <v>1815</v>
      </c>
      <c r="AC1863" t="str">
        <f t="shared" si="485"/>
        <v>ITM_op_j</v>
      </c>
      <c r="AD1863" s="157" t="str">
        <f>IF(ISNA(VLOOKUP(AA1863,Sheet2!J:J,1,0)),"//","")</f>
        <v>//</v>
      </c>
      <c r="AF1863" s="107" t="str">
        <f t="shared" si="486"/>
        <v>OP_J</v>
      </c>
      <c r="AG1863" t="b">
        <f t="shared" si="487"/>
        <v>1</v>
      </c>
    </row>
    <row r="1864" spans="1:33">
      <c r="A1864" s="55">
        <f t="shared" si="439"/>
        <v>1864</v>
      </c>
      <c r="B1864" s="54">
        <f t="shared" si="476"/>
        <v>1816</v>
      </c>
      <c r="C1864" s="96" t="s">
        <v>3998</v>
      </c>
      <c r="D1864" s="224">
        <v>2</v>
      </c>
      <c r="E1864" s="99" t="s">
        <v>2871</v>
      </c>
      <c r="F1864" s="99" t="s">
        <v>2871</v>
      </c>
      <c r="G1864" s="103">
        <v>0</v>
      </c>
      <c r="H1864" s="103">
        <v>0</v>
      </c>
      <c r="I1864" s="175" t="s">
        <v>3</v>
      </c>
      <c r="J1864" s="97" t="s">
        <v>1540</v>
      </c>
      <c r="K1864" s="99" t="s">
        <v>4229</v>
      </c>
      <c r="L1864" s="255" t="s">
        <v>5135</v>
      </c>
      <c r="M1864" s="255"/>
      <c r="N1864" s="255"/>
      <c r="O1864" s="96" t="s">
        <v>1055</v>
      </c>
      <c r="P1864" s="101" t="s">
        <v>2367</v>
      </c>
      <c r="Q1864" s="101"/>
      <c r="R1864"/>
      <c r="S1864" t="str">
        <f t="shared" si="495"/>
        <v/>
      </c>
      <c r="T1864" t="str">
        <f>IF(ISNA(VLOOKUP(AF1864,#REF!,1)),"//","")</f>
        <v/>
      </c>
      <c r="U1864"/>
      <c r="V1864" s="43">
        <f t="shared" si="434"/>
        <v>593</v>
      </c>
      <c r="W1864" s="91" t="s">
        <v>2928</v>
      </c>
      <c r="X1864" s="69" t="s">
        <v>2422</v>
      </c>
      <c r="Y1864" s="69" t="s">
        <v>2942</v>
      </c>
      <c r="Z1864" s="44" t="str">
        <f t="shared" si="489"/>
        <v>"BIN"</v>
      </c>
      <c r="AA1864" s="25" t="str">
        <f t="shared" si="484"/>
        <v>&gt;BIN</v>
      </c>
      <c r="AB1864" s="1">
        <f t="shared" si="490"/>
        <v>1816</v>
      </c>
      <c r="AC1864" t="str">
        <f t="shared" si="485"/>
        <v>ITM_2BIN</v>
      </c>
      <c r="AD1864" s="157" t="str">
        <f>IF(ISNA(VLOOKUP(AA1864,Sheet2!J:J,1,0)),"//","")</f>
        <v>//</v>
      </c>
      <c r="AF1864" s="107" t="str">
        <f t="shared" si="486"/>
        <v>BIN</v>
      </c>
      <c r="AG1864" t="b">
        <f t="shared" si="487"/>
        <v>0</v>
      </c>
    </row>
    <row r="1865" spans="1:33">
      <c r="A1865" s="55">
        <f t="shared" si="439"/>
        <v>1865</v>
      </c>
      <c r="B1865" s="54">
        <f t="shared" si="476"/>
        <v>1817</v>
      </c>
      <c r="C1865" s="96" t="s">
        <v>3998</v>
      </c>
      <c r="D1865" s="224">
        <v>8</v>
      </c>
      <c r="E1865" s="97" t="s">
        <v>2872</v>
      </c>
      <c r="F1865" s="97" t="s">
        <v>2872</v>
      </c>
      <c r="G1865" s="98">
        <v>0</v>
      </c>
      <c r="H1865" s="98">
        <v>0</v>
      </c>
      <c r="I1865" s="175" t="s">
        <v>3</v>
      </c>
      <c r="J1865" s="97" t="s">
        <v>1540</v>
      </c>
      <c r="K1865" s="99" t="s">
        <v>4229</v>
      </c>
      <c r="L1865" s="255" t="s">
        <v>5135</v>
      </c>
      <c r="M1865" s="255"/>
      <c r="N1865" s="255"/>
      <c r="O1865" s="96" t="s">
        <v>1055</v>
      </c>
      <c r="P1865" s="101" t="s">
        <v>2368</v>
      </c>
      <c r="Q1865" s="101"/>
      <c r="R1865"/>
      <c r="S1865" t="str">
        <f t="shared" si="495"/>
        <v/>
      </c>
      <c r="T1865" t="str">
        <f>IF(ISNA(VLOOKUP(AF1865,#REF!,1)),"//","")</f>
        <v/>
      </c>
      <c r="U1865"/>
      <c r="V1865" s="43">
        <f t="shared" si="434"/>
        <v>594</v>
      </c>
      <c r="W1865" s="91" t="s">
        <v>2928</v>
      </c>
      <c r="X1865" s="69" t="s">
        <v>2422</v>
      </c>
      <c r="Y1865" s="69" t="s">
        <v>2943</v>
      </c>
      <c r="Z1865" s="44" t="str">
        <f t="shared" si="489"/>
        <v>"OCT"</v>
      </c>
      <c r="AA1865" s="25" t="str">
        <f t="shared" si="484"/>
        <v>&gt;OCT</v>
      </c>
      <c r="AB1865" s="1">
        <f t="shared" si="490"/>
        <v>1817</v>
      </c>
      <c r="AC1865" t="str">
        <f t="shared" si="485"/>
        <v>ITM_2OCT</v>
      </c>
      <c r="AD1865" s="157" t="str">
        <f>IF(ISNA(VLOOKUP(AA1865,Sheet2!J:J,1,0)),"//","")</f>
        <v>//</v>
      </c>
      <c r="AF1865" s="107" t="str">
        <f t="shared" si="486"/>
        <v>OCT</v>
      </c>
      <c r="AG1865" t="b">
        <f t="shared" si="487"/>
        <v>0</v>
      </c>
    </row>
    <row r="1866" spans="1:33">
      <c r="A1866" s="55">
        <f t="shared" si="439"/>
        <v>1866</v>
      </c>
      <c r="B1866" s="54">
        <f t="shared" si="476"/>
        <v>1818</v>
      </c>
      <c r="C1866" s="96" t="s">
        <v>3998</v>
      </c>
      <c r="D1866" s="224">
        <v>10</v>
      </c>
      <c r="E1866" s="97" t="s">
        <v>1213</v>
      </c>
      <c r="F1866" s="97" t="s">
        <v>1213</v>
      </c>
      <c r="G1866" s="98">
        <v>0</v>
      </c>
      <c r="H1866" s="98">
        <v>0</v>
      </c>
      <c r="I1866" s="175" t="s">
        <v>3</v>
      </c>
      <c r="J1866" s="97" t="s">
        <v>1540</v>
      </c>
      <c r="K1866" s="99" t="s">
        <v>4229</v>
      </c>
      <c r="L1866" s="255" t="s">
        <v>5135</v>
      </c>
      <c r="M1866" s="255"/>
      <c r="N1866" s="255"/>
      <c r="O1866" s="96" t="s">
        <v>1055</v>
      </c>
      <c r="P1866" s="101" t="s">
        <v>2369</v>
      </c>
      <c r="Q1866" s="101"/>
      <c r="R1866"/>
      <c r="S1866" t="str">
        <f t="shared" si="495"/>
        <v/>
      </c>
      <c r="T1866" t="str">
        <f>IF(ISNA(VLOOKUP(AF1866,#REF!,1)),"//","")</f>
        <v/>
      </c>
      <c r="U1866"/>
      <c r="V1866" s="43">
        <f t="shared" si="434"/>
        <v>595</v>
      </c>
      <c r="W1866" s="91" t="s">
        <v>2928</v>
      </c>
      <c r="X1866" s="69" t="s">
        <v>2422</v>
      </c>
      <c r="Y1866" s="95" t="s">
        <v>2944</v>
      </c>
      <c r="Z1866" s="44" t="str">
        <f t="shared" si="489"/>
        <v>"DEC"</v>
      </c>
      <c r="AA1866" s="25" t="str">
        <f t="shared" si="484"/>
        <v>&gt;DEC</v>
      </c>
      <c r="AB1866" s="1">
        <f t="shared" si="490"/>
        <v>1818</v>
      </c>
      <c r="AC1866" t="str">
        <f t="shared" si="485"/>
        <v>ITM_2DEC</v>
      </c>
      <c r="AD1866" s="157" t="str">
        <f>IF(ISNA(VLOOKUP(AA1866,Sheet2!J:J,1,0)),"//","")</f>
        <v>//</v>
      </c>
      <c r="AF1866" s="107" t="str">
        <f t="shared" si="486"/>
        <v>DEC</v>
      </c>
      <c r="AG1866" t="b">
        <f t="shared" si="487"/>
        <v>0</v>
      </c>
    </row>
    <row r="1867" spans="1:33">
      <c r="A1867" s="55">
        <f t="shared" si="439"/>
        <v>1867</v>
      </c>
      <c r="B1867" s="54">
        <f t="shared" si="476"/>
        <v>1819</v>
      </c>
      <c r="C1867" s="96" t="s">
        <v>3998</v>
      </c>
      <c r="D1867" s="224">
        <v>16</v>
      </c>
      <c r="E1867" s="97" t="s">
        <v>1514</v>
      </c>
      <c r="F1867" s="97" t="s">
        <v>1514</v>
      </c>
      <c r="G1867" s="98">
        <v>0</v>
      </c>
      <c r="H1867" s="98">
        <v>0</v>
      </c>
      <c r="I1867" s="175" t="s">
        <v>3</v>
      </c>
      <c r="J1867" s="97" t="s">
        <v>1540</v>
      </c>
      <c r="K1867" s="99" t="s">
        <v>4229</v>
      </c>
      <c r="L1867" s="255" t="s">
        <v>5135</v>
      </c>
      <c r="M1867" s="255"/>
      <c r="N1867" s="255"/>
      <c r="O1867" s="96" t="s">
        <v>1055</v>
      </c>
      <c r="P1867" s="101" t="s">
        <v>2370</v>
      </c>
      <c r="Q1867" s="101"/>
      <c r="R1867"/>
      <c r="S1867" t="str">
        <f t="shared" si="495"/>
        <v/>
      </c>
      <c r="T1867" t="str">
        <f>IF(ISNA(VLOOKUP(AF1867,#REF!,1)),"//","")</f>
        <v/>
      </c>
      <c r="U1867"/>
      <c r="V1867" s="43">
        <f t="shared" si="434"/>
        <v>596</v>
      </c>
      <c r="W1867" s="91" t="s">
        <v>2928</v>
      </c>
      <c r="X1867" s="69" t="s">
        <v>2422</v>
      </c>
      <c r="Y1867" s="95" t="s">
        <v>2945</v>
      </c>
      <c r="Z1867" s="44" t="str">
        <f t="shared" si="489"/>
        <v>"HEX"</v>
      </c>
      <c r="AA1867" s="25" t="str">
        <f t="shared" si="484"/>
        <v>&gt;HEX</v>
      </c>
      <c r="AB1867" s="1">
        <f t="shared" si="490"/>
        <v>1819</v>
      </c>
      <c r="AC1867" t="str">
        <f t="shared" si="485"/>
        <v>ITM_2HEX</v>
      </c>
      <c r="AD1867" s="157" t="str">
        <f>IF(ISNA(VLOOKUP(AA1867,Sheet2!J:J,1,0)),"//","")</f>
        <v>//</v>
      </c>
      <c r="AF1867" s="107" t="str">
        <f t="shared" si="486"/>
        <v>HEX</v>
      </c>
      <c r="AG1867" t="b">
        <f t="shared" si="487"/>
        <v>0</v>
      </c>
    </row>
    <row r="1868" spans="1:33">
      <c r="A1868" s="55">
        <f t="shared" si="439"/>
        <v>1868</v>
      </c>
      <c r="B1868" s="54">
        <f t="shared" si="476"/>
        <v>1820</v>
      </c>
      <c r="C1868" s="96" t="s">
        <v>3926</v>
      </c>
      <c r="D1868" s="224">
        <v>8</v>
      </c>
      <c r="E1868" s="97" t="s">
        <v>1523</v>
      </c>
      <c r="F1868" s="97" t="s">
        <v>1523</v>
      </c>
      <c r="G1868" s="98">
        <v>0</v>
      </c>
      <c r="H1868" s="98">
        <v>0</v>
      </c>
      <c r="I1868" s="175" t="s">
        <v>3</v>
      </c>
      <c r="J1868" s="97" t="s">
        <v>1541</v>
      </c>
      <c r="K1868" s="99" t="s">
        <v>4065</v>
      </c>
      <c r="L1868" s="255" t="s">
        <v>5135</v>
      </c>
      <c r="M1868" s="255"/>
      <c r="N1868" s="255"/>
      <c r="O1868" s="96" t="s">
        <v>1055</v>
      </c>
      <c r="P1868" s="101" t="s">
        <v>2371</v>
      </c>
      <c r="Q1868" s="101"/>
      <c r="R1868"/>
      <c r="S1868" t="str">
        <f t="shared" si="495"/>
        <v/>
      </c>
      <c r="T1868" t="str">
        <f>IF(ISNA(VLOOKUP(AF1868,#REF!,1)),"//","")</f>
        <v/>
      </c>
      <c r="U1868"/>
      <c r="V1868" s="43">
        <f t="shared" si="434"/>
        <v>596</v>
      </c>
      <c r="W1868" s="91" t="s">
        <v>2928</v>
      </c>
      <c r="X1868" s="69" t="s">
        <v>2422</v>
      </c>
      <c r="Y1868" s="95" t="s">
        <v>2422</v>
      </c>
      <c r="Z1868" s="44" t="str">
        <f t="shared" si="489"/>
        <v/>
      </c>
      <c r="AA1868" s="25" t="str">
        <f t="shared" si="484"/>
        <v/>
      </c>
      <c r="AB1868" s="1">
        <f t="shared" si="490"/>
        <v>1820</v>
      </c>
      <c r="AC1868" t="str">
        <f t="shared" si="485"/>
        <v>ITM_WS8</v>
      </c>
      <c r="AD1868" s="157" t="str">
        <f>IF(ISNA(VLOOKUP(AA1868,Sheet2!J:J,1,0)),"//","")</f>
        <v/>
      </c>
      <c r="AF1868" s="107" t="str">
        <f t="shared" si="486"/>
        <v/>
      </c>
      <c r="AG1868" t="b">
        <f t="shared" si="487"/>
        <v>1</v>
      </c>
    </row>
    <row r="1869" spans="1:33">
      <c r="A1869" s="55">
        <f t="shared" si="439"/>
        <v>1869</v>
      </c>
      <c r="B1869" s="54">
        <f t="shared" si="476"/>
        <v>1821</v>
      </c>
      <c r="C1869" s="96" t="s">
        <v>3926</v>
      </c>
      <c r="D1869" s="224">
        <v>16</v>
      </c>
      <c r="E1869" s="97" t="s">
        <v>1056</v>
      </c>
      <c r="F1869" s="97" t="s">
        <v>1056</v>
      </c>
      <c r="G1869" s="98">
        <v>0</v>
      </c>
      <c r="H1869" s="98">
        <v>0</v>
      </c>
      <c r="I1869" s="175" t="s">
        <v>3</v>
      </c>
      <c r="J1869" s="97" t="s">
        <v>1541</v>
      </c>
      <c r="K1869" s="99" t="s">
        <v>4065</v>
      </c>
      <c r="L1869" s="255" t="s">
        <v>5135</v>
      </c>
      <c r="M1869" s="255"/>
      <c r="N1869" s="255"/>
      <c r="O1869" s="96" t="s">
        <v>1055</v>
      </c>
      <c r="P1869" s="101" t="s">
        <v>2372</v>
      </c>
      <c r="Q1869" s="101"/>
      <c r="R1869"/>
      <c r="S1869" t="str">
        <f t="shared" si="495"/>
        <v/>
      </c>
      <c r="T1869" t="str">
        <f>IF(ISNA(VLOOKUP(AF1869,#REF!,1)),"//","")</f>
        <v/>
      </c>
      <c r="U1869"/>
      <c r="V1869" s="43">
        <f t="shared" si="434"/>
        <v>596</v>
      </c>
      <c r="W1869" s="91" t="s">
        <v>2928</v>
      </c>
      <c r="X1869" s="69" t="s">
        <v>2422</v>
      </c>
      <c r="Y1869" s="69" t="s">
        <v>2422</v>
      </c>
      <c r="Z1869" s="44" t="str">
        <f t="shared" si="489"/>
        <v/>
      </c>
      <c r="AA1869" s="25" t="str">
        <f t="shared" si="484"/>
        <v/>
      </c>
      <c r="AB1869" s="1">
        <f t="shared" si="490"/>
        <v>1821</v>
      </c>
      <c r="AC1869" t="str">
        <f t="shared" si="485"/>
        <v>ITM_WS16</v>
      </c>
      <c r="AD1869" s="157" t="str">
        <f>IF(ISNA(VLOOKUP(AA1869,Sheet2!J:J,1,0)),"//","")</f>
        <v/>
      </c>
      <c r="AF1869" s="107" t="str">
        <f t="shared" si="486"/>
        <v/>
      </c>
      <c r="AG1869" t="b">
        <f t="shared" si="487"/>
        <v>1</v>
      </c>
    </row>
    <row r="1870" spans="1:33">
      <c r="A1870" s="55">
        <f t="shared" si="439"/>
        <v>1870</v>
      </c>
      <c r="B1870" s="54">
        <f t="shared" si="476"/>
        <v>1822</v>
      </c>
      <c r="C1870" s="96" t="s">
        <v>3926</v>
      </c>
      <c r="D1870" s="224">
        <v>32</v>
      </c>
      <c r="E1870" s="97" t="s">
        <v>1057</v>
      </c>
      <c r="F1870" s="97" t="s">
        <v>1057</v>
      </c>
      <c r="G1870" s="98">
        <v>0</v>
      </c>
      <c r="H1870" s="98">
        <v>0</v>
      </c>
      <c r="I1870" s="175" t="s">
        <v>3</v>
      </c>
      <c r="J1870" s="97" t="s">
        <v>1541</v>
      </c>
      <c r="K1870" s="99" t="s">
        <v>4065</v>
      </c>
      <c r="L1870" s="255" t="s">
        <v>5135</v>
      </c>
      <c r="M1870" s="255"/>
      <c r="N1870" s="255"/>
      <c r="O1870" s="96" t="s">
        <v>1055</v>
      </c>
      <c r="P1870" s="101" t="s">
        <v>2373</v>
      </c>
      <c r="Q1870" s="101"/>
      <c r="R1870"/>
      <c r="S1870" t="str">
        <f t="shared" si="495"/>
        <v/>
      </c>
      <c r="T1870" t="str">
        <f>IF(ISNA(VLOOKUP(AF1870,#REF!,1)),"//","")</f>
        <v/>
      </c>
      <c r="U1870"/>
      <c r="V1870" s="43">
        <f t="shared" si="434"/>
        <v>596</v>
      </c>
      <c r="W1870" s="91" t="s">
        <v>2928</v>
      </c>
      <c r="X1870" s="69" t="s">
        <v>2422</v>
      </c>
      <c r="Y1870" s="69" t="s">
        <v>2422</v>
      </c>
      <c r="Z1870" s="44" t="str">
        <f t="shared" si="489"/>
        <v/>
      </c>
      <c r="AA1870" s="25" t="str">
        <f t="shared" si="484"/>
        <v/>
      </c>
      <c r="AB1870" s="1">
        <f t="shared" si="490"/>
        <v>1822</v>
      </c>
      <c r="AC1870" t="str">
        <f t="shared" si="485"/>
        <v>ITM_WS32</v>
      </c>
      <c r="AD1870" s="157" t="str">
        <f>IF(ISNA(VLOOKUP(AA1870,Sheet2!J:J,1,0)),"//","")</f>
        <v/>
      </c>
      <c r="AF1870" s="107" t="str">
        <f t="shared" si="486"/>
        <v/>
      </c>
      <c r="AG1870" t="b">
        <f t="shared" si="487"/>
        <v>1</v>
      </c>
    </row>
    <row r="1871" spans="1:33">
      <c r="A1871" s="55">
        <f t="shared" si="439"/>
        <v>1871</v>
      </c>
      <c r="B1871" s="54">
        <f t="shared" si="476"/>
        <v>1823</v>
      </c>
      <c r="C1871" s="96" t="s">
        <v>3926</v>
      </c>
      <c r="D1871" s="224">
        <v>64</v>
      </c>
      <c r="E1871" s="97" t="s">
        <v>1058</v>
      </c>
      <c r="F1871" s="97" t="s">
        <v>1058</v>
      </c>
      <c r="G1871" s="98">
        <v>0</v>
      </c>
      <c r="H1871" s="98">
        <v>0</v>
      </c>
      <c r="I1871" s="175" t="s">
        <v>3</v>
      </c>
      <c r="J1871" s="97" t="s">
        <v>1541</v>
      </c>
      <c r="K1871" s="99" t="s">
        <v>4065</v>
      </c>
      <c r="L1871" s="255" t="s">
        <v>5135</v>
      </c>
      <c r="M1871" s="255"/>
      <c r="N1871" s="255"/>
      <c r="O1871" s="96" t="s">
        <v>1055</v>
      </c>
      <c r="P1871" s="101" t="s">
        <v>2374</v>
      </c>
      <c r="Q1871" s="101"/>
      <c r="R1871"/>
      <c r="S1871" t="str">
        <f t="shared" si="495"/>
        <v/>
      </c>
      <c r="T1871" t="str">
        <f>IF(ISNA(VLOOKUP(AF1871,#REF!,1)),"//","")</f>
        <v/>
      </c>
      <c r="U1871"/>
      <c r="V1871" s="43">
        <f t="shared" si="434"/>
        <v>596</v>
      </c>
      <c r="W1871" s="91" t="s">
        <v>2928</v>
      </c>
      <c r="X1871" s="69" t="s">
        <v>2422</v>
      </c>
      <c r="Y1871" s="69" t="s">
        <v>2422</v>
      </c>
      <c r="Z1871" s="44" t="str">
        <f t="shared" si="489"/>
        <v/>
      </c>
      <c r="AA1871" s="25" t="str">
        <f t="shared" si="484"/>
        <v/>
      </c>
      <c r="AB1871" s="1">
        <f t="shared" si="490"/>
        <v>1823</v>
      </c>
      <c r="AC1871" t="str">
        <f t="shared" si="485"/>
        <v>ITM_WS64</v>
      </c>
      <c r="AD1871" s="157" t="str">
        <f>IF(ISNA(VLOOKUP(AA1871,Sheet2!J:J,1,0)),"//","")</f>
        <v/>
      </c>
      <c r="AF1871" s="107" t="str">
        <f t="shared" si="486"/>
        <v/>
      </c>
      <c r="AG1871" t="b">
        <f t="shared" si="487"/>
        <v>1</v>
      </c>
    </row>
    <row r="1872" spans="1:33">
      <c r="A1872" s="55">
        <f t="shared" si="439"/>
        <v>1872</v>
      </c>
      <c r="B1872" s="54">
        <f t="shared" si="476"/>
        <v>1824</v>
      </c>
      <c r="C1872" s="58" t="s">
        <v>4562</v>
      </c>
      <c r="D1872" s="225" t="s">
        <v>7</v>
      </c>
      <c r="E1872" s="86" t="s">
        <v>4570</v>
      </c>
      <c r="F1872" s="86" t="s">
        <v>4570</v>
      </c>
      <c r="G1872" s="191">
        <v>0</v>
      </c>
      <c r="H1872" s="191">
        <v>0</v>
      </c>
      <c r="I1872" s="172" t="s">
        <v>3</v>
      </c>
      <c r="J1872" s="64" t="s">
        <v>1540</v>
      </c>
      <c r="K1872" s="65" t="s">
        <v>4229</v>
      </c>
      <c r="L1872" s="256" t="s">
        <v>5135</v>
      </c>
      <c r="M1872" s="256"/>
      <c r="N1872" s="256"/>
      <c r="O1872" s="66"/>
      <c r="P1872" s="62" t="s">
        <v>4563</v>
      </c>
      <c r="Q1872" s="13"/>
      <c r="R1872"/>
      <c r="S1872" t="str">
        <f t="shared" si="495"/>
        <v/>
      </c>
      <c r="T1872" t="str">
        <f>IF(ISNA(VLOOKUP(AF1872,#REF!,1)),"//","")</f>
        <v/>
      </c>
      <c r="U1872"/>
      <c r="V1872" s="43">
        <f t="shared" si="434"/>
        <v>597</v>
      </c>
      <c r="W1872" s="91" t="s">
        <v>2422</v>
      </c>
      <c r="X1872" s="69" t="s">
        <v>2422</v>
      </c>
      <c r="Y1872" s="69" t="s">
        <v>2422</v>
      </c>
      <c r="Z1872" s="44" t="str">
        <f t="shared" si="489"/>
        <v>"HOUR"</v>
      </c>
      <c r="AA1872" s="25" t="str">
        <f t="shared" si="484"/>
        <v>HOUR</v>
      </c>
      <c r="AB1872" s="1">
        <f t="shared" si="490"/>
        <v>1824</v>
      </c>
      <c r="AC1872" t="str">
        <f t="shared" si="485"/>
        <v>ITM_HR_DEG</v>
      </c>
      <c r="AD1872" s="157" t="str">
        <f>IF(ISNA(VLOOKUP(AA1872,Sheet2!J:J,1,0)),"//","")</f>
        <v>//</v>
      </c>
      <c r="AF1872" s="107" t="str">
        <f t="shared" si="486"/>
        <v>HOUR</v>
      </c>
      <c r="AG1872" t="b">
        <f t="shared" si="487"/>
        <v>1</v>
      </c>
    </row>
    <row r="1873" spans="1:33">
      <c r="A1873" s="55">
        <f t="shared" si="439"/>
        <v>1873</v>
      </c>
      <c r="B1873" s="54">
        <f t="shared" si="476"/>
        <v>1825</v>
      </c>
      <c r="C1873" s="58" t="s">
        <v>4558</v>
      </c>
      <c r="D1873" s="225" t="s">
        <v>7</v>
      </c>
      <c r="E1873" s="86" t="s">
        <v>4556</v>
      </c>
      <c r="F1873" s="86" t="s">
        <v>4556</v>
      </c>
      <c r="G1873" s="191">
        <v>0</v>
      </c>
      <c r="H1873" s="191">
        <v>0</v>
      </c>
      <c r="I1873" s="172" t="s">
        <v>3</v>
      </c>
      <c r="J1873" s="64" t="s">
        <v>1540</v>
      </c>
      <c r="K1873" s="65" t="s">
        <v>4229</v>
      </c>
      <c r="L1873" s="256" t="s">
        <v>5135</v>
      </c>
      <c r="M1873" s="256"/>
      <c r="N1873" s="256"/>
      <c r="O1873" s="66"/>
      <c r="P1873" s="62" t="s">
        <v>4560</v>
      </c>
      <c r="Q1873" s="13"/>
      <c r="R1873"/>
      <c r="S1873" t="str">
        <f t="shared" si="495"/>
        <v/>
      </c>
      <c r="T1873" t="str">
        <f>IF(ISNA(VLOOKUP(AF1873,#REF!,1)),"//","")</f>
        <v/>
      </c>
      <c r="U1873"/>
      <c r="V1873" s="43">
        <f t="shared" ref="V1873:V1936" si="496">IF(AA1873&lt;&gt;"",V1872+1,V1872)</f>
        <v>598</v>
      </c>
      <c r="W1873" s="91" t="s">
        <v>2422</v>
      </c>
      <c r="X1873" s="69" t="s">
        <v>2422</v>
      </c>
      <c r="Y1873" s="69" t="s">
        <v>2422</v>
      </c>
      <c r="Z1873" s="44" t="str">
        <f t="shared" si="489"/>
        <v>"MIN"</v>
      </c>
      <c r="AA1873" s="25" t="str">
        <f t="shared" ref="AA1873:AA1936" si="497"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3" s="1">
        <f t="shared" si="490"/>
        <v>1825</v>
      </c>
      <c r="AC1873" t="str">
        <f t="shared" ref="AC1873:AC1936" si="498">P1873</f>
        <v>ITM_MINUTE</v>
      </c>
      <c r="AD1873" s="157" t="str">
        <f>IF(ISNA(VLOOKUP(AA1873,Sheet2!J:J,1,0)),"//","")</f>
        <v/>
      </c>
      <c r="AF1873" s="107" t="str">
        <f t="shared" ref="AF1873:AF1936" si="499"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3" t="b">
        <f t="shared" ref="AG1873:AG1936" si="500">AA1873=AF1873</f>
        <v>1</v>
      </c>
    </row>
    <row r="1874" spans="1:33">
      <c r="A1874" s="55">
        <f t="shared" ref="A1874:A1937" si="501">IF(B1874=INT(B1874),ROW(),"")</f>
        <v>1874</v>
      </c>
      <c r="B1874" s="54">
        <f t="shared" si="476"/>
        <v>1826</v>
      </c>
      <c r="C1874" s="58" t="s">
        <v>4559</v>
      </c>
      <c r="D1874" s="225" t="s">
        <v>7</v>
      </c>
      <c r="E1874" s="86" t="s">
        <v>4557</v>
      </c>
      <c r="F1874" s="86" t="s">
        <v>4557</v>
      </c>
      <c r="G1874" s="191">
        <v>0</v>
      </c>
      <c r="H1874" s="191">
        <v>0</v>
      </c>
      <c r="I1874" s="172" t="s">
        <v>3</v>
      </c>
      <c r="J1874" s="64" t="s">
        <v>1540</v>
      </c>
      <c r="K1874" s="65" t="s">
        <v>4229</v>
      </c>
      <c r="L1874" s="256" t="s">
        <v>5135</v>
      </c>
      <c r="M1874" s="256"/>
      <c r="N1874" s="256"/>
      <c r="O1874" s="66"/>
      <c r="P1874" s="62" t="s">
        <v>4561</v>
      </c>
      <c r="Q1874" s="13"/>
      <c r="R1874"/>
      <c r="S1874" t="str">
        <f t="shared" si="495"/>
        <v/>
      </c>
      <c r="T1874" t="str">
        <f>IF(ISNA(VLOOKUP(AF1874,#REF!,1)),"//","")</f>
        <v/>
      </c>
      <c r="U1874"/>
      <c r="V1874" s="43">
        <f t="shared" si="496"/>
        <v>599</v>
      </c>
      <c r="W1874" s="91" t="s">
        <v>2422</v>
      </c>
      <c r="X1874" s="69" t="s">
        <v>2422</v>
      </c>
      <c r="Y1874" s="69" t="s">
        <v>2422</v>
      </c>
      <c r="Z1874" s="44" t="str">
        <f t="shared" si="489"/>
        <v>"SEC"</v>
      </c>
      <c r="AA1874" s="25" t="str">
        <f t="shared" si="497"/>
        <v>SEC</v>
      </c>
      <c r="AB1874" s="1">
        <f t="shared" si="490"/>
        <v>1826</v>
      </c>
      <c r="AC1874" t="str">
        <f t="shared" si="498"/>
        <v>ITM_SECOND</v>
      </c>
      <c r="AD1874" s="157" t="str">
        <f>IF(ISNA(VLOOKUP(AA1874,Sheet2!J:J,1,0)),"//","")</f>
        <v>//</v>
      </c>
      <c r="AF1874" s="107" t="str">
        <f t="shared" si="499"/>
        <v>SEC</v>
      </c>
      <c r="AG1874" t="b">
        <f t="shared" si="500"/>
        <v>1</v>
      </c>
    </row>
    <row r="1875" spans="1:33">
      <c r="A1875" s="55">
        <f t="shared" si="501"/>
        <v>1875</v>
      </c>
      <c r="B1875" s="54">
        <f t="shared" si="476"/>
        <v>1827</v>
      </c>
      <c r="C1875" s="58" t="s">
        <v>4564</v>
      </c>
      <c r="D1875" s="225" t="s">
        <v>7</v>
      </c>
      <c r="E1875" s="64" t="s">
        <v>4566</v>
      </c>
      <c r="F1875" s="64" t="s">
        <v>4566</v>
      </c>
      <c r="G1875" s="72">
        <v>0</v>
      </c>
      <c r="H1875" s="72">
        <v>0</v>
      </c>
      <c r="I1875" s="172" t="s">
        <v>3</v>
      </c>
      <c r="J1875" s="64" t="s">
        <v>1540</v>
      </c>
      <c r="K1875" s="65" t="s">
        <v>4229</v>
      </c>
      <c r="L1875" s="256" t="s">
        <v>5135</v>
      </c>
      <c r="M1875" s="256"/>
      <c r="N1875" s="256"/>
      <c r="O1875" s="66"/>
      <c r="P1875" s="62" t="s">
        <v>4567</v>
      </c>
      <c r="Q1875" s="13"/>
      <c r="R1875"/>
      <c r="S1875" t="str">
        <f t="shared" si="495"/>
        <v/>
      </c>
      <c r="T1875" t="str">
        <f>IF(ISNA(VLOOKUP(AF1875,#REF!,1)),"//","")</f>
        <v/>
      </c>
      <c r="U1875"/>
      <c r="V1875" s="43">
        <f t="shared" si="496"/>
        <v>600</v>
      </c>
      <c r="W1875" s="91" t="s">
        <v>2422</v>
      </c>
      <c r="X1875" s="69" t="s">
        <v>2422</v>
      </c>
      <c r="Y1875" s="69" t="s">
        <v>2422</v>
      </c>
      <c r="Z1875" s="44" t="str">
        <f t="shared" si="489"/>
        <v>STD_RIGHT_ARROW "TIME"</v>
      </c>
      <c r="AA1875" s="25" t="str">
        <f t="shared" si="497"/>
        <v>&gt;TIME</v>
      </c>
      <c r="AB1875" s="1">
        <f t="shared" si="490"/>
        <v>1827</v>
      </c>
      <c r="AC1875" t="str">
        <f t="shared" si="498"/>
        <v>ITM_toTIME</v>
      </c>
      <c r="AD1875" s="157" t="str">
        <f>IF(ISNA(VLOOKUP(AA1875,Sheet2!J:J,1,0)),"//","")</f>
        <v>//</v>
      </c>
      <c r="AF1875" s="107" t="str">
        <f t="shared" si="499"/>
        <v>&gt;TIME</v>
      </c>
      <c r="AG1875" t="b">
        <f t="shared" si="500"/>
        <v>1</v>
      </c>
    </row>
    <row r="1876" spans="1:33">
      <c r="A1876" s="55">
        <f t="shared" si="501"/>
        <v>1876</v>
      </c>
      <c r="B1876" s="54">
        <f t="shared" si="476"/>
        <v>1828</v>
      </c>
      <c r="C1876" s="58" t="s">
        <v>4565</v>
      </c>
      <c r="D1876" s="225" t="s">
        <v>7</v>
      </c>
      <c r="E1876" s="150" t="s">
        <v>4568</v>
      </c>
      <c r="F1876" s="150" t="s">
        <v>4568</v>
      </c>
      <c r="G1876" s="191">
        <v>0</v>
      </c>
      <c r="H1876" s="191">
        <v>0</v>
      </c>
      <c r="I1876" s="172" t="s">
        <v>3</v>
      </c>
      <c r="J1876" s="64" t="s">
        <v>1540</v>
      </c>
      <c r="K1876" s="65" t="s">
        <v>4229</v>
      </c>
      <c r="L1876" s="256" t="s">
        <v>5135</v>
      </c>
      <c r="M1876" s="256"/>
      <c r="N1876" s="256"/>
      <c r="O1876" s="66"/>
      <c r="P1876" s="62" t="s">
        <v>4569</v>
      </c>
      <c r="Q1876" s="13"/>
      <c r="R1876"/>
      <c r="S1876" t="str">
        <f t="shared" si="495"/>
        <v/>
      </c>
      <c r="T1876" t="str">
        <f>IF(ISNA(VLOOKUP(AF1876,#REF!,1)),"//","")</f>
        <v/>
      </c>
      <c r="U1876"/>
      <c r="V1876" s="43">
        <f t="shared" si="496"/>
        <v>601</v>
      </c>
      <c r="W1876" s="91" t="s">
        <v>2422</v>
      </c>
      <c r="X1876" s="69" t="s">
        <v>2422</v>
      </c>
      <c r="Y1876" s="69" t="s">
        <v>2422</v>
      </c>
      <c r="Z1876" s="44" t="str">
        <f t="shared" si="489"/>
        <v>"TIME" STD_RIGHT_ARROW</v>
      </c>
      <c r="AA1876" s="25" t="str">
        <f t="shared" si="497"/>
        <v>TIME&gt;</v>
      </c>
      <c r="AB1876" s="1">
        <f t="shared" si="490"/>
        <v>1828</v>
      </c>
      <c r="AC1876" t="str">
        <f t="shared" si="498"/>
        <v>ITM_TIMEto</v>
      </c>
      <c r="AD1876" s="157" t="str">
        <f>IF(ISNA(VLOOKUP(AA1876,Sheet2!J:J,1,0)),"//","")</f>
        <v>//</v>
      </c>
      <c r="AF1876" s="107" t="str">
        <f t="shared" si="499"/>
        <v>TIME&gt;</v>
      </c>
      <c r="AG1876" t="b">
        <f t="shared" si="500"/>
        <v>1</v>
      </c>
    </row>
    <row r="1877" spans="1:33" s="17" customFormat="1">
      <c r="A1877" s="55">
        <f t="shared" si="501"/>
        <v>1877</v>
      </c>
      <c r="B1877" s="54">
        <f t="shared" si="476"/>
        <v>1829</v>
      </c>
      <c r="C1877" s="109" t="s">
        <v>4046</v>
      </c>
      <c r="D1877" s="109" t="s">
        <v>7</v>
      </c>
      <c r="E1877" s="134" t="str">
        <f t="shared" ref="E1877" si="502">CHAR(34)&amp;IF(B1877&lt;10,"000",IF(B1877&lt;100,"00",IF(B1877&lt;1000,"0","")))&amp;$B1877&amp;CHAR(34)</f>
        <v>"1829"</v>
      </c>
      <c r="F1877" s="110" t="str">
        <f t="shared" ref="F1877" si="503">E1877</f>
        <v>"1829"</v>
      </c>
      <c r="G1877" s="189">
        <v>0</v>
      </c>
      <c r="H1877" s="189">
        <v>0</v>
      </c>
      <c r="I1877" s="176" t="s">
        <v>28</v>
      </c>
      <c r="J1877" s="111" t="s">
        <v>1541</v>
      </c>
      <c r="K1877" s="112" t="s">
        <v>4065</v>
      </c>
      <c r="L1877" s="130" t="s">
        <v>5135</v>
      </c>
      <c r="M1877" s="130"/>
      <c r="N1877" s="130"/>
      <c r="P1877" s="153" t="str">
        <f>"MNU_"&amp;IF(B1877&lt;10,"000",IF(B1877&lt;100,"00",IF(B1877&lt;1000,"0","")))&amp;$B1877</f>
        <v>MNU_1829</v>
      </c>
      <c r="Q1877" s="16"/>
      <c r="S1877" s="17" t="str">
        <f t="shared" si="495"/>
        <v/>
      </c>
      <c r="T1877" s="17" t="str">
        <f>IF(ISNA(VLOOKUP(AF1877,#REF!,1)),"//","")</f>
        <v/>
      </c>
      <c r="V1877" s="43">
        <f t="shared" si="496"/>
        <v>601</v>
      </c>
      <c r="W1877" s="107" t="s">
        <v>2422</v>
      </c>
      <c r="X1877" s="114" t="s">
        <v>2422</v>
      </c>
      <c r="Y1877" s="114" t="s">
        <v>2422</v>
      </c>
      <c r="Z1877" s="44" t="str">
        <f t="shared" si="489"/>
        <v/>
      </c>
      <c r="AA1877" s="25" t="str">
        <f t="shared" si="497"/>
        <v/>
      </c>
      <c r="AB1877" s="1">
        <f t="shared" si="490"/>
        <v>1829</v>
      </c>
      <c r="AC1877" t="str">
        <f t="shared" si="498"/>
        <v>MNU_1829</v>
      </c>
      <c r="AD1877" s="157" t="str">
        <f>IF(ISNA(VLOOKUP(AA1877,Sheet2!J:J,1,0)),"//","")</f>
        <v/>
      </c>
      <c r="AF1877" s="107" t="str">
        <f t="shared" si="499"/>
        <v/>
      </c>
      <c r="AG1877" t="b">
        <f t="shared" si="500"/>
        <v>1</v>
      </c>
    </row>
    <row r="1878" spans="1:33">
      <c r="A1878" s="55">
        <f t="shared" si="501"/>
        <v>1878</v>
      </c>
      <c r="B1878" s="54">
        <f t="shared" si="476"/>
        <v>1830</v>
      </c>
      <c r="C1878" s="96" t="s">
        <v>4047</v>
      </c>
      <c r="D1878" s="224" t="s">
        <v>3432</v>
      </c>
      <c r="E1878" s="99" t="s">
        <v>531</v>
      </c>
      <c r="F1878" s="99" t="s">
        <v>1068</v>
      </c>
      <c r="G1878" s="103">
        <v>0</v>
      </c>
      <c r="H1878" s="103">
        <v>0</v>
      </c>
      <c r="I1878" s="64" t="s">
        <v>1</v>
      </c>
      <c r="J1878" s="64" t="s">
        <v>1541</v>
      </c>
      <c r="K1878" s="65" t="s">
        <v>4065</v>
      </c>
      <c r="L1878" s="256" t="s">
        <v>5135</v>
      </c>
      <c r="M1878" s="256"/>
      <c r="N1878" s="256"/>
      <c r="O1878" s="96" t="s">
        <v>1065</v>
      </c>
      <c r="P1878" s="101" t="s">
        <v>3432</v>
      </c>
      <c r="Q1878" s="101"/>
      <c r="R1878"/>
      <c r="S1878" t="str">
        <f t="shared" si="495"/>
        <v>NOT EQUAL</v>
      </c>
      <c r="T1878" t="str">
        <f>IF(ISNA(VLOOKUP(AF1878,#REF!,1)),"//","")</f>
        <v/>
      </c>
      <c r="U1878"/>
      <c r="V1878" s="43">
        <f t="shared" si="496"/>
        <v>601</v>
      </c>
      <c r="W1878" s="91"/>
      <c r="X1878" s="69"/>
      <c r="Y1878" s="69"/>
      <c r="Z1878" s="44" t="str">
        <f t="shared" si="489"/>
        <v/>
      </c>
      <c r="AA1878" s="25" t="str">
        <f t="shared" si="497"/>
        <v/>
      </c>
      <c r="AB1878" s="1">
        <f t="shared" si="490"/>
        <v>1830</v>
      </c>
      <c r="AC1878" t="str">
        <f t="shared" si="498"/>
        <v>ITM_qoppa</v>
      </c>
      <c r="AD1878" s="157" t="str">
        <f>IF(ISNA(VLOOKUP(AA1878,Sheet2!J:J,1,0)),"//","")</f>
        <v/>
      </c>
      <c r="AF1878" s="107" t="str">
        <f t="shared" si="499"/>
        <v/>
      </c>
      <c r="AG1878" t="b">
        <f t="shared" si="500"/>
        <v>1</v>
      </c>
    </row>
    <row r="1879" spans="1:33">
      <c r="A1879" s="55">
        <f t="shared" si="501"/>
        <v>1879</v>
      </c>
      <c r="B1879" s="54">
        <f t="shared" si="476"/>
        <v>1831</v>
      </c>
      <c r="C1879" s="96" t="s">
        <v>4047</v>
      </c>
      <c r="D1879" s="224" t="s">
        <v>3433</v>
      </c>
      <c r="E1879" s="97" t="s">
        <v>531</v>
      </c>
      <c r="F1879" s="97" t="s">
        <v>1069</v>
      </c>
      <c r="G1879" s="98">
        <v>0</v>
      </c>
      <c r="H1879" s="98">
        <v>0</v>
      </c>
      <c r="I1879" s="64" t="s">
        <v>1</v>
      </c>
      <c r="J1879" s="64" t="s">
        <v>1541</v>
      </c>
      <c r="K1879" s="65" t="s">
        <v>4065</v>
      </c>
      <c r="L1879" s="256" t="s">
        <v>5135</v>
      </c>
      <c r="M1879" s="256"/>
      <c r="N1879" s="256"/>
      <c r="O1879" s="96" t="s">
        <v>1065</v>
      </c>
      <c r="P1879" s="101" t="s">
        <v>3433</v>
      </c>
      <c r="Q1879" s="101"/>
      <c r="R1879"/>
      <c r="S1879" t="str">
        <f t="shared" si="495"/>
        <v>NOT EQUAL</v>
      </c>
      <c r="T1879" t="str">
        <f>IF(ISNA(VLOOKUP(AF1879,#REF!,1)),"//","")</f>
        <v/>
      </c>
      <c r="U1879"/>
      <c r="V1879" s="43">
        <f t="shared" si="496"/>
        <v>601</v>
      </c>
      <c r="W1879" s="91"/>
      <c r="X1879" s="69"/>
      <c r="Y1879" s="69"/>
      <c r="Z1879" s="44" t="str">
        <f t="shared" si="489"/>
        <v/>
      </c>
      <c r="AA1879" s="25" t="str">
        <f t="shared" si="497"/>
        <v/>
      </c>
      <c r="AB1879" s="1">
        <f t="shared" si="490"/>
        <v>1831</v>
      </c>
      <c r="AC1879" t="str">
        <f t="shared" si="498"/>
        <v>ITM_digamma</v>
      </c>
      <c r="AD1879" s="157" t="str">
        <f>IF(ISNA(VLOOKUP(AA1879,Sheet2!J:J,1,0)),"//","")</f>
        <v/>
      </c>
      <c r="AF1879" s="107" t="str">
        <f t="shared" si="499"/>
        <v/>
      </c>
      <c r="AG1879" t="b">
        <f t="shared" si="500"/>
        <v>1</v>
      </c>
    </row>
    <row r="1880" spans="1:33">
      <c r="A1880" s="55">
        <f t="shared" si="501"/>
        <v>1880</v>
      </c>
      <c r="B1880" s="54">
        <f t="shared" ref="B1880:B1943" si="504">IF(AND(MID(C1880,2,1)&lt;&gt;"/",MID(C1880,1,1)="/"),INT(B1879)+1,B1879+0.01)</f>
        <v>1832</v>
      </c>
      <c r="C1880" s="96" t="s">
        <v>4047</v>
      </c>
      <c r="D1880" s="224" t="s">
        <v>3434</v>
      </c>
      <c r="E1880" s="97" t="s">
        <v>531</v>
      </c>
      <c r="F1880" s="97" t="s">
        <v>1070</v>
      </c>
      <c r="G1880" s="98">
        <v>0</v>
      </c>
      <c r="H1880" s="98">
        <v>0</v>
      </c>
      <c r="I1880" s="64" t="s">
        <v>1</v>
      </c>
      <c r="J1880" s="64" t="s">
        <v>1541</v>
      </c>
      <c r="K1880" s="65" t="s">
        <v>4065</v>
      </c>
      <c r="L1880" s="256" t="s">
        <v>5135</v>
      </c>
      <c r="M1880" s="256"/>
      <c r="N1880" s="256"/>
      <c r="O1880" s="96" t="s">
        <v>1065</v>
      </c>
      <c r="P1880" s="101" t="s">
        <v>3434</v>
      </c>
      <c r="Q1880" s="101"/>
      <c r="R1880"/>
      <c r="S1880" t="str">
        <f t="shared" si="495"/>
        <v>NOT EQUAL</v>
      </c>
      <c r="T1880" t="str">
        <f>IF(ISNA(VLOOKUP(AF1880,#REF!,1)),"//","")</f>
        <v/>
      </c>
      <c r="U1880"/>
      <c r="V1880" s="43">
        <f t="shared" si="496"/>
        <v>601</v>
      </c>
      <c r="W1880" s="91"/>
      <c r="X1880" s="69"/>
      <c r="Y1880" s="69"/>
      <c r="Z1880" s="44" t="str">
        <f t="shared" si="489"/>
        <v/>
      </c>
      <c r="AA1880" s="25" t="str">
        <f t="shared" si="497"/>
        <v/>
      </c>
      <c r="AB1880" s="1">
        <f t="shared" si="490"/>
        <v>1832</v>
      </c>
      <c r="AC1880" t="str">
        <f t="shared" si="498"/>
        <v>ITM_sampi</v>
      </c>
      <c r="AD1880" s="157" t="str">
        <f>IF(ISNA(VLOOKUP(AA1880,Sheet2!J:J,1,0)),"//","")</f>
        <v/>
      </c>
      <c r="AF1880" s="107" t="str">
        <f t="shared" si="499"/>
        <v/>
      </c>
      <c r="AG1880" t="b">
        <f t="shared" si="500"/>
        <v>1</v>
      </c>
    </row>
    <row r="1881" spans="1:33">
      <c r="A1881" s="55">
        <f t="shared" si="501"/>
        <v>1881</v>
      </c>
      <c r="B1881" s="54">
        <f t="shared" si="504"/>
        <v>1833</v>
      </c>
      <c r="C1881" s="96" t="s">
        <v>3973</v>
      </c>
      <c r="D1881" s="96" t="s">
        <v>2400</v>
      </c>
      <c r="E1881" s="97" t="s">
        <v>1536</v>
      </c>
      <c r="F1881" s="97" t="s">
        <v>1536</v>
      </c>
      <c r="G1881" s="98">
        <v>0</v>
      </c>
      <c r="H1881" s="98">
        <v>0</v>
      </c>
      <c r="I1881" s="175" t="s">
        <v>3</v>
      </c>
      <c r="J1881" s="97" t="s">
        <v>1540</v>
      </c>
      <c r="K1881" s="99" t="s">
        <v>4229</v>
      </c>
      <c r="L1881" s="255" t="s">
        <v>5135</v>
      </c>
      <c r="M1881" s="255"/>
      <c r="N1881" s="255"/>
      <c r="O1881" s="96" t="s">
        <v>1010</v>
      </c>
      <c r="P1881" s="101" t="s">
        <v>2400</v>
      </c>
      <c r="Q1881" s="101"/>
      <c r="R1881"/>
      <c r="S1881" t="str">
        <f t="shared" si="495"/>
        <v/>
      </c>
      <c r="T1881" t="str">
        <f>IF(ISNA(VLOOKUP(AF1881,#REF!,1)),"//","")</f>
        <v/>
      </c>
      <c r="U1881"/>
      <c r="V1881" s="43">
        <f t="shared" si="496"/>
        <v>602</v>
      </c>
      <c r="W1881" s="91" t="s">
        <v>2883</v>
      </c>
      <c r="X1881" s="69" t="s">
        <v>2813</v>
      </c>
      <c r="Y1881" s="69" t="s">
        <v>2422</v>
      </c>
      <c r="Z1881" s="44" t="str">
        <f t="shared" si="489"/>
        <v>"COMPLEX"</v>
      </c>
      <c r="AA1881" s="25" t="str">
        <f t="shared" si="497"/>
        <v>COMPLEX</v>
      </c>
      <c r="AB1881" s="1">
        <f t="shared" si="490"/>
        <v>1833</v>
      </c>
      <c r="AC1881" t="str">
        <f t="shared" si="498"/>
        <v>KEY_COMPLEX</v>
      </c>
      <c r="AD1881" s="157" t="str">
        <f>IF(ISNA(VLOOKUP(AA1881,Sheet2!J:J,1,0)),"//","")</f>
        <v/>
      </c>
      <c r="AF1881" s="107" t="str">
        <f t="shared" si="499"/>
        <v>COMPLEX</v>
      </c>
      <c r="AG1881" t="b">
        <f t="shared" si="500"/>
        <v>1</v>
      </c>
    </row>
    <row r="1882" spans="1:33">
      <c r="A1882" s="55">
        <f t="shared" si="501"/>
        <v>1882</v>
      </c>
      <c r="B1882" s="54">
        <f t="shared" si="504"/>
        <v>1834</v>
      </c>
      <c r="C1882" s="96" t="s">
        <v>3986</v>
      </c>
      <c r="D1882" s="96" t="s">
        <v>7</v>
      </c>
      <c r="E1882" s="97" t="s">
        <v>1553</v>
      </c>
      <c r="F1882" s="97" t="s">
        <v>1482</v>
      </c>
      <c r="G1882" s="98">
        <v>0</v>
      </c>
      <c r="H1882" s="98">
        <v>0</v>
      </c>
      <c r="I1882" s="175" t="s">
        <v>3</v>
      </c>
      <c r="J1882" s="97" t="s">
        <v>1540</v>
      </c>
      <c r="K1882" s="99" t="s">
        <v>4229</v>
      </c>
      <c r="L1882" s="255" t="s">
        <v>5135</v>
      </c>
      <c r="M1882" s="255"/>
      <c r="N1882" s="255"/>
      <c r="O1882" s="96" t="s">
        <v>2432</v>
      </c>
      <c r="P1882" s="101" t="s">
        <v>2558</v>
      </c>
      <c r="Q1882" s="101"/>
      <c r="R1882"/>
      <c r="S1882" t="str">
        <f t="shared" si="495"/>
        <v>NOT EQUAL</v>
      </c>
      <c r="T1882" t="str">
        <f>IF(ISNA(VLOOKUP(AF1882,#REF!,1)),"//","")</f>
        <v/>
      </c>
      <c r="U1882"/>
      <c r="V1882" s="43">
        <f t="shared" si="496"/>
        <v>603</v>
      </c>
      <c r="W1882" s="91" t="s">
        <v>2883</v>
      </c>
      <c r="X1882" s="69" t="s">
        <v>2422</v>
      </c>
      <c r="Y1882" s="69" t="s">
        <v>2422</v>
      </c>
      <c r="Z1882" s="44" t="str">
        <f t="shared" si="489"/>
        <v>STD_RIGHT_ARROW "POLAR"</v>
      </c>
      <c r="AA1882" s="25" t="str">
        <f t="shared" si="497"/>
        <v>&gt;POLAR</v>
      </c>
      <c r="AB1882" s="1">
        <f t="shared" si="490"/>
        <v>1834</v>
      </c>
      <c r="AC1882" t="str">
        <f t="shared" si="498"/>
        <v>ITM_toPOL2</v>
      </c>
      <c r="AD1882" s="157" t="str">
        <f>IF(ISNA(VLOOKUP(AA1882,Sheet2!J:J,1,0)),"//","")</f>
        <v/>
      </c>
      <c r="AF1882" s="107" t="str">
        <f t="shared" si="499"/>
        <v>&gt;POLAR</v>
      </c>
      <c r="AG1882" t="b">
        <f t="shared" si="500"/>
        <v>1</v>
      </c>
    </row>
    <row r="1883" spans="1:33">
      <c r="A1883" s="55">
        <f t="shared" si="501"/>
        <v>1883</v>
      </c>
      <c r="B1883" s="54">
        <f t="shared" si="504"/>
        <v>1835</v>
      </c>
      <c r="C1883" s="96" t="s">
        <v>3987</v>
      </c>
      <c r="D1883" s="96" t="s">
        <v>7</v>
      </c>
      <c r="E1883" s="97" t="s">
        <v>1552</v>
      </c>
      <c r="F1883" s="97" t="s">
        <v>1485</v>
      </c>
      <c r="G1883" s="194">
        <v>0</v>
      </c>
      <c r="H1883" s="194">
        <v>0</v>
      </c>
      <c r="I1883" s="175" t="s">
        <v>3</v>
      </c>
      <c r="J1883" s="97" t="s">
        <v>1540</v>
      </c>
      <c r="K1883" s="99" t="s">
        <v>4229</v>
      </c>
      <c r="L1883" s="255" t="s">
        <v>5135</v>
      </c>
      <c r="M1883" s="255"/>
      <c r="N1883" s="255"/>
      <c r="O1883" s="96" t="s">
        <v>2433</v>
      </c>
      <c r="P1883" s="101" t="s">
        <v>2559</v>
      </c>
      <c r="Q1883" s="101"/>
      <c r="R1883"/>
      <c r="S1883" t="str">
        <f t="shared" si="495"/>
        <v>NOT EQUAL</v>
      </c>
      <c r="T1883" t="str">
        <f>IF(ISNA(VLOOKUP(AF1883,#REF!,1)),"//","")</f>
        <v/>
      </c>
      <c r="U1883"/>
      <c r="V1883" s="43">
        <f t="shared" si="496"/>
        <v>604</v>
      </c>
      <c r="W1883" s="91" t="s">
        <v>2883</v>
      </c>
      <c r="X1883" s="69" t="s">
        <v>2422</v>
      </c>
      <c r="Y1883" s="69" t="s">
        <v>2422</v>
      </c>
      <c r="Z1883" s="44" t="str">
        <f t="shared" si="489"/>
        <v>STD_RIGHT_ARROW "RECT"</v>
      </c>
      <c r="AA1883" s="25" t="str">
        <f t="shared" si="497"/>
        <v>&gt;RECT</v>
      </c>
      <c r="AB1883" s="1">
        <f t="shared" si="490"/>
        <v>1835</v>
      </c>
      <c r="AC1883" t="str">
        <f t="shared" si="498"/>
        <v>ITM_toREC2</v>
      </c>
      <c r="AD1883" s="157" t="str">
        <f>IF(ISNA(VLOOKUP(AA1883,Sheet2!J:J,1,0)),"//","")</f>
        <v/>
      </c>
      <c r="AF1883" s="107" t="str">
        <f t="shared" si="499"/>
        <v>&gt;RECT</v>
      </c>
      <c r="AG1883" t="b">
        <f t="shared" si="500"/>
        <v>1</v>
      </c>
    </row>
    <row r="1884" spans="1:33">
      <c r="A1884" s="55">
        <f t="shared" si="501"/>
        <v>1884</v>
      </c>
      <c r="B1884" s="54">
        <f t="shared" si="504"/>
        <v>1836</v>
      </c>
      <c r="C1884" s="96" t="s">
        <v>3988</v>
      </c>
      <c r="D1884" s="96">
        <v>1</v>
      </c>
      <c r="E1884" s="97" t="s">
        <v>531</v>
      </c>
      <c r="F1884" s="97" t="s">
        <v>1043</v>
      </c>
      <c r="G1884" s="194">
        <v>0</v>
      </c>
      <c r="H1884" s="194">
        <v>0</v>
      </c>
      <c r="I1884" s="180" t="s">
        <v>1</v>
      </c>
      <c r="J1884" s="97" t="s">
        <v>1541</v>
      </c>
      <c r="K1884" s="99" t="s">
        <v>4065</v>
      </c>
      <c r="L1884" s="255" t="s">
        <v>5135</v>
      </c>
      <c r="M1884" s="255"/>
      <c r="N1884" s="255"/>
      <c r="O1884" s="96"/>
      <c r="P1884" s="101" t="s">
        <v>2830</v>
      </c>
      <c r="Q1884" s="101"/>
      <c r="R1884"/>
      <c r="S1884" t="str">
        <f t="shared" si="495"/>
        <v>NOT EQUAL</v>
      </c>
      <c r="T1884" t="str">
        <f>IF(ISNA(VLOOKUP(AF1884,#REF!,1)),"//","")</f>
        <v/>
      </c>
      <c r="U1884"/>
      <c r="V1884" s="43">
        <f t="shared" si="496"/>
        <v>605</v>
      </c>
      <c r="W1884" s="91" t="s">
        <v>2900</v>
      </c>
      <c r="X1884" s="69" t="s">
        <v>2813</v>
      </c>
      <c r="Y1884" s="69" t="s">
        <v>2422</v>
      </c>
      <c r="Z1884" s="44" t="str">
        <f t="shared" si="489"/>
        <v>"ERPN"</v>
      </c>
      <c r="AA1884" s="25" t="str">
        <f t="shared" si="497"/>
        <v>ERPN</v>
      </c>
      <c r="AB1884" s="1">
        <f t="shared" si="490"/>
        <v>1836</v>
      </c>
      <c r="AC1884" t="str">
        <f t="shared" si="498"/>
        <v>ITM_eRPN_ON</v>
      </c>
      <c r="AD1884" s="157" t="str">
        <f>IF(ISNA(VLOOKUP(AA1884,Sheet2!J:J,1,0)),"//","")</f>
        <v/>
      </c>
      <c r="AF1884" s="107" t="str">
        <f t="shared" si="499"/>
        <v>ERPN</v>
      </c>
      <c r="AG1884" t="b">
        <f t="shared" si="500"/>
        <v>1</v>
      </c>
    </row>
    <row r="1885" spans="1:33">
      <c r="A1885" s="55">
        <f t="shared" si="501"/>
        <v>1885</v>
      </c>
      <c r="B1885" s="54">
        <f t="shared" si="504"/>
        <v>1837</v>
      </c>
      <c r="C1885" s="96" t="s">
        <v>3988</v>
      </c>
      <c r="D1885" s="96">
        <v>0</v>
      </c>
      <c r="E1885" s="97" t="s">
        <v>531</v>
      </c>
      <c r="F1885" s="99" t="s">
        <v>2832</v>
      </c>
      <c r="G1885" s="103">
        <v>0</v>
      </c>
      <c r="H1885" s="103">
        <v>0</v>
      </c>
      <c r="I1885" s="180" t="s">
        <v>1</v>
      </c>
      <c r="J1885" s="97" t="s">
        <v>1541</v>
      </c>
      <c r="K1885" s="99" t="s">
        <v>4065</v>
      </c>
      <c r="L1885" s="255" t="s">
        <v>5135</v>
      </c>
      <c r="M1885" s="255"/>
      <c r="N1885" s="255"/>
      <c r="O1885" s="96"/>
      <c r="P1885" s="101" t="s">
        <v>2831</v>
      </c>
      <c r="Q1885" s="101"/>
      <c r="R1885"/>
      <c r="S1885" t="str">
        <f t="shared" si="495"/>
        <v>NOT EQUAL</v>
      </c>
      <c r="T1885" t="str">
        <f>IF(ISNA(VLOOKUP(AF1885,#REF!,1)),"//","")</f>
        <v/>
      </c>
      <c r="U1885"/>
      <c r="V1885" s="43">
        <f t="shared" si="496"/>
        <v>606</v>
      </c>
      <c r="W1885" s="91" t="s">
        <v>2900</v>
      </c>
      <c r="X1885" s="69" t="s">
        <v>2813</v>
      </c>
      <c r="Y1885" s="69" t="s">
        <v>2422</v>
      </c>
      <c r="Z1885" s="44" t="str">
        <f t="shared" si="489"/>
        <v>"RPN"</v>
      </c>
      <c r="AA1885" s="25" t="str">
        <f t="shared" si="497"/>
        <v>RPN</v>
      </c>
      <c r="AB1885" s="1">
        <f t="shared" si="490"/>
        <v>1837</v>
      </c>
      <c r="AC1885" t="str">
        <f t="shared" si="498"/>
        <v>ITM_eRPN_OFF</v>
      </c>
      <c r="AD1885" s="157" t="str">
        <f>IF(ISNA(VLOOKUP(AA1885,Sheet2!J:J,1,0)),"//","")</f>
        <v/>
      </c>
      <c r="AF1885" s="107" t="str">
        <f t="shared" si="499"/>
        <v>RPN</v>
      </c>
      <c r="AG1885" t="b">
        <f t="shared" si="500"/>
        <v>1</v>
      </c>
    </row>
    <row r="1886" spans="1:33">
      <c r="A1886" s="55">
        <f t="shared" si="501"/>
        <v>1886</v>
      </c>
      <c r="B1886" s="54">
        <f t="shared" si="504"/>
        <v>1838</v>
      </c>
      <c r="C1886" s="96" t="s">
        <v>3984</v>
      </c>
      <c r="D1886" s="96" t="s">
        <v>1042</v>
      </c>
      <c r="E1886" s="99" t="s">
        <v>1043</v>
      </c>
      <c r="F1886" s="99" t="s">
        <v>1043</v>
      </c>
      <c r="G1886" s="103">
        <v>0</v>
      </c>
      <c r="H1886" s="103">
        <v>0</v>
      </c>
      <c r="I1886" s="175" t="s">
        <v>3</v>
      </c>
      <c r="J1886" s="97" t="s">
        <v>1541</v>
      </c>
      <c r="K1886" s="99" t="s">
        <v>4065</v>
      </c>
      <c r="L1886" s="255" t="s">
        <v>5135</v>
      </c>
      <c r="M1886" s="255"/>
      <c r="N1886" s="255"/>
      <c r="O1886" s="96" t="s">
        <v>1044</v>
      </c>
      <c r="P1886" s="101" t="s">
        <v>2360</v>
      </c>
      <c r="Q1886" s="101"/>
      <c r="R1886"/>
      <c r="S1886" t="str">
        <f t="shared" si="495"/>
        <v/>
      </c>
      <c r="T1886" t="str">
        <f>IF(ISNA(VLOOKUP(AF1886,#REF!,1)),"//","")</f>
        <v/>
      </c>
      <c r="U1886"/>
      <c r="V1886" s="43">
        <f t="shared" si="496"/>
        <v>606</v>
      </c>
      <c r="W1886" s="91" t="s">
        <v>2900</v>
      </c>
      <c r="X1886" s="69" t="s">
        <v>2422</v>
      </c>
      <c r="Y1886" s="69" t="s">
        <v>2422</v>
      </c>
      <c r="Z1886" s="44" t="str">
        <f t="shared" si="489"/>
        <v/>
      </c>
      <c r="AA1886" s="25" t="str">
        <f t="shared" si="497"/>
        <v/>
      </c>
      <c r="AB1886" s="1">
        <f t="shared" si="490"/>
        <v>1838</v>
      </c>
      <c r="AC1886" t="str">
        <f t="shared" si="498"/>
        <v>ITM_ERPN</v>
      </c>
      <c r="AD1886" s="157" t="str">
        <f>IF(ISNA(VLOOKUP(AA1886,Sheet2!J:J,1,0)),"//","")</f>
        <v/>
      </c>
      <c r="AF1886" s="107" t="str">
        <f t="shared" si="499"/>
        <v/>
      </c>
      <c r="AG1886" t="b">
        <f t="shared" si="500"/>
        <v>1</v>
      </c>
    </row>
    <row r="1887" spans="1:33">
      <c r="A1887" s="55">
        <f t="shared" si="501"/>
        <v>1887</v>
      </c>
      <c r="B1887" s="54">
        <f t="shared" si="504"/>
        <v>1839</v>
      </c>
      <c r="C1887" s="96" t="s">
        <v>3984</v>
      </c>
      <c r="D1887" s="96" t="s">
        <v>1045</v>
      </c>
      <c r="E1887" s="97" t="s">
        <v>1521</v>
      </c>
      <c r="F1887" s="97" t="s">
        <v>1521</v>
      </c>
      <c r="G1887" s="98">
        <v>0</v>
      </c>
      <c r="H1887" s="98">
        <v>0</v>
      </c>
      <c r="I1887" s="175" t="s">
        <v>3</v>
      </c>
      <c r="J1887" s="97" t="s">
        <v>1541</v>
      </c>
      <c r="K1887" s="99" t="s">
        <v>4065</v>
      </c>
      <c r="L1887" s="255" t="s">
        <v>5135</v>
      </c>
      <c r="M1887" s="255"/>
      <c r="N1887" s="255"/>
      <c r="O1887" s="96" t="s">
        <v>1046</v>
      </c>
      <c r="P1887" s="101" t="s">
        <v>2361</v>
      </c>
      <c r="Q1887" s="101"/>
      <c r="R1887"/>
      <c r="S1887" t="str">
        <f t="shared" si="495"/>
        <v/>
      </c>
      <c r="T1887" t="str">
        <f>IF(ISNA(VLOOKUP(AF1887,#REF!,1)),"//","")</f>
        <v/>
      </c>
      <c r="U1887"/>
      <c r="V1887" s="43">
        <f t="shared" si="496"/>
        <v>606</v>
      </c>
      <c r="W1887" s="91" t="s">
        <v>2900</v>
      </c>
      <c r="X1887" s="69" t="s">
        <v>2422</v>
      </c>
      <c r="Y1887" s="69" t="s">
        <v>2422</v>
      </c>
      <c r="Z1887" s="44" t="str">
        <f t="shared" si="489"/>
        <v/>
      </c>
      <c r="AA1887" s="25" t="str">
        <f t="shared" si="497"/>
        <v/>
      </c>
      <c r="AB1887" s="1">
        <f t="shared" si="490"/>
        <v>1839</v>
      </c>
      <c r="AC1887" t="str">
        <f t="shared" si="498"/>
        <v>ITM_HOMEx3</v>
      </c>
      <c r="AD1887" s="157" t="str">
        <f>IF(ISNA(VLOOKUP(AA1887,Sheet2!J:J,1,0)),"//","")</f>
        <v/>
      </c>
      <c r="AF1887" s="107" t="str">
        <f t="shared" si="499"/>
        <v/>
      </c>
      <c r="AG1887" t="b">
        <f t="shared" si="500"/>
        <v>1</v>
      </c>
    </row>
    <row r="1888" spans="1:33">
      <c r="A1888" s="55">
        <f t="shared" si="501"/>
        <v>1888</v>
      </c>
      <c r="B1888" s="54">
        <f t="shared" si="504"/>
        <v>1840</v>
      </c>
      <c r="C1888" s="96" t="s">
        <v>3984</v>
      </c>
      <c r="D1888" s="96" t="s">
        <v>1047</v>
      </c>
      <c r="E1888" s="97" t="s">
        <v>531</v>
      </c>
      <c r="F1888" s="97" t="s">
        <v>1522</v>
      </c>
      <c r="G1888" s="98">
        <v>0</v>
      </c>
      <c r="H1888" s="98">
        <v>0</v>
      </c>
      <c r="I1888" s="180" t="s">
        <v>1</v>
      </c>
      <c r="J1888" s="97" t="s">
        <v>1541</v>
      </c>
      <c r="K1888" s="99" t="s">
        <v>4065</v>
      </c>
      <c r="L1888" s="255" t="s">
        <v>5135</v>
      </c>
      <c r="M1888" s="255"/>
      <c r="N1888" s="255"/>
      <c r="O1888" s="96" t="s">
        <v>1048</v>
      </c>
      <c r="P1888" s="101" t="s">
        <v>2362</v>
      </c>
      <c r="Q1888" s="101"/>
      <c r="R1888"/>
      <c r="S1888" t="str">
        <f t="shared" si="495"/>
        <v>NOT EQUAL</v>
      </c>
      <c r="T1888" t="str">
        <f>IF(ISNA(VLOOKUP(AF1888,#REF!,1)),"//","")</f>
        <v/>
      </c>
      <c r="U1888"/>
      <c r="V1888" s="43">
        <f t="shared" si="496"/>
        <v>606</v>
      </c>
      <c r="W1888" s="91" t="s">
        <v>2900</v>
      </c>
      <c r="X1888" s="69" t="s">
        <v>2422</v>
      </c>
      <c r="Y1888" s="69" t="s">
        <v>2422</v>
      </c>
      <c r="Z1888" s="44" t="str">
        <f t="shared" si="489"/>
        <v/>
      </c>
      <c r="AA1888" s="25" t="str">
        <f t="shared" si="497"/>
        <v/>
      </c>
      <c r="AB1888" s="1">
        <f t="shared" si="490"/>
        <v>1840</v>
      </c>
      <c r="AC1888" t="str">
        <f t="shared" si="498"/>
        <v>ITM_SHTIM</v>
      </c>
      <c r="AD1888" s="157" t="str">
        <f>IF(ISNA(VLOOKUP(AA1888,Sheet2!J:J,1,0)),"//","")</f>
        <v/>
      </c>
      <c r="AF1888" s="107" t="str">
        <f t="shared" si="499"/>
        <v/>
      </c>
      <c r="AG1888" t="b">
        <f t="shared" si="500"/>
        <v>1</v>
      </c>
    </row>
    <row r="1889" spans="1:33">
      <c r="A1889" s="55">
        <f t="shared" si="501"/>
        <v>1889</v>
      </c>
      <c r="B1889" s="54">
        <f t="shared" si="504"/>
        <v>1841</v>
      </c>
      <c r="C1889" s="96" t="s">
        <v>3984</v>
      </c>
      <c r="D1889" s="96" t="s">
        <v>1061</v>
      </c>
      <c r="E1889" s="97" t="s">
        <v>531</v>
      </c>
      <c r="F1889" s="97" t="s">
        <v>60</v>
      </c>
      <c r="G1889" s="98">
        <v>0</v>
      </c>
      <c r="H1889" s="98">
        <v>0</v>
      </c>
      <c r="I1889" s="180" t="s">
        <v>1</v>
      </c>
      <c r="J1889" s="97" t="s">
        <v>1541</v>
      </c>
      <c r="K1889" s="99" t="s">
        <v>4065</v>
      </c>
      <c r="L1889" s="255" t="s">
        <v>5135</v>
      </c>
      <c r="M1889" s="255"/>
      <c r="N1889" s="255"/>
      <c r="O1889" s="96" t="s">
        <v>61</v>
      </c>
      <c r="P1889" s="101" t="s">
        <v>2377</v>
      </c>
      <c r="Q1889" s="101"/>
      <c r="R1889"/>
      <c r="S1889" t="str">
        <f t="shared" si="495"/>
        <v>NOT EQUAL</v>
      </c>
      <c r="T1889" t="str">
        <f>IF(ISNA(VLOOKUP(AF1889,#REF!,1)),"//","")</f>
        <v/>
      </c>
      <c r="U1889"/>
      <c r="V1889" s="43">
        <f t="shared" si="496"/>
        <v>606</v>
      </c>
      <c r="W1889" s="91" t="s">
        <v>2900</v>
      </c>
      <c r="X1889" s="69" t="s">
        <v>2422</v>
      </c>
      <c r="Y1889" s="69" t="s">
        <v>2422</v>
      </c>
      <c r="Z1889" s="44" t="str">
        <f t="shared" si="489"/>
        <v/>
      </c>
      <c r="AA1889" s="25" t="str">
        <f t="shared" si="497"/>
        <v/>
      </c>
      <c r="AB1889" s="1">
        <f t="shared" si="490"/>
        <v>1841</v>
      </c>
      <c r="AC1889" t="str">
        <f t="shared" si="498"/>
        <v>ITM_CB_CPXRES</v>
      </c>
      <c r="AD1889" s="157" t="str">
        <f>IF(ISNA(VLOOKUP(AA1889,Sheet2!J:J,1,0)),"//","")</f>
        <v/>
      </c>
      <c r="AF1889" s="107" t="str">
        <f t="shared" si="499"/>
        <v/>
      </c>
      <c r="AG1889" t="b">
        <f t="shared" si="500"/>
        <v>1</v>
      </c>
    </row>
    <row r="1890" spans="1:33">
      <c r="A1890" s="55">
        <f t="shared" si="501"/>
        <v>1890</v>
      </c>
      <c r="B1890" s="54">
        <f t="shared" si="504"/>
        <v>1842</v>
      </c>
      <c r="C1890" s="96" t="s">
        <v>3984</v>
      </c>
      <c r="D1890" s="96" t="s">
        <v>1062</v>
      </c>
      <c r="E1890" s="97" t="s">
        <v>531</v>
      </c>
      <c r="F1890" s="97" t="s">
        <v>1063</v>
      </c>
      <c r="G1890" s="98">
        <v>0</v>
      </c>
      <c r="H1890" s="98">
        <v>0</v>
      </c>
      <c r="I1890" s="180" t="s">
        <v>1</v>
      </c>
      <c r="J1890" s="97" t="s">
        <v>1541</v>
      </c>
      <c r="K1890" s="99" t="s">
        <v>4065</v>
      </c>
      <c r="L1890" s="255" t="s">
        <v>5135</v>
      </c>
      <c r="M1890" s="255"/>
      <c r="N1890" s="255"/>
      <c r="O1890" s="96" t="s">
        <v>61</v>
      </c>
      <c r="P1890" s="101" t="s">
        <v>2378</v>
      </c>
      <c r="Q1890" s="101"/>
      <c r="R1890"/>
      <c r="S1890" t="str">
        <f t="shared" si="495"/>
        <v>NOT EQUAL</v>
      </c>
      <c r="T1890" t="str">
        <f>IF(ISNA(VLOOKUP(AF1890,#REF!,1)),"//","")</f>
        <v/>
      </c>
      <c r="U1890"/>
      <c r="V1890" s="43">
        <f t="shared" si="496"/>
        <v>606</v>
      </c>
      <c r="W1890" s="91" t="s">
        <v>2900</v>
      </c>
      <c r="X1890" s="69" t="s">
        <v>2422</v>
      </c>
      <c r="Y1890" s="69" t="s">
        <v>2422</v>
      </c>
      <c r="Z1890" s="44" t="str">
        <f t="shared" si="489"/>
        <v/>
      </c>
      <c r="AA1890" s="25" t="str">
        <f t="shared" si="497"/>
        <v/>
      </c>
      <c r="AB1890" s="1">
        <f t="shared" si="490"/>
        <v>1842</v>
      </c>
      <c r="AC1890" t="str">
        <f t="shared" si="498"/>
        <v>ITM_CB_LEADING_ZERO</v>
      </c>
      <c r="AD1890" s="157" t="str">
        <f>IF(ISNA(VLOOKUP(AA1890,Sheet2!J:J,1,0)),"//","")</f>
        <v/>
      </c>
      <c r="AF1890" s="107" t="str">
        <f t="shared" si="499"/>
        <v/>
      </c>
      <c r="AG1890" t="b">
        <f t="shared" si="500"/>
        <v>1</v>
      </c>
    </row>
    <row r="1891" spans="1:33">
      <c r="A1891" s="55">
        <f t="shared" si="501"/>
        <v>1891</v>
      </c>
      <c r="B1891" s="54">
        <f t="shared" si="504"/>
        <v>1843</v>
      </c>
      <c r="C1891" s="116" t="s">
        <v>3984</v>
      </c>
      <c r="D1891" s="116" t="s">
        <v>4363</v>
      </c>
      <c r="E1891" s="11" t="s">
        <v>531</v>
      </c>
      <c r="F1891" s="11" t="s">
        <v>4064</v>
      </c>
      <c r="G1891" s="117">
        <v>0</v>
      </c>
      <c r="H1891" s="117">
        <v>0</v>
      </c>
      <c r="I1891" s="180" t="s">
        <v>1</v>
      </c>
      <c r="J1891" s="11" t="s">
        <v>1541</v>
      </c>
      <c r="K1891" s="10" t="s">
        <v>4065</v>
      </c>
      <c r="L1891" s="261" t="s">
        <v>5135</v>
      </c>
      <c r="M1891" s="261"/>
      <c r="N1891" s="261"/>
      <c r="O1891" s="116" t="s">
        <v>4066</v>
      </c>
      <c r="P1891" s="13" t="s">
        <v>4067</v>
      </c>
      <c r="Q1891" s="13" t="s">
        <v>4068</v>
      </c>
      <c r="R1891"/>
      <c r="S1891" t="str">
        <f t="shared" si="495"/>
        <v>NOT EQUAL</v>
      </c>
      <c r="T1891" t="str">
        <f>IF(ISNA(VLOOKUP(AF1891,#REF!,1)),"//","")</f>
        <v/>
      </c>
      <c r="U1891"/>
      <c r="V1891" s="43">
        <f t="shared" si="496"/>
        <v>606</v>
      </c>
      <c r="W1891" s="2" t="s">
        <v>2900</v>
      </c>
      <c r="X1891" s="118" t="s">
        <v>2807</v>
      </c>
      <c r="Y1891" s="118"/>
      <c r="Z1891" s="44" t="str">
        <f t="shared" si="489"/>
        <v/>
      </c>
      <c r="AA1891" s="25" t="str">
        <f t="shared" si="497"/>
        <v/>
      </c>
      <c r="AB1891" s="1">
        <f t="shared" si="490"/>
        <v>1843</v>
      </c>
      <c r="AC1891" t="str">
        <f t="shared" si="498"/>
        <v>CHR_case</v>
      </c>
      <c r="AD1891" s="157" t="str">
        <f>IF(ISNA(VLOOKUP(AA1891,Sheet2!J:J,1,0)),"//","")</f>
        <v/>
      </c>
      <c r="AF1891" s="107" t="str">
        <f t="shared" si="499"/>
        <v/>
      </c>
      <c r="AG1891" t="b">
        <f t="shared" si="500"/>
        <v>1</v>
      </c>
    </row>
    <row r="1892" spans="1:33">
      <c r="A1892" s="55">
        <f t="shared" si="501"/>
        <v>1892</v>
      </c>
      <c r="B1892" s="54">
        <f t="shared" si="504"/>
        <v>1844</v>
      </c>
      <c r="C1892" s="96" t="s">
        <v>3984</v>
      </c>
      <c r="D1892" s="96" t="s">
        <v>1073</v>
      </c>
      <c r="E1892" s="97" t="s">
        <v>2427</v>
      </c>
      <c r="F1892" s="97" t="s">
        <v>1049</v>
      </c>
      <c r="G1892" s="98">
        <v>0</v>
      </c>
      <c r="H1892" s="98">
        <v>0</v>
      </c>
      <c r="I1892" s="175" t="s">
        <v>3</v>
      </c>
      <c r="J1892" s="97" t="s">
        <v>1541</v>
      </c>
      <c r="K1892" s="99" t="s">
        <v>4065</v>
      </c>
      <c r="L1892" s="255" t="s">
        <v>5135</v>
      </c>
      <c r="M1892" s="255"/>
      <c r="N1892" s="255"/>
      <c r="O1892" s="96" t="s">
        <v>1044</v>
      </c>
      <c r="P1892" s="101" t="s">
        <v>2382</v>
      </c>
      <c r="Q1892" s="101"/>
      <c r="R1892"/>
      <c r="S1892" t="str">
        <f t="shared" si="495"/>
        <v>NOT EQUAL</v>
      </c>
      <c r="T1892" t="str">
        <f>IF(ISNA(VLOOKUP(AF1892,#REF!,1)),"//","")</f>
        <v/>
      </c>
      <c r="U1892"/>
      <c r="V1892" s="43">
        <f t="shared" si="496"/>
        <v>606</v>
      </c>
      <c r="W1892" s="91" t="s">
        <v>2900</v>
      </c>
      <c r="X1892" s="69" t="s">
        <v>2422</v>
      </c>
      <c r="Y1892" s="69" t="s">
        <v>2422</v>
      </c>
      <c r="Z1892" s="44" t="str">
        <f t="shared" si="489"/>
        <v/>
      </c>
      <c r="AA1892" s="25" t="str">
        <f t="shared" si="497"/>
        <v/>
      </c>
      <c r="AB1892" s="1">
        <f t="shared" si="490"/>
        <v>1844</v>
      </c>
      <c r="AC1892" t="str">
        <f t="shared" si="498"/>
        <v>ITM_BASE_HOME</v>
      </c>
      <c r="AD1892" s="157" t="str">
        <f>IF(ISNA(VLOOKUP(AA1892,Sheet2!J:J,1,0)),"//","")</f>
        <v/>
      </c>
      <c r="AF1892" s="107" t="str">
        <f t="shared" si="499"/>
        <v/>
      </c>
      <c r="AG1892" t="b">
        <f t="shared" si="500"/>
        <v>1</v>
      </c>
    </row>
    <row r="1893" spans="1:33">
      <c r="A1893" s="55">
        <f t="shared" si="501"/>
        <v>1893</v>
      </c>
      <c r="B1893" s="54">
        <f t="shared" si="504"/>
        <v>1845</v>
      </c>
      <c r="C1893" s="96" t="s">
        <v>3984</v>
      </c>
      <c r="D1893" s="96" t="s">
        <v>1074</v>
      </c>
      <c r="E1893" s="97" t="s">
        <v>2428</v>
      </c>
      <c r="F1893" s="97" t="s">
        <v>1075</v>
      </c>
      <c r="G1893" s="98">
        <v>0</v>
      </c>
      <c r="H1893" s="98">
        <v>0</v>
      </c>
      <c r="I1893" s="175" t="s">
        <v>3</v>
      </c>
      <c r="J1893" s="97" t="s">
        <v>1541</v>
      </c>
      <c r="K1893" s="99" t="s">
        <v>4065</v>
      </c>
      <c r="L1893" s="255" t="s">
        <v>5135</v>
      </c>
      <c r="M1893" s="255"/>
      <c r="N1893" s="255"/>
      <c r="O1893" s="96" t="s">
        <v>1044</v>
      </c>
      <c r="P1893" s="101" t="s">
        <v>2383</v>
      </c>
      <c r="Q1893" s="101"/>
      <c r="R1893"/>
      <c r="S1893" t="str">
        <f t="shared" si="495"/>
        <v>NOT EQUAL</v>
      </c>
      <c r="T1893" t="str">
        <f>IF(ISNA(VLOOKUP(AF1893,#REF!,1)),"//","")</f>
        <v/>
      </c>
      <c r="U1893"/>
      <c r="V1893" s="43">
        <f t="shared" si="496"/>
        <v>606</v>
      </c>
      <c r="W1893" s="91" t="s">
        <v>2900</v>
      </c>
      <c r="X1893" s="69" t="s">
        <v>2422</v>
      </c>
      <c r="Y1893" s="69" t="s">
        <v>2422</v>
      </c>
      <c r="Z1893" s="44" t="str">
        <f t="shared" si="489"/>
        <v/>
      </c>
      <c r="AA1893" s="25" t="str">
        <f t="shared" si="497"/>
        <v/>
      </c>
      <c r="AB1893" s="1">
        <f t="shared" si="490"/>
        <v>1845</v>
      </c>
      <c r="AC1893" t="str">
        <f t="shared" si="498"/>
        <v>ITM_BASE_AHOME</v>
      </c>
      <c r="AD1893" s="157" t="str">
        <f>IF(ISNA(VLOOKUP(AA1893,Sheet2!J:J,1,0)),"//","")</f>
        <v/>
      </c>
      <c r="AF1893" s="107" t="str">
        <f t="shared" si="499"/>
        <v/>
      </c>
      <c r="AG1893" t="b">
        <f t="shared" si="500"/>
        <v>1</v>
      </c>
    </row>
    <row r="1894" spans="1:33">
      <c r="A1894" s="55">
        <f t="shared" si="501"/>
        <v>1894</v>
      </c>
      <c r="B1894" s="54">
        <f t="shared" si="504"/>
        <v>1846</v>
      </c>
      <c r="C1894" s="96" t="s">
        <v>3984</v>
      </c>
      <c r="D1894" s="96" t="s">
        <v>2514</v>
      </c>
      <c r="E1894" s="97" t="s">
        <v>531</v>
      </c>
      <c r="F1894" s="97" t="s">
        <v>2507</v>
      </c>
      <c r="G1894" s="98">
        <v>0</v>
      </c>
      <c r="H1894" s="98">
        <v>0</v>
      </c>
      <c r="I1894" s="180" t="s">
        <v>1</v>
      </c>
      <c r="J1894" s="97" t="s">
        <v>1541</v>
      </c>
      <c r="K1894" s="99" t="s">
        <v>4065</v>
      </c>
      <c r="L1894" s="255" t="s">
        <v>5135</v>
      </c>
      <c r="M1894" s="255"/>
      <c r="N1894" s="255"/>
      <c r="O1894" s="96" t="s">
        <v>2510</v>
      </c>
      <c r="P1894" s="101" t="s">
        <v>2513</v>
      </c>
      <c r="Q1894" s="101"/>
      <c r="R1894"/>
      <c r="S1894" t="str">
        <f t="shared" si="495"/>
        <v>NOT EQUAL</v>
      </c>
      <c r="T1894" t="str">
        <f>IF(ISNA(VLOOKUP(AF1894,#REF!,1)),"//","")</f>
        <v/>
      </c>
      <c r="U1894"/>
      <c r="V1894" s="43">
        <f t="shared" si="496"/>
        <v>606</v>
      </c>
      <c r="W1894" s="91" t="s">
        <v>2900</v>
      </c>
      <c r="X1894" s="69" t="s">
        <v>2422</v>
      </c>
      <c r="Y1894" s="69" t="s">
        <v>2422</v>
      </c>
      <c r="Z1894" s="44" t="str">
        <f t="shared" ref="Z1894:Z1957" si="505"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/>
      </c>
      <c r="AA1894" s="25" t="str">
        <f t="shared" si="497"/>
        <v/>
      </c>
      <c r="AB1894" s="1">
        <f t="shared" ref="AB1894:AB1957" si="506">B1894</f>
        <v>1846</v>
      </c>
      <c r="AC1894" t="str">
        <f t="shared" si="498"/>
        <v>ITM_H_SUMRY</v>
      </c>
      <c r="AD1894" s="157" t="str">
        <f>IF(ISNA(VLOOKUP(AA1894,Sheet2!J:J,1,0)),"//","")</f>
        <v/>
      </c>
      <c r="AF1894" s="107" t="str">
        <f t="shared" si="499"/>
        <v/>
      </c>
      <c r="AG1894" t="b">
        <f t="shared" si="500"/>
        <v>1</v>
      </c>
    </row>
    <row r="1895" spans="1:33">
      <c r="A1895" s="55">
        <f t="shared" si="501"/>
        <v>1895</v>
      </c>
      <c r="B1895" s="54">
        <f t="shared" si="504"/>
        <v>1847</v>
      </c>
      <c r="C1895" s="96" t="s">
        <v>3984</v>
      </c>
      <c r="D1895" s="96" t="s">
        <v>2515</v>
      </c>
      <c r="E1895" s="97" t="s">
        <v>531</v>
      </c>
      <c r="F1895" s="99" t="s">
        <v>2509</v>
      </c>
      <c r="G1895" s="103">
        <v>0</v>
      </c>
      <c r="H1895" s="103">
        <v>0</v>
      </c>
      <c r="I1895" s="180" t="s">
        <v>1</v>
      </c>
      <c r="J1895" s="97" t="s">
        <v>1541</v>
      </c>
      <c r="K1895" s="99" t="s">
        <v>4065</v>
      </c>
      <c r="L1895" s="255" t="s">
        <v>5135</v>
      </c>
      <c r="M1895" s="255"/>
      <c r="N1895" s="255"/>
      <c r="O1895" s="96" t="s">
        <v>2510</v>
      </c>
      <c r="P1895" s="101" t="s">
        <v>2512</v>
      </c>
      <c r="Q1895" s="101"/>
      <c r="R1895"/>
      <c r="S1895" t="str">
        <f t="shared" si="495"/>
        <v>NOT EQUAL</v>
      </c>
      <c r="T1895" t="str">
        <f>IF(ISNA(VLOOKUP(AF1895,#REF!,1)),"//","")</f>
        <v/>
      </c>
      <c r="U1895"/>
      <c r="V1895" s="43">
        <f t="shared" si="496"/>
        <v>606</v>
      </c>
      <c r="W1895" s="91" t="s">
        <v>2900</v>
      </c>
      <c r="X1895" s="69" t="s">
        <v>2422</v>
      </c>
      <c r="Y1895" s="69" t="s">
        <v>2422</v>
      </c>
      <c r="Z1895" s="44" t="str">
        <f t="shared" si="505"/>
        <v/>
      </c>
      <c r="AA1895" s="25" t="str">
        <f t="shared" si="497"/>
        <v/>
      </c>
      <c r="AB1895" s="1">
        <f t="shared" si="506"/>
        <v>1847</v>
      </c>
      <c r="AC1895" t="str">
        <f t="shared" si="498"/>
        <v>ITM_H_REPLCA</v>
      </c>
      <c r="AD1895" s="157" t="str">
        <f>IF(ISNA(VLOOKUP(AA1895,Sheet2!J:J,1,0)),"//","")</f>
        <v/>
      </c>
      <c r="AF1895" s="107" t="str">
        <f t="shared" si="499"/>
        <v/>
      </c>
      <c r="AG1895" t="b">
        <f t="shared" si="500"/>
        <v>1</v>
      </c>
    </row>
    <row r="1896" spans="1:33">
      <c r="A1896" s="55">
        <f t="shared" si="501"/>
        <v>1896</v>
      </c>
      <c r="B1896" s="54">
        <f t="shared" si="504"/>
        <v>1848</v>
      </c>
      <c r="C1896" s="96" t="s">
        <v>3984</v>
      </c>
      <c r="D1896" s="96" t="s">
        <v>2516</v>
      </c>
      <c r="E1896" s="97" t="s">
        <v>531</v>
      </c>
      <c r="F1896" s="99" t="s">
        <v>2508</v>
      </c>
      <c r="G1896" s="103">
        <v>0</v>
      </c>
      <c r="H1896" s="103">
        <v>0</v>
      </c>
      <c r="I1896" s="180" t="s">
        <v>1</v>
      </c>
      <c r="J1896" s="97" t="s">
        <v>1541</v>
      </c>
      <c r="K1896" s="99" t="s">
        <v>4065</v>
      </c>
      <c r="L1896" s="255" t="s">
        <v>5135</v>
      </c>
      <c r="M1896" s="255"/>
      <c r="N1896" s="255"/>
      <c r="O1896" s="96" t="s">
        <v>2510</v>
      </c>
      <c r="P1896" s="101" t="s">
        <v>2511</v>
      </c>
      <c r="Q1896" s="101"/>
      <c r="R1896"/>
      <c r="S1896" t="str">
        <f t="shared" si="495"/>
        <v>NOT EQUAL</v>
      </c>
      <c r="T1896" t="str">
        <f>IF(ISNA(VLOOKUP(AF1896,#REF!,1)),"//","")</f>
        <v/>
      </c>
      <c r="U1896"/>
      <c r="V1896" s="43">
        <f t="shared" si="496"/>
        <v>606</v>
      </c>
      <c r="W1896" s="91" t="s">
        <v>2900</v>
      </c>
      <c r="X1896" s="69" t="s">
        <v>2422</v>
      </c>
      <c r="Y1896" s="69" t="s">
        <v>2422</v>
      </c>
      <c r="Z1896" s="44" t="str">
        <f t="shared" si="505"/>
        <v/>
      </c>
      <c r="AA1896" s="25" t="str">
        <f t="shared" si="497"/>
        <v/>
      </c>
      <c r="AB1896" s="1">
        <f t="shared" si="506"/>
        <v>1848</v>
      </c>
      <c r="AC1896" t="str">
        <f t="shared" si="498"/>
        <v>ITM_H_FIXED</v>
      </c>
      <c r="AD1896" s="157" t="str">
        <f>IF(ISNA(VLOOKUP(AA1896,Sheet2!J:J,1,0)),"//","")</f>
        <v/>
      </c>
      <c r="AF1896" s="107" t="str">
        <f t="shared" si="499"/>
        <v/>
      </c>
      <c r="AG1896" t="b">
        <f t="shared" si="500"/>
        <v>1</v>
      </c>
    </row>
    <row r="1897" spans="1:33">
      <c r="A1897" s="55">
        <f t="shared" si="501"/>
        <v>1897</v>
      </c>
      <c r="B1897" s="54">
        <f t="shared" si="504"/>
        <v>1849</v>
      </c>
      <c r="C1897" s="96" t="s">
        <v>3984</v>
      </c>
      <c r="D1897" s="96" t="s">
        <v>1088</v>
      </c>
      <c r="E1897" s="97" t="s">
        <v>531</v>
      </c>
      <c r="F1897" s="99" t="s">
        <v>1089</v>
      </c>
      <c r="G1897" s="103">
        <v>0</v>
      </c>
      <c r="H1897" s="103">
        <v>0</v>
      </c>
      <c r="I1897" s="180" t="s">
        <v>1</v>
      </c>
      <c r="J1897" s="97" t="s">
        <v>1541</v>
      </c>
      <c r="K1897" s="99" t="s">
        <v>4229</v>
      </c>
      <c r="L1897" s="255" t="s">
        <v>5135</v>
      </c>
      <c r="M1897" s="255"/>
      <c r="N1897" s="255"/>
      <c r="O1897" s="96"/>
      <c r="P1897" s="101" t="s">
        <v>2401</v>
      </c>
      <c r="Q1897" s="101"/>
      <c r="R1897"/>
      <c r="S1897" t="str">
        <f t="shared" si="495"/>
        <v>NOT EQUAL</v>
      </c>
      <c r="T1897" t="str">
        <f>IF(ISNA(VLOOKUP(AF1897,#REF!,1)),"//","")</f>
        <v/>
      </c>
      <c r="U1897"/>
      <c r="V1897" s="43">
        <f t="shared" si="496"/>
        <v>606</v>
      </c>
      <c r="W1897" s="91"/>
      <c r="X1897" s="69"/>
      <c r="Y1897" s="69"/>
      <c r="Z1897" s="44" t="str">
        <f t="shared" si="505"/>
        <v/>
      </c>
      <c r="AA1897" s="25" t="str">
        <f t="shared" si="497"/>
        <v/>
      </c>
      <c r="AB1897" s="1">
        <f t="shared" si="506"/>
        <v>1849</v>
      </c>
      <c r="AC1897" t="str">
        <f t="shared" si="498"/>
        <v>ITM_HOMEx3T</v>
      </c>
      <c r="AD1897" s="157" t="str">
        <f>IF(ISNA(VLOOKUP(AA1897,Sheet2!J:J,1,0)),"//","")</f>
        <v/>
      </c>
      <c r="AF1897" s="107" t="str">
        <f t="shared" si="499"/>
        <v/>
      </c>
      <c r="AG1897" t="b">
        <f t="shared" si="500"/>
        <v>1</v>
      </c>
    </row>
    <row r="1898" spans="1:33" s="49" customFormat="1">
      <c r="A1898" s="55">
        <f t="shared" si="501"/>
        <v>1898</v>
      </c>
      <c r="B1898" s="54">
        <f t="shared" si="504"/>
        <v>1850</v>
      </c>
      <c r="C1898" s="96" t="s">
        <v>3984</v>
      </c>
      <c r="D1898" s="96" t="s">
        <v>2735</v>
      </c>
      <c r="E1898" s="97" t="s">
        <v>2736</v>
      </c>
      <c r="F1898" s="97" t="s">
        <v>2738</v>
      </c>
      <c r="G1898" s="98">
        <v>0</v>
      </c>
      <c r="H1898" s="98">
        <v>0</v>
      </c>
      <c r="I1898" s="175" t="s">
        <v>3</v>
      </c>
      <c r="J1898" s="97" t="s">
        <v>1541</v>
      </c>
      <c r="K1898" s="99" t="s">
        <v>4065</v>
      </c>
      <c r="L1898" s="255" t="s">
        <v>5135</v>
      </c>
      <c r="M1898" s="255"/>
      <c r="N1898" s="255"/>
      <c r="O1898" s="100"/>
      <c r="P1898" s="101" t="s">
        <v>2737</v>
      </c>
      <c r="Q1898" s="101"/>
      <c r="T1898" s="49" t="str">
        <f>IF(ISNA(VLOOKUP(AF1898,#REF!,1)),"//","")</f>
        <v/>
      </c>
      <c r="V1898" s="43">
        <f t="shared" si="496"/>
        <v>606</v>
      </c>
      <c r="W1898" s="91" t="s">
        <v>2900</v>
      </c>
      <c r="X1898" s="69" t="s">
        <v>2422</v>
      </c>
      <c r="Y1898" s="69" t="s">
        <v>2422</v>
      </c>
      <c r="Z1898" s="44" t="str">
        <f t="shared" si="505"/>
        <v/>
      </c>
      <c r="AA1898" s="25" t="str">
        <f t="shared" si="497"/>
        <v/>
      </c>
      <c r="AB1898" s="1">
        <f t="shared" si="506"/>
        <v>1850</v>
      </c>
      <c r="AC1898" t="str">
        <f t="shared" si="498"/>
        <v>ITM_LARGELI</v>
      </c>
      <c r="AD1898" s="157" t="str">
        <f>IF(ISNA(VLOOKUP(AA1898,Sheet2!J:J,1,0)),"//","")</f>
        <v/>
      </c>
      <c r="AF1898" s="107" t="str">
        <f t="shared" si="499"/>
        <v/>
      </c>
      <c r="AG1898" t="b">
        <f t="shared" si="500"/>
        <v>1</v>
      </c>
    </row>
    <row r="1899" spans="1:33">
      <c r="A1899" s="55">
        <f t="shared" si="501"/>
        <v>1899</v>
      </c>
      <c r="B1899" s="54">
        <f t="shared" si="504"/>
        <v>1851</v>
      </c>
      <c r="C1899" s="96" t="s">
        <v>3990</v>
      </c>
      <c r="D1899" s="96" t="s">
        <v>12</v>
      </c>
      <c r="E1899" s="99" t="s">
        <v>1051</v>
      </c>
      <c r="F1899" s="99" t="s">
        <v>1051</v>
      </c>
      <c r="G1899" s="103">
        <v>0</v>
      </c>
      <c r="H1899" s="103">
        <v>15</v>
      </c>
      <c r="I1899" s="175" t="s">
        <v>3</v>
      </c>
      <c r="J1899" s="97" t="s">
        <v>1541</v>
      </c>
      <c r="K1899" s="99" t="s">
        <v>4065</v>
      </c>
      <c r="L1899" s="255" t="s">
        <v>5135</v>
      </c>
      <c r="M1899" s="255"/>
      <c r="N1899" s="255"/>
      <c r="O1899" s="96" t="s">
        <v>1052</v>
      </c>
      <c r="P1899" s="101" t="s">
        <v>2364</v>
      </c>
      <c r="Q1899" s="101"/>
      <c r="R1899"/>
      <c r="S1899" t="str">
        <f t="shared" ref="S1899:S1913" si="507">IF(E1899=F1899,"","NOT EQUAL")</f>
        <v/>
      </c>
      <c r="T1899" t="str">
        <f>IF(ISNA(VLOOKUP(AF1899,#REF!,1)),"//","")</f>
        <v/>
      </c>
      <c r="U1899"/>
      <c r="V1899" s="43">
        <f t="shared" si="496"/>
        <v>607</v>
      </c>
      <c r="W1899" s="91" t="s">
        <v>2901</v>
      </c>
      <c r="X1899" s="69" t="s">
        <v>2813</v>
      </c>
      <c r="Y1899" s="69" t="s">
        <v>2422</v>
      </c>
      <c r="Z1899" s="44" t="str">
        <f t="shared" si="505"/>
        <v>"SIG"</v>
      </c>
      <c r="AA1899" s="25" t="str">
        <f t="shared" si="497"/>
        <v>SIG</v>
      </c>
      <c r="AB1899" s="1">
        <f t="shared" si="506"/>
        <v>1851</v>
      </c>
      <c r="AC1899" t="str">
        <f t="shared" si="498"/>
        <v>ITM_SIGFIG</v>
      </c>
      <c r="AD1899" s="157" t="str">
        <f>IF(ISNA(VLOOKUP(AA1899,Sheet2!J:J,1,0)),"//","")</f>
        <v/>
      </c>
      <c r="AF1899" s="107" t="str">
        <f t="shared" si="499"/>
        <v>SIG</v>
      </c>
      <c r="AG1899" t="b">
        <f t="shared" si="500"/>
        <v>1</v>
      </c>
    </row>
    <row r="1900" spans="1:33">
      <c r="A1900" s="55">
        <f t="shared" si="501"/>
        <v>1900</v>
      </c>
      <c r="B1900" s="54">
        <f t="shared" si="504"/>
        <v>1852</v>
      </c>
      <c r="C1900" s="96" t="s">
        <v>3991</v>
      </c>
      <c r="D1900" s="96" t="s">
        <v>12</v>
      </c>
      <c r="E1900" s="97" t="s">
        <v>368</v>
      </c>
      <c r="F1900" s="97" t="s">
        <v>368</v>
      </c>
      <c r="G1900" s="98">
        <v>0</v>
      </c>
      <c r="H1900" s="98">
        <v>15</v>
      </c>
      <c r="I1900" s="175" t="s">
        <v>3</v>
      </c>
      <c r="J1900" s="97" t="s">
        <v>1541</v>
      </c>
      <c r="K1900" s="99" t="s">
        <v>4065</v>
      </c>
      <c r="L1900" s="255" t="s">
        <v>5135</v>
      </c>
      <c r="M1900" s="255"/>
      <c r="N1900" s="255"/>
      <c r="O1900" s="96" t="s">
        <v>1059</v>
      </c>
      <c r="P1900" s="101" t="s">
        <v>2375</v>
      </c>
      <c r="Q1900" s="101"/>
      <c r="R1900"/>
      <c r="S1900" t="str">
        <f t="shared" si="507"/>
        <v/>
      </c>
      <c r="T1900" t="str">
        <f>IF(ISNA(VLOOKUP(AF1900,#REF!,1)),"//","")</f>
        <v/>
      </c>
      <c r="U1900"/>
      <c r="V1900" s="43">
        <f t="shared" si="496"/>
        <v>608</v>
      </c>
      <c r="W1900" s="91" t="s">
        <v>2901</v>
      </c>
      <c r="X1900" s="69" t="s">
        <v>2813</v>
      </c>
      <c r="Y1900" s="69" t="s">
        <v>2422</v>
      </c>
      <c r="Z1900" s="44" t="str">
        <f t="shared" si="505"/>
        <v>"UNIT"</v>
      </c>
      <c r="AA1900" s="25" t="str">
        <f t="shared" si="497"/>
        <v>UNIT</v>
      </c>
      <c r="AB1900" s="1">
        <f t="shared" si="506"/>
        <v>1852</v>
      </c>
      <c r="AC1900" t="str">
        <f t="shared" si="498"/>
        <v>ITM_UNIT</v>
      </c>
      <c r="AD1900" s="157" t="str">
        <f>IF(ISNA(VLOOKUP(AA1900,Sheet2!J:J,1,0)),"//","")</f>
        <v>//</v>
      </c>
      <c r="AF1900" s="107" t="str">
        <f t="shared" si="499"/>
        <v>UNIT</v>
      </c>
      <c r="AG1900" t="b">
        <f t="shared" si="500"/>
        <v>1</v>
      </c>
    </row>
    <row r="1901" spans="1:33">
      <c r="A1901" s="55">
        <f t="shared" si="501"/>
        <v>1901</v>
      </c>
      <c r="B1901" s="54">
        <f t="shared" si="504"/>
        <v>1853</v>
      </c>
      <c r="C1901" s="96" t="s">
        <v>3992</v>
      </c>
      <c r="D1901" s="96" t="s">
        <v>7</v>
      </c>
      <c r="E1901" s="97" t="s">
        <v>1377</v>
      </c>
      <c r="F1901" s="97" t="s">
        <v>1377</v>
      </c>
      <c r="G1901" s="98">
        <v>0</v>
      </c>
      <c r="H1901" s="98">
        <v>0</v>
      </c>
      <c r="I1901" s="175" t="s">
        <v>3</v>
      </c>
      <c r="J1901" s="97" t="s">
        <v>1540</v>
      </c>
      <c r="K1901" s="99" t="s">
        <v>4229</v>
      </c>
      <c r="L1901" s="255" t="s">
        <v>5135</v>
      </c>
      <c r="M1901" s="255"/>
      <c r="N1901" s="255"/>
      <c r="O1901" s="96"/>
      <c r="P1901" s="101" t="s">
        <v>2801</v>
      </c>
      <c r="Q1901" s="101"/>
      <c r="R1901"/>
      <c r="S1901" t="str">
        <f t="shared" si="507"/>
        <v/>
      </c>
      <c r="T1901" t="str">
        <f>IF(ISNA(VLOOKUP(AF1901,#REF!,1)),"//","")</f>
        <v/>
      </c>
      <c r="U1901"/>
      <c r="V1901" s="43">
        <f t="shared" si="496"/>
        <v>609</v>
      </c>
      <c r="W1901" s="91" t="s">
        <v>2901</v>
      </c>
      <c r="X1901" s="69" t="s">
        <v>2422</v>
      </c>
      <c r="Y1901" s="69" t="s">
        <v>2422</v>
      </c>
      <c r="Z1901" s="44" t="str">
        <f t="shared" si="505"/>
        <v>"ROUND"</v>
      </c>
      <c r="AA1901" s="25" t="str">
        <f t="shared" si="497"/>
        <v>ROUND</v>
      </c>
      <c r="AB1901" s="1">
        <f t="shared" si="506"/>
        <v>1853</v>
      </c>
      <c r="AC1901" t="str">
        <f t="shared" si="498"/>
        <v>ITM_ROUND2</v>
      </c>
      <c r="AD1901" s="157" t="str">
        <f>IF(ISNA(VLOOKUP(AA1901,Sheet2!J:J,1,0)),"//","")</f>
        <v/>
      </c>
      <c r="AF1901" s="107" t="str">
        <f t="shared" si="499"/>
        <v>ROUND</v>
      </c>
      <c r="AG1901" t="b">
        <f t="shared" si="500"/>
        <v>1</v>
      </c>
    </row>
    <row r="1902" spans="1:33">
      <c r="A1902" s="55">
        <f t="shared" si="501"/>
        <v>1902</v>
      </c>
      <c r="B1902" s="54">
        <f t="shared" si="504"/>
        <v>1854</v>
      </c>
      <c r="C1902" s="96" t="s">
        <v>3993</v>
      </c>
      <c r="D1902" s="96" t="s">
        <v>7</v>
      </c>
      <c r="E1902" s="97" t="s">
        <v>291</v>
      </c>
      <c r="F1902" s="97" t="s">
        <v>291</v>
      </c>
      <c r="G1902" s="194">
        <v>0</v>
      </c>
      <c r="H1902" s="194">
        <v>0</v>
      </c>
      <c r="I1902" s="175" t="s">
        <v>3</v>
      </c>
      <c r="J1902" s="97" t="s">
        <v>1540</v>
      </c>
      <c r="K1902" s="99" t="s">
        <v>4229</v>
      </c>
      <c r="L1902" s="255" t="s">
        <v>5135</v>
      </c>
      <c r="M1902" s="255"/>
      <c r="N1902" s="255"/>
      <c r="O1902" s="104"/>
      <c r="P1902" s="101" t="s">
        <v>2800</v>
      </c>
      <c r="Q1902" s="101"/>
      <c r="R1902" s="43"/>
      <c r="S1902" t="str">
        <f t="shared" si="507"/>
        <v/>
      </c>
      <c r="T1902" s="43" t="str">
        <f>IF(ISNA(VLOOKUP(AF1902,#REF!,1)),"//","")</f>
        <v/>
      </c>
      <c r="U1902" s="43"/>
      <c r="V1902" s="43">
        <f t="shared" si="496"/>
        <v>610</v>
      </c>
      <c r="W1902" s="91" t="s">
        <v>2901</v>
      </c>
      <c r="X1902" s="69" t="s">
        <v>2422</v>
      </c>
      <c r="Y1902" s="69" t="s">
        <v>2422</v>
      </c>
      <c r="Z1902" s="44" t="str">
        <f t="shared" si="505"/>
        <v>"ROUNDI"</v>
      </c>
      <c r="AA1902" s="25" t="str">
        <f t="shared" si="497"/>
        <v>ROUNDI</v>
      </c>
      <c r="AB1902" s="1">
        <f t="shared" si="506"/>
        <v>1854</v>
      </c>
      <c r="AC1902" t="str">
        <f t="shared" si="498"/>
        <v>ITM_ROUNDI2</v>
      </c>
      <c r="AD1902" s="157" t="str">
        <f>IF(ISNA(VLOOKUP(AA1902,Sheet2!J:J,1,0)),"//","")</f>
        <v/>
      </c>
      <c r="AF1902" s="107" t="str">
        <f t="shared" si="499"/>
        <v>ROUNDI</v>
      </c>
      <c r="AG1902" t="b">
        <f t="shared" si="500"/>
        <v>1</v>
      </c>
    </row>
    <row r="1903" spans="1:33">
      <c r="A1903" s="55">
        <f t="shared" si="501"/>
        <v>1903</v>
      </c>
      <c r="B1903" s="54">
        <f t="shared" si="504"/>
        <v>1855</v>
      </c>
      <c r="C1903" s="96" t="s">
        <v>3997</v>
      </c>
      <c r="D1903" s="96" t="s">
        <v>7</v>
      </c>
      <c r="E1903" s="97" t="s">
        <v>531</v>
      </c>
      <c r="F1903" s="97" t="s">
        <v>2908</v>
      </c>
      <c r="G1903" s="98">
        <v>0</v>
      </c>
      <c r="H1903" s="98">
        <v>0</v>
      </c>
      <c r="I1903" s="180" t="s">
        <v>1</v>
      </c>
      <c r="J1903" s="97" t="s">
        <v>1540</v>
      </c>
      <c r="K1903" s="99" t="s">
        <v>4065</v>
      </c>
      <c r="L1903" s="255" t="s">
        <v>5135</v>
      </c>
      <c r="M1903" s="255"/>
      <c r="N1903" s="255"/>
      <c r="O1903" s="96"/>
      <c r="P1903" s="101" t="s">
        <v>2909</v>
      </c>
      <c r="Q1903" s="101"/>
      <c r="R1903"/>
      <c r="S1903" t="str">
        <f t="shared" si="507"/>
        <v>NOT EQUAL</v>
      </c>
      <c r="T1903" t="str">
        <f>IF(ISNA(VLOOKUP(AF1903,#REF!,1)),"//","")</f>
        <v/>
      </c>
      <c r="U1903"/>
      <c r="V1903" s="43">
        <f t="shared" si="496"/>
        <v>610</v>
      </c>
      <c r="W1903" s="91" t="s">
        <v>2947</v>
      </c>
      <c r="X1903" s="69" t="s">
        <v>2422</v>
      </c>
      <c r="Y1903" s="69" t="s">
        <v>2422</v>
      </c>
      <c r="Z1903" s="44" t="str">
        <f t="shared" si="505"/>
        <v/>
      </c>
      <c r="AA1903" s="25" t="str">
        <f t="shared" si="497"/>
        <v/>
      </c>
      <c r="AB1903" s="1">
        <f t="shared" si="506"/>
        <v>1855</v>
      </c>
      <c r="AC1903" t="str">
        <f t="shared" si="498"/>
        <v>ITM_DMPMNU</v>
      </c>
      <c r="AD1903" s="157" t="str">
        <f>IF(ISNA(VLOOKUP(AA1903,Sheet2!J:J,1,0)),"//","")</f>
        <v/>
      </c>
      <c r="AF1903" s="107" t="str">
        <f t="shared" si="499"/>
        <v/>
      </c>
      <c r="AG1903" t="b">
        <f t="shared" si="500"/>
        <v>1</v>
      </c>
    </row>
    <row r="1904" spans="1:33">
      <c r="A1904" s="55">
        <f t="shared" si="501"/>
        <v>1904</v>
      </c>
      <c r="B1904" s="54">
        <f t="shared" si="504"/>
        <v>1856</v>
      </c>
      <c r="C1904" s="96" t="s">
        <v>3999</v>
      </c>
      <c r="D1904" s="96" t="s">
        <v>7</v>
      </c>
      <c r="E1904" s="97" t="s">
        <v>2561</v>
      </c>
      <c r="F1904" s="97" t="s">
        <v>2561</v>
      </c>
      <c r="G1904" s="98">
        <v>0</v>
      </c>
      <c r="H1904" s="98">
        <v>0</v>
      </c>
      <c r="I1904" s="180" t="s">
        <v>1</v>
      </c>
      <c r="J1904" s="97" t="s">
        <v>1540</v>
      </c>
      <c r="K1904" s="99" t="s">
        <v>4229</v>
      </c>
      <c r="L1904" s="255" t="s">
        <v>5135</v>
      </c>
      <c r="M1904" s="255"/>
      <c r="N1904" s="255"/>
      <c r="O1904" s="96" t="s">
        <v>3435</v>
      </c>
      <c r="P1904" s="101" t="s">
        <v>2560</v>
      </c>
      <c r="Q1904" s="101"/>
      <c r="R1904"/>
      <c r="S1904" t="str">
        <f t="shared" si="507"/>
        <v/>
      </c>
      <c r="T1904" t="str">
        <f>IF(ISNA(VLOOKUP(AF1904,#REF!,1)),"//","")</f>
        <v/>
      </c>
      <c r="U1904"/>
      <c r="V1904" s="43">
        <f t="shared" si="496"/>
        <v>611</v>
      </c>
      <c r="W1904" s="91" t="s">
        <v>2928</v>
      </c>
      <c r="X1904" s="69" t="s">
        <v>2813</v>
      </c>
      <c r="Y1904" s="69" t="s">
        <v>2422</v>
      </c>
      <c r="Z1904" s="44" t="str">
        <f t="shared" si="505"/>
        <v>STD_RIGHT_ARROW "I"</v>
      </c>
      <c r="AA1904" s="25" t="str">
        <f t="shared" si="497"/>
        <v>&gt;I</v>
      </c>
      <c r="AB1904" s="1">
        <f t="shared" si="506"/>
        <v>1856</v>
      </c>
      <c r="AC1904" t="str">
        <f t="shared" si="498"/>
        <v>ITM_RI</v>
      </c>
      <c r="AD1904" s="157" t="str">
        <f>IF(ISNA(VLOOKUP(AA1904,Sheet2!J:J,1,0)),"//","")</f>
        <v>//</v>
      </c>
      <c r="AF1904" s="107" t="str">
        <f t="shared" si="499"/>
        <v>&gt;I</v>
      </c>
      <c r="AG1904" t="b">
        <f t="shared" si="500"/>
        <v>1</v>
      </c>
    </row>
    <row r="1905" spans="1:33">
      <c r="A1905" s="55">
        <f t="shared" si="501"/>
        <v>1905</v>
      </c>
      <c r="B1905" s="54">
        <f t="shared" si="504"/>
        <v>1857</v>
      </c>
      <c r="C1905" s="96" t="s">
        <v>4000</v>
      </c>
      <c r="D1905" s="96" t="s">
        <v>7</v>
      </c>
      <c r="E1905" s="228" t="s">
        <v>2913</v>
      </c>
      <c r="F1905" s="97" t="s">
        <v>2913</v>
      </c>
      <c r="G1905" s="98">
        <v>0</v>
      </c>
      <c r="H1905" s="98">
        <v>0</v>
      </c>
      <c r="I1905" s="180" t="s">
        <v>1</v>
      </c>
      <c r="J1905" s="160" t="s">
        <v>1540</v>
      </c>
      <c r="K1905" s="99" t="s">
        <v>4229</v>
      </c>
      <c r="L1905" s="255" t="s">
        <v>5135</v>
      </c>
      <c r="M1905" s="255"/>
      <c r="N1905" s="255"/>
      <c r="O1905" s="96"/>
      <c r="P1905" s="101" t="s">
        <v>2912</v>
      </c>
      <c r="Q1905" s="101"/>
      <c r="R1905"/>
      <c r="S1905" t="str">
        <f t="shared" si="507"/>
        <v/>
      </c>
      <c r="T1905" t="str">
        <f>IF(ISNA(VLOOKUP(AF1905,#REF!,1)),"//","")</f>
        <v/>
      </c>
      <c r="U1905"/>
      <c r="V1905" s="43">
        <f t="shared" si="496"/>
        <v>611</v>
      </c>
      <c r="W1905" s="91" t="s">
        <v>2928</v>
      </c>
      <c r="X1905" s="69" t="s">
        <v>2422</v>
      </c>
      <c r="Y1905" s="69" t="s">
        <v>2422</v>
      </c>
      <c r="Z1905" s="44" t="str">
        <f t="shared" si="505"/>
        <v/>
      </c>
      <c r="AA1905" s="25" t="str">
        <f t="shared" si="497"/>
        <v/>
      </c>
      <c r="AB1905" s="1">
        <f t="shared" si="506"/>
        <v>1857</v>
      </c>
      <c r="AC1905" t="str">
        <f t="shared" si="498"/>
        <v>ITM_HASH_JM</v>
      </c>
      <c r="AD1905" s="157" t="str">
        <f>IF(ISNA(VLOOKUP(AA1905,Sheet2!J:J,1,0)),"//","")</f>
        <v/>
      </c>
      <c r="AF1905" s="107" t="str">
        <f t="shared" si="499"/>
        <v/>
      </c>
      <c r="AG1905" t="b">
        <f t="shared" si="500"/>
        <v>1</v>
      </c>
    </row>
    <row r="1906" spans="1:33" s="115" customFormat="1">
      <c r="A1906" s="55">
        <f t="shared" si="501"/>
        <v>1906</v>
      </c>
      <c r="B1906" s="54">
        <f t="shared" si="504"/>
        <v>1858</v>
      </c>
      <c r="C1906" s="209" t="s">
        <v>4757</v>
      </c>
      <c r="D1906" s="58" t="s">
        <v>7</v>
      </c>
      <c r="E1906" s="214" t="s">
        <v>4758</v>
      </c>
      <c r="F1906" s="214" t="s">
        <v>4758</v>
      </c>
      <c r="G1906" s="210">
        <v>0</v>
      </c>
      <c r="H1906" s="210">
        <v>0</v>
      </c>
      <c r="I1906" s="211" t="s">
        <v>3</v>
      </c>
      <c r="J1906" s="211" t="s">
        <v>1540</v>
      </c>
      <c r="K1906" s="212" t="s">
        <v>4229</v>
      </c>
      <c r="L1906" s="262" t="s">
        <v>5135</v>
      </c>
      <c r="M1906" s="262"/>
      <c r="N1906" s="262"/>
      <c r="P1906" s="213" t="s">
        <v>4759</v>
      </c>
      <c r="Q1906" s="213"/>
      <c r="S1906" s="115" t="str">
        <f t="shared" si="507"/>
        <v/>
      </c>
      <c r="T1906" s="115" t="str">
        <f>IF(ISNA(VLOOKUP(AF1906,#REF!,1)),"//","")</f>
        <v/>
      </c>
      <c r="V1906" s="43">
        <f t="shared" si="496"/>
        <v>612</v>
      </c>
      <c r="W1906" s="56" t="s">
        <v>2878</v>
      </c>
      <c r="X1906" s="157" t="s">
        <v>2422</v>
      </c>
      <c r="Y1906" s="157" t="s">
        <v>2422</v>
      </c>
      <c r="Z1906" s="44" t="str">
        <f t="shared" si="505"/>
        <v>"DRG"</v>
      </c>
      <c r="AA1906" s="25" t="str">
        <f t="shared" si="497"/>
        <v>DRG</v>
      </c>
      <c r="AB1906" s="1">
        <f t="shared" si="506"/>
        <v>1858</v>
      </c>
      <c r="AC1906" t="str">
        <f t="shared" si="498"/>
        <v>ITM_DRG</v>
      </c>
      <c r="AD1906" s="157" t="str">
        <f>IF(ISNA(VLOOKUP(AA1906,Sheet2!J:J,1,0)),"//","")</f>
        <v>//</v>
      </c>
      <c r="AF1906" s="107" t="str">
        <f t="shared" si="499"/>
        <v>DRG</v>
      </c>
      <c r="AG1906" t="b">
        <f t="shared" si="500"/>
        <v>1</v>
      </c>
    </row>
    <row r="1907" spans="1:33">
      <c r="A1907" s="55">
        <f t="shared" si="501"/>
        <v>1907</v>
      </c>
      <c r="B1907" s="54">
        <f t="shared" si="504"/>
        <v>1859</v>
      </c>
      <c r="C1907" s="96" t="s">
        <v>4001</v>
      </c>
      <c r="D1907" s="96" t="s">
        <v>7</v>
      </c>
      <c r="E1907" s="228" t="s">
        <v>3028</v>
      </c>
      <c r="F1907" s="97" t="s">
        <v>3028</v>
      </c>
      <c r="G1907" s="98">
        <v>0</v>
      </c>
      <c r="H1907" s="98">
        <v>0</v>
      </c>
      <c r="I1907" s="180" t="s">
        <v>1</v>
      </c>
      <c r="J1907" s="97" t="s">
        <v>1542</v>
      </c>
      <c r="K1907" s="99" t="s">
        <v>4065</v>
      </c>
      <c r="L1907" s="255" t="s">
        <v>5135</v>
      </c>
      <c r="M1907" s="255"/>
      <c r="N1907" s="255"/>
      <c r="O1907" s="96" t="s">
        <v>3008</v>
      </c>
      <c r="P1907" s="101" t="s">
        <v>3029</v>
      </c>
      <c r="Q1907" s="101"/>
      <c r="R1907"/>
      <c r="S1907" t="str">
        <f t="shared" si="507"/>
        <v/>
      </c>
      <c r="T1907" t="str">
        <f>IF(ISNA(VLOOKUP(AF1907,#REF!,1)),"//","")</f>
        <v/>
      </c>
      <c r="U1907"/>
      <c r="V1907" s="43">
        <f t="shared" si="496"/>
        <v>612</v>
      </c>
      <c r="W1907" s="91" t="s">
        <v>2900</v>
      </c>
      <c r="X1907" s="69" t="s">
        <v>2422</v>
      </c>
      <c r="Y1907" s="69" t="s">
        <v>2422</v>
      </c>
      <c r="Z1907" s="44" t="str">
        <f t="shared" si="505"/>
        <v/>
      </c>
      <c r="AA1907" s="25" t="str">
        <f t="shared" si="497"/>
        <v/>
      </c>
      <c r="AB1907" s="1">
        <f t="shared" si="506"/>
        <v>1859</v>
      </c>
      <c r="AC1907" t="str">
        <f t="shared" si="498"/>
        <v>ITM_CLA</v>
      </c>
      <c r="AD1907" s="157" t="str">
        <f>IF(ISNA(VLOOKUP(AA1907,Sheet2!J:J,1,0)),"//","")</f>
        <v/>
      </c>
      <c r="AF1907" s="107" t="str">
        <f t="shared" si="499"/>
        <v/>
      </c>
      <c r="AG1907" t="b">
        <f t="shared" si="500"/>
        <v>1</v>
      </c>
    </row>
    <row r="1908" spans="1:33">
      <c r="A1908" s="55">
        <f t="shared" si="501"/>
        <v>1908</v>
      </c>
      <c r="B1908" s="54">
        <f t="shared" si="504"/>
        <v>1860</v>
      </c>
      <c r="C1908" s="96" t="s">
        <v>4002</v>
      </c>
      <c r="D1908" s="96" t="s">
        <v>7</v>
      </c>
      <c r="E1908" s="228" t="s">
        <v>3030</v>
      </c>
      <c r="F1908" s="97" t="s">
        <v>3030</v>
      </c>
      <c r="G1908" s="98">
        <v>0</v>
      </c>
      <c r="H1908" s="98">
        <v>0</v>
      </c>
      <c r="I1908" s="180" t="s">
        <v>1</v>
      </c>
      <c r="J1908" s="97" t="s">
        <v>1542</v>
      </c>
      <c r="K1908" s="99" t="s">
        <v>4065</v>
      </c>
      <c r="L1908" s="255" t="s">
        <v>5135</v>
      </c>
      <c r="M1908" s="255"/>
      <c r="N1908" s="255"/>
      <c r="O1908" s="96" t="s">
        <v>3008</v>
      </c>
      <c r="P1908" s="101" t="s">
        <v>3031</v>
      </c>
      <c r="Q1908" s="101"/>
      <c r="R1908"/>
      <c r="S1908" t="str">
        <f t="shared" si="507"/>
        <v/>
      </c>
      <c r="T1908" t="str">
        <f>IF(ISNA(VLOOKUP(AF1908,#REF!,1)),"//","")</f>
        <v/>
      </c>
      <c r="U1908"/>
      <c r="V1908" s="43">
        <f t="shared" si="496"/>
        <v>612</v>
      </c>
      <c r="W1908" s="91" t="s">
        <v>2900</v>
      </c>
      <c r="X1908" s="69" t="s">
        <v>2422</v>
      </c>
      <c r="Y1908" s="69" t="s">
        <v>2422</v>
      </c>
      <c r="Z1908" s="44" t="str">
        <f t="shared" si="505"/>
        <v/>
      </c>
      <c r="AA1908" s="25" t="str">
        <f t="shared" si="497"/>
        <v/>
      </c>
      <c r="AB1908" s="1">
        <f t="shared" si="506"/>
        <v>1860</v>
      </c>
      <c r="AC1908" t="str">
        <f t="shared" si="498"/>
        <v>ITM_CLN</v>
      </c>
      <c r="AD1908" s="157" t="str">
        <f>IF(ISNA(VLOOKUP(AA1908,Sheet2!J:J,1,0)),"//","")</f>
        <v/>
      </c>
      <c r="AF1908" s="107" t="str">
        <f t="shared" si="499"/>
        <v/>
      </c>
      <c r="AG1908" t="b">
        <f t="shared" si="500"/>
        <v>1</v>
      </c>
    </row>
    <row r="1909" spans="1:33">
      <c r="A1909" s="55">
        <f t="shared" si="501"/>
        <v>1909</v>
      </c>
      <c r="B1909" s="54">
        <f t="shared" si="504"/>
        <v>1861</v>
      </c>
      <c r="C1909" s="96" t="s">
        <v>3984</v>
      </c>
      <c r="D1909" s="96" t="s">
        <v>4527</v>
      </c>
      <c r="E1909" s="97" t="s">
        <v>531</v>
      </c>
      <c r="F1909" s="97" t="s">
        <v>72</v>
      </c>
      <c r="G1909" s="98">
        <v>0</v>
      </c>
      <c r="H1909" s="98">
        <v>0</v>
      </c>
      <c r="I1909" s="180" t="s">
        <v>1</v>
      </c>
      <c r="J1909" s="97" t="s">
        <v>1541</v>
      </c>
      <c r="K1909" s="99" t="s">
        <v>4065</v>
      </c>
      <c r="L1909" s="255" t="s">
        <v>5135</v>
      </c>
      <c r="M1909" s="255"/>
      <c r="N1909" s="255"/>
      <c r="O1909" s="96" t="s">
        <v>4529</v>
      </c>
      <c r="P1909" s="101" t="s">
        <v>4530</v>
      </c>
      <c r="Q1909" s="101"/>
      <c r="R1909"/>
      <c r="S1909" t="str">
        <f t="shared" si="507"/>
        <v>NOT EQUAL</v>
      </c>
      <c r="T1909" t="str">
        <f>IF(ISNA(VLOOKUP(AF1909,#REF!,1)),"//","")</f>
        <v/>
      </c>
      <c r="U1909"/>
      <c r="V1909" s="43">
        <f t="shared" si="496"/>
        <v>612</v>
      </c>
      <c r="W1909" s="91" t="s">
        <v>2900</v>
      </c>
      <c r="X1909" s="69" t="s">
        <v>2422</v>
      </c>
      <c r="Y1909" s="69" t="s">
        <v>2422</v>
      </c>
      <c r="Z1909" s="44" t="str">
        <f t="shared" si="505"/>
        <v/>
      </c>
      <c r="AA1909" s="25" t="str">
        <f t="shared" si="497"/>
        <v/>
      </c>
      <c r="AB1909" s="1">
        <f t="shared" si="506"/>
        <v>1861</v>
      </c>
      <c r="AC1909" t="str">
        <f t="shared" si="498"/>
        <v>ITM_DENANY</v>
      </c>
      <c r="AD1909" s="157" t="str">
        <f>IF(ISNA(VLOOKUP(AA1909,Sheet2!J:J,1,0)),"//","")</f>
        <v/>
      </c>
      <c r="AF1909" s="107" t="str">
        <f t="shared" si="499"/>
        <v/>
      </c>
      <c r="AG1909" t="b">
        <f t="shared" si="500"/>
        <v>1</v>
      </c>
    </row>
    <row r="1910" spans="1:33">
      <c r="A1910" s="55">
        <f t="shared" si="501"/>
        <v>1910</v>
      </c>
      <c r="B1910" s="54">
        <f t="shared" si="504"/>
        <v>1862</v>
      </c>
      <c r="C1910" s="96" t="s">
        <v>3984</v>
      </c>
      <c r="D1910" s="96" t="s">
        <v>4528</v>
      </c>
      <c r="E1910" s="97" t="s">
        <v>531</v>
      </c>
      <c r="F1910" s="97" t="s">
        <v>73</v>
      </c>
      <c r="G1910" s="98">
        <v>0</v>
      </c>
      <c r="H1910" s="98">
        <v>0</v>
      </c>
      <c r="I1910" s="180" t="s">
        <v>1</v>
      </c>
      <c r="J1910" s="97" t="s">
        <v>1541</v>
      </c>
      <c r="K1910" s="99" t="s">
        <v>4065</v>
      </c>
      <c r="L1910" s="255" t="s">
        <v>5135</v>
      </c>
      <c r="M1910" s="255"/>
      <c r="N1910" s="255"/>
      <c r="O1910" s="96" t="s">
        <v>4529</v>
      </c>
      <c r="P1910" s="101" t="s">
        <v>4531</v>
      </c>
      <c r="Q1910" s="101"/>
      <c r="R1910"/>
      <c r="S1910" t="str">
        <f t="shared" si="507"/>
        <v>NOT EQUAL</v>
      </c>
      <c r="T1910" t="str">
        <f>IF(ISNA(VLOOKUP(AF1910,#REF!,1)),"//","")</f>
        <v/>
      </c>
      <c r="U1910"/>
      <c r="V1910" s="43">
        <f t="shared" si="496"/>
        <v>612</v>
      </c>
      <c r="W1910" s="91" t="s">
        <v>2900</v>
      </c>
      <c r="X1910" s="69" t="s">
        <v>2422</v>
      </c>
      <c r="Y1910" s="69" t="s">
        <v>2422</v>
      </c>
      <c r="Z1910" s="44" t="str">
        <f t="shared" si="505"/>
        <v/>
      </c>
      <c r="AA1910" s="25" t="str">
        <f t="shared" si="497"/>
        <v/>
      </c>
      <c r="AB1910" s="1">
        <f t="shared" si="506"/>
        <v>1862</v>
      </c>
      <c r="AC1910" t="str">
        <f t="shared" si="498"/>
        <v>ITM_DENFIX</v>
      </c>
      <c r="AD1910" s="157" t="str">
        <f>IF(ISNA(VLOOKUP(AA1910,Sheet2!J:J,1,0)),"//","")</f>
        <v/>
      </c>
      <c r="AF1910" s="107" t="str">
        <f t="shared" si="499"/>
        <v/>
      </c>
      <c r="AG1910" t="b">
        <f t="shared" si="500"/>
        <v>1</v>
      </c>
    </row>
    <row r="1911" spans="1:33">
      <c r="A1911" s="55">
        <f t="shared" si="501"/>
        <v>1911</v>
      </c>
      <c r="B1911" s="54">
        <f t="shared" si="504"/>
        <v>1863</v>
      </c>
      <c r="C1911" s="96" t="s">
        <v>4046</v>
      </c>
      <c r="D1911" s="96" t="s">
        <v>7</v>
      </c>
      <c r="E1911" s="97" t="s">
        <v>531</v>
      </c>
      <c r="F1911" s="101" t="s">
        <v>4069</v>
      </c>
      <c r="G1911" s="119">
        <v>0</v>
      </c>
      <c r="H1911" s="119">
        <v>0</v>
      </c>
      <c r="I1911" s="180" t="s">
        <v>1</v>
      </c>
      <c r="J1911" s="97" t="s">
        <v>1541</v>
      </c>
      <c r="K1911" s="101" t="s">
        <v>4065</v>
      </c>
      <c r="L1911" s="104" t="s">
        <v>5135</v>
      </c>
      <c r="M1911" s="104"/>
      <c r="N1911" s="104"/>
      <c r="O1911" s="100" t="s">
        <v>4066</v>
      </c>
      <c r="P1911" s="101" t="s">
        <v>4070</v>
      </c>
      <c r="Q1911" s="101"/>
      <c r="R1911"/>
      <c r="S1911" t="str">
        <f t="shared" si="507"/>
        <v>NOT EQUAL</v>
      </c>
      <c r="T1911" t="str">
        <f>IF(ISNA(VLOOKUP(AF1911,#REF!,1)),"//","")</f>
        <v/>
      </c>
      <c r="U1911"/>
      <c r="V1911" s="43">
        <f t="shared" si="496"/>
        <v>613</v>
      </c>
      <c r="W1911" s="91" t="s">
        <v>2900</v>
      </c>
      <c r="X1911" s="69"/>
      <c r="Y1911" s="69" t="s">
        <v>4071</v>
      </c>
      <c r="Z1911" s="44" t="str">
        <f t="shared" si="505"/>
        <v/>
      </c>
      <c r="AA1911" s="25" t="str">
        <f t="shared" si="497"/>
        <v>CASEUP</v>
      </c>
      <c r="AB1911" s="1">
        <f t="shared" si="506"/>
        <v>1863</v>
      </c>
      <c r="AC1911" t="str">
        <f t="shared" si="498"/>
        <v>CHR_caseUP</v>
      </c>
      <c r="AD1911" s="157" t="str">
        <f>IF(ISNA(VLOOKUP(AA1911,Sheet2!J:J,1,0)),"//","")</f>
        <v/>
      </c>
      <c r="AF1911" s="107" t="str">
        <f t="shared" si="499"/>
        <v/>
      </c>
      <c r="AG1911" t="b">
        <f t="shared" si="500"/>
        <v>0</v>
      </c>
    </row>
    <row r="1912" spans="1:33">
      <c r="A1912" s="55">
        <f t="shared" si="501"/>
        <v>1912</v>
      </c>
      <c r="B1912" s="54">
        <f t="shared" si="504"/>
        <v>1864</v>
      </c>
      <c r="C1912" s="96" t="s">
        <v>4046</v>
      </c>
      <c r="D1912" s="96" t="s">
        <v>7</v>
      </c>
      <c r="E1912" s="97" t="s">
        <v>531</v>
      </c>
      <c r="F1912" s="97" t="s">
        <v>4072</v>
      </c>
      <c r="G1912" s="98">
        <v>0</v>
      </c>
      <c r="H1912" s="98">
        <v>0</v>
      </c>
      <c r="I1912" s="180" t="s">
        <v>1</v>
      </c>
      <c r="J1912" s="97" t="s">
        <v>1541</v>
      </c>
      <c r="K1912" s="101" t="s">
        <v>4065</v>
      </c>
      <c r="L1912" s="104" t="s">
        <v>5135</v>
      </c>
      <c r="M1912" s="104"/>
      <c r="N1912" s="104"/>
      <c r="O1912" s="96" t="s">
        <v>4066</v>
      </c>
      <c r="P1912" s="101" t="s">
        <v>4073</v>
      </c>
      <c r="Q1912" s="101"/>
      <c r="R1912"/>
      <c r="S1912" t="str">
        <f t="shared" si="507"/>
        <v>NOT EQUAL</v>
      </c>
      <c r="T1912" t="str">
        <f>IF(ISNA(VLOOKUP(AF1912,#REF!,1)),"//","")</f>
        <v/>
      </c>
      <c r="U1912"/>
      <c r="V1912" s="43">
        <f t="shared" si="496"/>
        <v>614</v>
      </c>
      <c r="W1912" s="91" t="s">
        <v>2900</v>
      </c>
      <c r="X1912" s="69" t="s">
        <v>2422</v>
      </c>
      <c r="Y1912" s="69" t="s">
        <v>4074</v>
      </c>
      <c r="Z1912" s="44" t="str">
        <f t="shared" si="505"/>
        <v/>
      </c>
      <c r="AA1912" s="25" t="str">
        <f t="shared" si="497"/>
        <v>CASEDN</v>
      </c>
      <c r="AB1912" s="1">
        <f t="shared" si="506"/>
        <v>1864</v>
      </c>
      <c r="AC1912" t="str">
        <f t="shared" si="498"/>
        <v>CHR_caseDN</v>
      </c>
      <c r="AD1912" s="157" t="str">
        <f>IF(ISNA(VLOOKUP(AA1912,Sheet2!J:J,1,0)),"//","")</f>
        <v/>
      </c>
      <c r="AF1912" s="107" t="str">
        <f t="shared" si="499"/>
        <v/>
      </c>
      <c r="AG1912" t="b">
        <f t="shared" si="500"/>
        <v>0</v>
      </c>
    </row>
    <row r="1913" spans="1:33">
      <c r="A1913" s="55">
        <f t="shared" si="501"/>
        <v>1913</v>
      </c>
      <c r="B1913" s="54">
        <f t="shared" si="504"/>
        <v>1865</v>
      </c>
      <c r="C1913" s="96" t="s">
        <v>4003</v>
      </c>
      <c r="D1913" s="96" t="s">
        <v>7</v>
      </c>
      <c r="E1913" s="97" t="s">
        <v>2506</v>
      </c>
      <c r="F1913" s="97" t="s">
        <v>2506</v>
      </c>
      <c r="G1913" s="98">
        <v>0</v>
      </c>
      <c r="H1913" s="98">
        <v>0</v>
      </c>
      <c r="I1913" s="175" t="s">
        <v>3</v>
      </c>
      <c r="J1913" s="97" t="s">
        <v>1541</v>
      </c>
      <c r="K1913" s="99" t="s">
        <v>4065</v>
      </c>
      <c r="L1913" s="255" t="s">
        <v>5135</v>
      </c>
      <c r="M1913" s="255"/>
      <c r="N1913" s="255"/>
      <c r="O1913" s="96"/>
      <c r="P1913" s="101" t="s">
        <v>2505</v>
      </c>
      <c r="Q1913" s="101"/>
      <c r="R1913"/>
      <c r="S1913" t="str">
        <f t="shared" si="507"/>
        <v/>
      </c>
      <c r="T1913" t="str">
        <f>IF(ISNA(VLOOKUP(AF1913,#REF!,1)),"//","")</f>
        <v/>
      </c>
      <c r="U1913"/>
      <c r="V1913" s="43">
        <f t="shared" si="496"/>
        <v>615</v>
      </c>
      <c r="W1913" s="91"/>
      <c r="X1913" s="69" t="s">
        <v>2813</v>
      </c>
      <c r="Y1913" s="69"/>
      <c r="Z1913" s="44" t="str">
        <f t="shared" si="505"/>
        <v>"LISTXY"</v>
      </c>
      <c r="AA1913" s="25" t="str">
        <f t="shared" si="497"/>
        <v>LISTXY</v>
      </c>
      <c r="AB1913" s="1">
        <f t="shared" si="506"/>
        <v>1865</v>
      </c>
      <c r="AC1913" t="str">
        <f t="shared" si="498"/>
        <v>ITM_LISTXY</v>
      </c>
      <c r="AD1913" s="157" t="str">
        <f>IF(ISNA(VLOOKUP(AA1913,Sheet2!J:J,1,0)),"//","")</f>
        <v/>
      </c>
      <c r="AF1913" s="107" t="str">
        <f t="shared" si="499"/>
        <v>LISTXY</v>
      </c>
      <c r="AG1913" t="b">
        <f t="shared" si="500"/>
        <v>1</v>
      </c>
    </row>
    <row r="1914" spans="1:33" s="49" customFormat="1">
      <c r="A1914" s="55">
        <f t="shared" si="501"/>
        <v>1914</v>
      </c>
      <c r="B1914" s="54">
        <f t="shared" si="504"/>
        <v>1866</v>
      </c>
      <c r="C1914" s="96" t="s">
        <v>4004</v>
      </c>
      <c r="D1914" s="96" t="s">
        <v>1042</v>
      </c>
      <c r="E1914" s="97" t="s">
        <v>1524</v>
      </c>
      <c r="F1914" s="97" t="s">
        <v>1524</v>
      </c>
      <c r="G1914" s="98">
        <v>0</v>
      </c>
      <c r="H1914" s="98">
        <v>0</v>
      </c>
      <c r="I1914" s="175" t="s">
        <v>3</v>
      </c>
      <c r="J1914" s="97" t="s">
        <v>1540</v>
      </c>
      <c r="K1914" s="99" t="s">
        <v>4229</v>
      </c>
      <c r="L1914" s="255" t="s">
        <v>5135</v>
      </c>
      <c r="M1914" s="255"/>
      <c r="N1914" s="255"/>
      <c r="O1914" s="100" t="s">
        <v>1060</v>
      </c>
      <c r="P1914" s="101" t="s">
        <v>2376</v>
      </c>
      <c r="Q1914" s="101"/>
      <c r="T1914" s="49" t="str">
        <f>IF(ISNA(VLOOKUP(AF1914,#REF!,1)),"//","")</f>
        <v/>
      </c>
      <c r="V1914" s="43">
        <f t="shared" si="496"/>
        <v>616</v>
      </c>
      <c r="W1914" s="91" t="s">
        <v>2907</v>
      </c>
      <c r="X1914" s="69" t="s">
        <v>2422</v>
      </c>
      <c r="Y1914" s="69" t="s">
        <v>2422</v>
      </c>
      <c r="Z1914" s="44" t="str">
        <f t="shared" si="505"/>
        <v>"ERPN?"</v>
      </c>
      <c r="AA1914" s="25" t="str">
        <f t="shared" si="497"/>
        <v>ERPN?</v>
      </c>
      <c r="AB1914" s="1">
        <f t="shared" si="506"/>
        <v>1866</v>
      </c>
      <c r="AC1914" t="str">
        <f t="shared" si="498"/>
        <v>ITM_SH_ERPN</v>
      </c>
      <c r="AD1914" s="157" t="str">
        <f>IF(ISNA(VLOOKUP(AA1914,Sheet2!J:J,1,0)),"//","")</f>
        <v>//</v>
      </c>
      <c r="AF1914" s="107" t="str">
        <f t="shared" si="499"/>
        <v>ERPN?</v>
      </c>
      <c r="AG1914" t="b">
        <f t="shared" si="500"/>
        <v>1</v>
      </c>
    </row>
    <row r="1915" spans="1:33">
      <c r="A1915" s="55">
        <f t="shared" si="501"/>
        <v>1915</v>
      </c>
      <c r="B1915" s="54">
        <f t="shared" si="504"/>
        <v>1867</v>
      </c>
      <c r="C1915" s="96" t="s">
        <v>4005</v>
      </c>
      <c r="D1915" s="96" t="s">
        <v>7</v>
      </c>
      <c r="E1915" s="97" t="s">
        <v>531</v>
      </c>
      <c r="F1915" s="97" t="s">
        <v>2842</v>
      </c>
      <c r="G1915" s="98">
        <v>0</v>
      </c>
      <c r="H1915" s="98">
        <v>0</v>
      </c>
      <c r="I1915" s="180" t="s">
        <v>1</v>
      </c>
      <c r="J1915" s="97" t="s">
        <v>1540</v>
      </c>
      <c r="K1915" s="99" t="s">
        <v>4065</v>
      </c>
      <c r="L1915" s="255" t="s">
        <v>5135</v>
      </c>
      <c r="M1915" s="255"/>
      <c r="N1915" s="255"/>
      <c r="O1915" s="96"/>
      <c r="P1915" s="101" t="s">
        <v>2843</v>
      </c>
      <c r="Q1915" s="101"/>
      <c r="R1915"/>
      <c r="S1915" t="str">
        <f t="shared" ref="S1915:S1946" si="508">IF(E1915=F1915,"","NOT EQUAL")</f>
        <v>NOT EQUAL</v>
      </c>
      <c r="T1915" t="str">
        <f>IF(ISNA(VLOOKUP(AF1915,#REF!,1)),"//","")</f>
        <v/>
      </c>
      <c r="U1915"/>
      <c r="V1915" s="43">
        <f t="shared" si="496"/>
        <v>616</v>
      </c>
      <c r="W1915" s="91" t="s">
        <v>2907</v>
      </c>
      <c r="X1915" s="69" t="s">
        <v>2422</v>
      </c>
      <c r="Y1915" s="69" t="s">
        <v>2422</v>
      </c>
      <c r="Z1915" s="44" t="str">
        <f t="shared" si="505"/>
        <v/>
      </c>
      <c r="AA1915" s="25" t="str">
        <f t="shared" si="497"/>
        <v/>
      </c>
      <c r="AB1915" s="1">
        <f t="shared" si="506"/>
        <v>1867</v>
      </c>
      <c r="AC1915" t="str">
        <f t="shared" si="498"/>
        <v>ITM_SYS_FREE_RAM</v>
      </c>
      <c r="AD1915" s="157" t="str">
        <f>IF(ISNA(VLOOKUP(AA1915,Sheet2!J:J,1,0)),"//","")</f>
        <v/>
      </c>
      <c r="AF1915" s="107" t="str">
        <f t="shared" si="499"/>
        <v/>
      </c>
      <c r="AG1915" t="b">
        <f t="shared" si="500"/>
        <v>1</v>
      </c>
    </row>
    <row r="1916" spans="1:33">
      <c r="A1916" s="55">
        <f t="shared" si="501"/>
        <v>1916</v>
      </c>
      <c r="B1916" s="54">
        <f t="shared" si="504"/>
        <v>1868</v>
      </c>
      <c r="C1916" s="96" t="s">
        <v>4046</v>
      </c>
      <c r="D1916" s="96" t="s">
        <v>7</v>
      </c>
      <c r="E1916" s="99" t="s">
        <v>531</v>
      </c>
      <c r="F1916" s="99" t="s">
        <v>2457</v>
      </c>
      <c r="G1916" s="103">
        <v>0</v>
      </c>
      <c r="H1916" s="103">
        <v>0</v>
      </c>
      <c r="I1916" s="178" t="s">
        <v>16</v>
      </c>
      <c r="J1916" s="97" t="s">
        <v>1541</v>
      </c>
      <c r="K1916" s="99" t="s">
        <v>4065</v>
      </c>
      <c r="L1916" s="255" t="s">
        <v>5135</v>
      </c>
      <c r="M1916" s="255"/>
      <c r="N1916" s="255"/>
      <c r="O1916" s="96" t="s">
        <v>2456</v>
      </c>
      <c r="P1916" s="101" t="s">
        <v>2408</v>
      </c>
      <c r="Q1916" s="101"/>
      <c r="R1916"/>
      <c r="S1916" t="str">
        <f t="shared" si="508"/>
        <v>NOT EQUAL</v>
      </c>
      <c r="T1916" t="str">
        <f>IF(ISNA(VLOOKUP(AF1916,#REF!,1)),"//","")</f>
        <v/>
      </c>
      <c r="U1916"/>
      <c r="V1916" s="43">
        <f t="shared" si="496"/>
        <v>616</v>
      </c>
      <c r="W1916" s="91" t="s">
        <v>2933</v>
      </c>
      <c r="X1916" s="69" t="s">
        <v>2422</v>
      </c>
      <c r="Y1916" s="69" t="s">
        <v>2422</v>
      </c>
      <c r="Z1916" s="44" t="str">
        <f t="shared" si="505"/>
        <v/>
      </c>
      <c r="AA1916" s="25" t="str">
        <f t="shared" si="497"/>
        <v/>
      </c>
      <c r="AB1916" s="1">
        <f t="shared" si="506"/>
        <v>1868</v>
      </c>
      <c r="AC1916" t="str">
        <f t="shared" si="498"/>
        <v>MNU_INL_TST</v>
      </c>
      <c r="AD1916" s="157" t="str">
        <f>IF(ISNA(VLOOKUP(AA1916,Sheet2!J:J,1,0)),"//","")</f>
        <v/>
      </c>
      <c r="AF1916" s="107" t="str">
        <f t="shared" si="499"/>
        <v/>
      </c>
      <c r="AG1916" t="b">
        <f t="shared" si="500"/>
        <v>1</v>
      </c>
    </row>
    <row r="1917" spans="1:33">
      <c r="A1917" s="55">
        <f t="shared" si="501"/>
        <v>1917</v>
      </c>
      <c r="B1917" s="54">
        <f t="shared" si="504"/>
        <v>1869</v>
      </c>
      <c r="C1917" s="96" t="s">
        <v>4006</v>
      </c>
      <c r="D1917" s="96" t="s">
        <v>2837</v>
      </c>
      <c r="E1917" s="97" t="s">
        <v>531</v>
      </c>
      <c r="F1917" s="97" t="s">
        <v>2458</v>
      </c>
      <c r="G1917" s="98">
        <v>0</v>
      </c>
      <c r="H1917" s="98">
        <v>0</v>
      </c>
      <c r="I1917" s="180" t="s">
        <v>1</v>
      </c>
      <c r="J1917" s="97" t="s">
        <v>1541</v>
      </c>
      <c r="K1917" s="99" t="s">
        <v>4065</v>
      </c>
      <c r="L1917" s="255" t="s">
        <v>5135</v>
      </c>
      <c r="M1917" s="255"/>
      <c r="N1917" s="255"/>
      <c r="O1917" s="96" t="s">
        <v>2456</v>
      </c>
      <c r="P1917" s="101" t="s">
        <v>2461</v>
      </c>
      <c r="Q1917" s="101"/>
      <c r="R1917" s="17"/>
      <c r="S1917" t="str">
        <f t="shared" si="508"/>
        <v>NOT EQUAL</v>
      </c>
      <c r="T1917" s="17" t="str">
        <f>IF(ISNA(VLOOKUP(AF1917,#REF!,1)),"//","")</f>
        <v/>
      </c>
      <c r="U1917" s="17"/>
      <c r="V1917" s="43">
        <f t="shared" si="496"/>
        <v>616</v>
      </c>
      <c r="W1917" s="91" t="s">
        <v>2933</v>
      </c>
      <c r="X1917" s="69" t="s">
        <v>2422</v>
      </c>
      <c r="Y1917" s="69" t="s">
        <v>2422</v>
      </c>
      <c r="Z1917" s="44" t="str">
        <f t="shared" si="505"/>
        <v/>
      </c>
      <c r="AA1917" s="25" t="str">
        <f t="shared" si="497"/>
        <v/>
      </c>
      <c r="AB1917" s="1">
        <f t="shared" si="506"/>
        <v>1869</v>
      </c>
      <c r="AC1917" t="str">
        <f t="shared" si="498"/>
        <v>ITM_TEST</v>
      </c>
      <c r="AD1917" s="157" t="str">
        <f>IF(ISNA(VLOOKUP(AA1917,Sheet2!J:J,1,0)),"//","")</f>
        <v/>
      </c>
      <c r="AF1917" s="107" t="str">
        <f t="shared" si="499"/>
        <v/>
      </c>
      <c r="AG1917" t="b">
        <f t="shared" si="500"/>
        <v>1</v>
      </c>
    </row>
    <row r="1918" spans="1:33">
      <c r="A1918" s="55">
        <f t="shared" si="501"/>
        <v>1918</v>
      </c>
      <c r="B1918" s="54">
        <f t="shared" si="504"/>
        <v>1870</v>
      </c>
      <c r="C1918" s="96" t="s">
        <v>4007</v>
      </c>
      <c r="D1918" s="96" t="s">
        <v>7</v>
      </c>
      <c r="E1918" s="97" t="s">
        <v>531</v>
      </c>
      <c r="F1918" s="97" t="s">
        <v>2459</v>
      </c>
      <c r="G1918" s="98">
        <v>0</v>
      </c>
      <c r="H1918" s="98">
        <v>0</v>
      </c>
      <c r="I1918" s="180" t="s">
        <v>1</v>
      </c>
      <c r="J1918" s="97" t="s">
        <v>1540</v>
      </c>
      <c r="K1918" s="99" t="s">
        <v>4065</v>
      </c>
      <c r="L1918" s="255" t="s">
        <v>5135</v>
      </c>
      <c r="M1918" s="255"/>
      <c r="N1918" s="255"/>
      <c r="O1918" s="96" t="s">
        <v>2456</v>
      </c>
      <c r="P1918" s="101" t="s">
        <v>2462</v>
      </c>
      <c r="Q1918" s="101"/>
      <c r="R1918" s="17"/>
      <c r="S1918" t="str">
        <f t="shared" si="508"/>
        <v>NOT EQUAL</v>
      </c>
      <c r="T1918" s="17" t="str">
        <f>IF(ISNA(VLOOKUP(AF1918,#REF!,1)),"//","")</f>
        <v/>
      </c>
      <c r="U1918" s="17"/>
      <c r="V1918" s="43">
        <f t="shared" si="496"/>
        <v>616</v>
      </c>
      <c r="W1918" s="91" t="s">
        <v>2933</v>
      </c>
      <c r="X1918" s="69" t="s">
        <v>2422</v>
      </c>
      <c r="Y1918" s="69" t="s">
        <v>2422</v>
      </c>
      <c r="Z1918" s="44" t="str">
        <f t="shared" si="505"/>
        <v/>
      </c>
      <c r="AA1918" s="25" t="str">
        <f t="shared" si="497"/>
        <v/>
      </c>
      <c r="AB1918" s="1">
        <f t="shared" si="506"/>
        <v>1870</v>
      </c>
      <c r="AC1918" t="str">
        <f t="shared" si="498"/>
        <v>ITM_GET_TEST_BS</v>
      </c>
      <c r="AD1918" s="157" t="str">
        <f>IF(ISNA(VLOOKUP(AA1918,Sheet2!J:J,1,0)),"//","")</f>
        <v/>
      </c>
      <c r="AF1918" s="107" t="str">
        <f t="shared" si="499"/>
        <v/>
      </c>
      <c r="AG1918" t="b">
        <f t="shared" si="500"/>
        <v>1</v>
      </c>
    </row>
    <row r="1919" spans="1:33">
      <c r="A1919" s="55">
        <f t="shared" si="501"/>
        <v>1919</v>
      </c>
      <c r="B1919" s="54">
        <f t="shared" si="504"/>
        <v>1871</v>
      </c>
      <c r="C1919" s="96" t="s">
        <v>4008</v>
      </c>
      <c r="D1919" s="96" t="s">
        <v>7</v>
      </c>
      <c r="E1919" s="97" t="s">
        <v>531</v>
      </c>
      <c r="F1919" s="97" t="s">
        <v>2460</v>
      </c>
      <c r="G1919" s="98">
        <v>0</v>
      </c>
      <c r="H1919" s="98">
        <v>0</v>
      </c>
      <c r="I1919" s="180" t="s">
        <v>1</v>
      </c>
      <c r="J1919" s="97" t="s">
        <v>1540</v>
      </c>
      <c r="K1919" s="99" t="s">
        <v>4065</v>
      </c>
      <c r="L1919" s="255" t="s">
        <v>5135</v>
      </c>
      <c r="M1919" s="255"/>
      <c r="N1919" s="255"/>
      <c r="O1919" s="96" t="s">
        <v>2456</v>
      </c>
      <c r="P1919" s="101" t="s">
        <v>2463</v>
      </c>
      <c r="Q1919" s="101"/>
      <c r="R1919" s="17"/>
      <c r="S1919" t="str">
        <f t="shared" si="508"/>
        <v>NOT EQUAL</v>
      </c>
      <c r="T1919" s="17" t="str">
        <f>IF(ISNA(VLOOKUP(AF1919,#REF!,1)),"//","")</f>
        <v/>
      </c>
      <c r="U1919" s="17"/>
      <c r="V1919" s="43">
        <f t="shared" si="496"/>
        <v>616</v>
      </c>
      <c r="W1919" s="91" t="s">
        <v>2933</v>
      </c>
      <c r="X1919" s="69" t="s">
        <v>2422</v>
      </c>
      <c r="Y1919" s="69" t="s">
        <v>2422</v>
      </c>
      <c r="Z1919" s="44" t="str">
        <f t="shared" si="505"/>
        <v/>
      </c>
      <c r="AA1919" s="25" t="str">
        <f t="shared" si="497"/>
        <v/>
      </c>
      <c r="AB1919" s="1">
        <f t="shared" si="506"/>
        <v>1871</v>
      </c>
      <c r="AC1919" t="str">
        <f t="shared" si="498"/>
        <v>ITM_SET_TEST_BS</v>
      </c>
      <c r="AD1919" s="157" t="str">
        <f>IF(ISNA(VLOOKUP(AA1919,Sheet2!J:J,1,0)),"//","")</f>
        <v/>
      </c>
      <c r="AF1919" s="107" t="str">
        <f t="shared" si="499"/>
        <v/>
      </c>
      <c r="AG1919" t="b">
        <f t="shared" si="500"/>
        <v>1</v>
      </c>
    </row>
    <row r="1920" spans="1:33">
      <c r="A1920" s="55">
        <f t="shared" si="501"/>
        <v>1920</v>
      </c>
      <c r="B1920" s="54">
        <f t="shared" si="504"/>
        <v>1872</v>
      </c>
      <c r="C1920" s="96" t="s">
        <v>4009</v>
      </c>
      <c r="D1920" s="96" t="s">
        <v>1153</v>
      </c>
      <c r="E1920" s="97" t="s">
        <v>1537</v>
      </c>
      <c r="F1920" s="97" t="s">
        <v>1537</v>
      </c>
      <c r="G1920" s="98">
        <v>0</v>
      </c>
      <c r="H1920" s="98">
        <v>0</v>
      </c>
      <c r="I1920" s="175" t="s">
        <v>3</v>
      </c>
      <c r="J1920" s="97" t="s">
        <v>1541</v>
      </c>
      <c r="K1920" s="99" t="s">
        <v>4065</v>
      </c>
      <c r="L1920" s="255" t="s">
        <v>5135</v>
      </c>
      <c r="M1920" s="255"/>
      <c r="N1920" s="255"/>
      <c r="O1920" s="96" t="s">
        <v>1108</v>
      </c>
      <c r="P1920" s="101" t="s">
        <v>2416</v>
      </c>
      <c r="Q1920" s="101"/>
      <c r="R1920" s="17"/>
      <c r="S1920" t="str">
        <f t="shared" si="508"/>
        <v/>
      </c>
      <c r="T1920" s="17" t="str">
        <f>IF(ISNA(VLOOKUP(AF1920,#REF!,1)),"//","")</f>
        <v/>
      </c>
      <c r="U1920" s="17"/>
      <c r="V1920" s="43">
        <f t="shared" si="496"/>
        <v>616</v>
      </c>
      <c r="W1920" s="91" t="s">
        <v>2936</v>
      </c>
      <c r="X1920" s="69" t="s">
        <v>2422</v>
      </c>
      <c r="Y1920" s="69" t="s">
        <v>2422</v>
      </c>
      <c r="Z1920" s="44" t="str">
        <f t="shared" si="505"/>
        <v/>
      </c>
      <c r="AA1920" s="25" t="str">
        <f t="shared" si="497"/>
        <v/>
      </c>
      <c r="AB1920" s="1">
        <f t="shared" si="506"/>
        <v>1872</v>
      </c>
      <c r="AC1920" t="str">
        <f t="shared" si="498"/>
        <v>ITM_INP_DEF_DP</v>
      </c>
      <c r="AD1920" s="157" t="str">
        <f>IF(ISNA(VLOOKUP(AA1920,Sheet2!J:J,1,0)),"//","")</f>
        <v/>
      </c>
      <c r="AF1920" s="107" t="str">
        <f t="shared" si="499"/>
        <v/>
      </c>
      <c r="AG1920" t="b">
        <f t="shared" si="500"/>
        <v>1</v>
      </c>
    </row>
    <row r="1921" spans="1:33">
      <c r="A1921" s="55">
        <f t="shared" si="501"/>
        <v>1921</v>
      </c>
      <c r="B1921" s="54">
        <f t="shared" si="504"/>
        <v>1873</v>
      </c>
      <c r="C1921" s="96" t="s">
        <v>4004</v>
      </c>
      <c r="D1921" s="96" t="s">
        <v>1109</v>
      </c>
      <c r="E1921" s="97" t="s">
        <v>531</v>
      </c>
      <c r="F1921" s="97" t="s">
        <v>4571</v>
      </c>
      <c r="G1921" s="98">
        <v>0</v>
      </c>
      <c r="H1921" s="98">
        <v>0</v>
      </c>
      <c r="I1921" s="180" t="s">
        <v>1</v>
      </c>
      <c r="J1921" s="97" t="s">
        <v>1541</v>
      </c>
      <c r="K1921" s="99" t="s">
        <v>4065</v>
      </c>
      <c r="L1921" s="255" t="s">
        <v>5135</v>
      </c>
      <c r="M1921" s="255"/>
      <c r="N1921" s="255"/>
      <c r="O1921" s="96" t="s">
        <v>1108</v>
      </c>
      <c r="P1921" s="101" t="s">
        <v>2417</v>
      </c>
      <c r="Q1921" s="101"/>
      <c r="R1921"/>
      <c r="S1921" t="str">
        <f t="shared" si="508"/>
        <v>NOT EQUAL</v>
      </c>
      <c r="T1921" t="str">
        <f>IF(ISNA(VLOOKUP(AF1921,#REF!,1)),"//","")</f>
        <v/>
      </c>
      <c r="U1921"/>
      <c r="V1921" s="43">
        <f t="shared" si="496"/>
        <v>616</v>
      </c>
      <c r="W1921" s="91" t="s">
        <v>2936</v>
      </c>
      <c r="X1921" s="69" t="s">
        <v>2422</v>
      </c>
      <c r="Y1921" s="69" t="s">
        <v>2422</v>
      </c>
      <c r="Z1921" s="44" t="str">
        <f t="shared" si="505"/>
        <v/>
      </c>
      <c r="AA1921" s="25" t="str">
        <f t="shared" si="497"/>
        <v/>
      </c>
      <c r="AB1921" s="1">
        <f t="shared" si="506"/>
        <v>1873</v>
      </c>
      <c r="AC1921" t="str">
        <f t="shared" si="498"/>
        <v>ITM_SH_INP_DEF</v>
      </c>
      <c r="AD1921" s="157" t="str">
        <f>IF(ISNA(VLOOKUP(AA1921,Sheet2!J:J,1,0)),"//","")</f>
        <v/>
      </c>
      <c r="AF1921" s="107" t="str">
        <f t="shared" si="499"/>
        <v/>
      </c>
      <c r="AG1921" t="b">
        <f t="shared" si="500"/>
        <v>1</v>
      </c>
    </row>
    <row r="1922" spans="1:33">
      <c r="A1922" s="55">
        <f t="shared" si="501"/>
        <v>1922</v>
      </c>
      <c r="B1922" s="54">
        <f t="shared" si="504"/>
        <v>1874</v>
      </c>
      <c r="C1922" s="96" t="s">
        <v>4009</v>
      </c>
      <c r="D1922" s="96" t="s">
        <v>1154</v>
      </c>
      <c r="E1922" s="97" t="s">
        <v>1110</v>
      </c>
      <c r="F1922" s="97" t="s">
        <v>1110</v>
      </c>
      <c r="G1922" s="98">
        <v>0</v>
      </c>
      <c r="H1922" s="98">
        <v>0</v>
      </c>
      <c r="I1922" s="175" t="s">
        <v>3</v>
      </c>
      <c r="J1922" s="97" t="s">
        <v>1541</v>
      </c>
      <c r="K1922" s="99" t="s">
        <v>4065</v>
      </c>
      <c r="L1922" s="255" t="s">
        <v>5135</v>
      </c>
      <c r="M1922" s="255"/>
      <c r="N1922" s="255"/>
      <c r="O1922" s="96" t="s">
        <v>1108</v>
      </c>
      <c r="P1922" s="101" t="s">
        <v>2418</v>
      </c>
      <c r="Q1922" s="101"/>
      <c r="R1922"/>
      <c r="S1922" t="str">
        <f t="shared" si="508"/>
        <v/>
      </c>
      <c r="T1922" t="str">
        <f>IF(ISNA(VLOOKUP(AF1922,#REF!,1)),"//","")</f>
        <v/>
      </c>
      <c r="U1922"/>
      <c r="V1922" s="43">
        <f t="shared" si="496"/>
        <v>616</v>
      </c>
      <c r="W1922" s="91" t="s">
        <v>2936</v>
      </c>
      <c r="X1922" s="69" t="s">
        <v>2422</v>
      </c>
      <c r="Y1922" s="69" t="s">
        <v>2422</v>
      </c>
      <c r="Z1922" s="44" t="str">
        <f t="shared" si="505"/>
        <v/>
      </c>
      <c r="AA1922" s="25" t="str">
        <f t="shared" si="497"/>
        <v/>
      </c>
      <c r="AB1922" s="1">
        <f t="shared" si="506"/>
        <v>1874</v>
      </c>
      <c r="AC1922" t="str">
        <f t="shared" si="498"/>
        <v>ITM_INP_DEF_CPXDP</v>
      </c>
      <c r="AD1922" s="157" t="str">
        <f>IF(ISNA(VLOOKUP(AA1922,Sheet2!J:J,1,0)),"//","")</f>
        <v/>
      </c>
      <c r="AF1922" s="107" t="str">
        <f t="shared" si="499"/>
        <v/>
      </c>
      <c r="AG1922" t="b">
        <f t="shared" si="500"/>
        <v>1</v>
      </c>
    </row>
    <row r="1923" spans="1:33">
      <c r="A1923" s="55">
        <f t="shared" si="501"/>
        <v>1923</v>
      </c>
      <c r="B1923" s="54">
        <f t="shared" si="504"/>
        <v>1875</v>
      </c>
      <c r="C1923" s="96" t="s">
        <v>4009</v>
      </c>
      <c r="D1923" s="96" t="s">
        <v>1155</v>
      </c>
      <c r="E1923" s="97" t="s">
        <v>1538</v>
      </c>
      <c r="F1923" s="97" t="s">
        <v>1538</v>
      </c>
      <c r="G1923" s="98">
        <v>0</v>
      </c>
      <c r="H1923" s="98">
        <v>0</v>
      </c>
      <c r="I1923" s="175" t="s">
        <v>3</v>
      </c>
      <c r="J1923" s="97" t="s">
        <v>1541</v>
      </c>
      <c r="K1923" s="99" t="s">
        <v>4065</v>
      </c>
      <c r="L1923" s="255" t="s">
        <v>5135</v>
      </c>
      <c r="M1923" s="255"/>
      <c r="N1923" s="255"/>
      <c r="O1923" s="96" t="s">
        <v>1108</v>
      </c>
      <c r="P1923" s="101" t="s">
        <v>2420</v>
      </c>
      <c r="Q1923" s="101"/>
      <c r="R1923"/>
      <c r="S1923" t="str">
        <f t="shared" si="508"/>
        <v/>
      </c>
      <c r="T1923" t="str">
        <f>IF(ISNA(VLOOKUP(AF1923,#REF!,1)),"//","")</f>
        <v/>
      </c>
      <c r="U1923"/>
      <c r="V1923" s="43">
        <f t="shared" si="496"/>
        <v>616</v>
      </c>
      <c r="W1923" s="91" t="s">
        <v>2936</v>
      </c>
      <c r="X1923" s="69" t="s">
        <v>2422</v>
      </c>
      <c r="Y1923" s="69" t="s">
        <v>2422</v>
      </c>
      <c r="Z1923" s="44" t="str">
        <f t="shared" si="505"/>
        <v/>
      </c>
      <c r="AA1923" s="25" t="str">
        <f t="shared" si="497"/>
        <v/>
      </c>
      <c r="AB1923" s="1">
        <f t="shared" si="506"/>
        <v>1875</v>
      </c>
      <c r="AC1923" t="str">
        <f t="shared" si="498"/>
        <v>ITM_INP_DEF_SI</v>
      </c>
      <c r="AD1923" s="157" t="str">
        <f>IF(ISNA(VLOOKUP(AA1923,Sheet2!J:J,1,0)),"//","")</f>
        <v/>
      </c>
      <c r="AF1923" s="107" t="str">
        <f t="shared" si="499"/>
        <v/>
      </c>
      <c r="AG1923" t="b">
        <f t="shared" si="500"/>
        <v>1</v>
      </c>
    </row>
    <row r="1924" spans="1:33">
      <c r="A1924" s="55">
        <f t="shared" si="501"/>
        <v>1924</v>
      </c>
      <c r="B1924" s="54">
        <f t="shared" si="504"/>
        <v>1876</v>
      </c>
      <c r="C1924" s="96" t="s">
        <v>4009</v>
      </c>
      <c r="D1924" s="96" t="s">
        <v>1156</v>
      </c>
      <c r="E1924" s="97" t="s">
        <v>1539</v>
      </c>
      <c r="F1924" s="97" t="s">
        <v>1539</v>
      </c>
      <c r="G1924" s="98">
        <v>0</v>
      </c>
      <c r="H1924" s="98">
        <v>0</v>
      </c>
      <c r="I1924" s="175" t="s">
        <v>3</v>
      </c>
      <c r="J1924" s="97" t="s">
        <v>1541</v>
      </c>
      <c r="K1924" s="99" t="s">
        <v>4065</v>
      </c>
      <c r="L1924" s="255" t="s">
        <v>5135</v>
      </c>
      <c r="M1924" s="255"/>
      <c r="N1924" s="255"/>
      <c r="O1924" s="96" t="s">
        <v>1108</v>
      </c>
      <c r="P1924" s="101" t="s">
        <v>2421</v>
      </c>
      <c r="Q1924" s="101"/>
      <c r="R1924"/>
      <c r="S1924" t="str">
        <f t="shared" si="508"/>
        <v/>
      </c>
      <c r="T1924" t="str">
        <f>IF(ISNA(VLOOKUP(AF1924,#REF!,1)),"//","")</f>
        <v/>
      </c>
      <c r="U1924"/>
      <c r="V1924" s="43">
        <f t="shared" si="496"/>
        <v>616</v>
      </c>
      <c r="W1924" s="91" t="s">
        <v>2936</v>
      </c>
      <c r="X1924" s="69" t="s">
        <v>2422</v>
      </c>
      <c r="Y1924" s="69" t="s">
        <v>2422</v>
      </c>
      <c r="Z1924" s="44" t="str">
        <f t="shared" si="505"/>
        <v/>
      </c>
      <c r="AA1924" s="25" t="str">
        <f t="shared" si="497"/>
        <v/>
      </c>
      <c r="AB1924" s="1">
        <f t="shared" si="506"/>
        <v>1876</v>
      </c>
      <c r="AC1924" t="str">
        <f t="shared" si="498"/>
        <v>ITM_INP_DEF_LI</v>
      </c>
      <c r="AD1924" s="157" t="str">
        <f>IF(ISNA(VLOOKUP(AA1924,Sheet2!J:J,1,0)),"//","")</f>
        <v/>
      </c>
      <c r="AF1924" s="107" t="str">
        <f t="shared" si="499"/>
        <v/>
      </c>
      <c r="AG1924" t="b">
        <f t="shared" si="500"/>
        <v>1</v>
      </c>
    </row>
    <row r="1925" spans="1:33">
      <c r="A1925" s="55">
        <f t="shared" si="501"/>
        <v>1925</v>
      </c>
      <c r="B1925" s="54">
        <f t="shared" si="504"/>
        <v>1877</v>
      </c>
      <c r="C1925" s="96" t="s">
        <v>4010</v>
      </c>
      <c r="D1925" s="96" t="s">
        <v>2713</v>
      </c>
      <c r="E1925" s="97" t="s">
        <v>531</v>
      </c>
      <c r="F1925" s="97" t="s">
        <v>2715</v>
      </c>
      <c r="G1925" s="98">
        <v>0</v>
      </c>
      <c r="H1925" s="98">
        <v>0</v>
      </c>
      <c r="I1925" s="180" t="s">
        <v>1</v>
      </c>
      <c r="J1925" s="97" t="s">
        <v>1541</v>
      </c>
      <c r="K1925" s="99" t="s">
        <v>4065</v>
      </c>
      <c r="L1925" s="255" t="s">
        <v>5135</v>
      </c>
      <c r="M1925" s="255"/>
      <c r="N1925" s="255"/>
      <c r="O1925" s="96" t="s">
        <v>2710</v>
      </c>
      <c r="P1925" s="101" t="s">
        <v>2711</v>
      </c>
      <c r="Q1925" s="101"/>
      <c r="R1925"/>
      <c r="S1925" t="str">
        <f t="shared" si="508"/>
        <v>NOT EQUAL</v>
      </c>
      <c r="T1925" t="str">
        <f>IF(ISNA(VLOOKUP(AF1925,#REF!,1)),"//","")</f>
        <v/>
      </c>
      <c r="U1925"/>
      <c r="V1925" s="43">
        <f t="shared" si="496"/>
        <v>616</v>
      </c>
      <c r="W1925" s="91" t="s">
        <v>2931</v>
      </c>
      <c r="X1925" s="69" t="s">
        <v>2422</v>
      </c>
      <c r="Y1925" s="69" t="s">
        <v>2422</v>
      </c>
      <c r="Z1925" s="44" t="str">
        <f t="shared" si="505"/>
        <v/>
      </c>
      <c r="AA1925" s="25" t="str">
        <f t="shared" si="497"/>
        <v/>
      </c>
      <c r="AB1925" s="1">
        <f t="shared" si="506"/>
        <v>1877</v>
      </c>
      <c r="AC1925" t="str">
        <f t="shared" si="498"/>
        <v>ITM_USER_V43</v>
      </c>
      <c r="AD1925" s="157" t="str">
        <f>IF(ISNA(VLOOKUP(AA1925,Sheet2!J:J,1,0)),"//","")</f>
        <v/>
      </c>
      <c r="AF1925" s="107" t="str">
        <f t="shared" si="499"/>
        <v/>
      </c>
      <c r="AG1925" t="b">
        <f t="shared" si="500"/>
        <v>1</v>
      </c>
    </row>
    <row r="1926" spans="1:33">
      <c r="A1926" s="55">
        <f t="shared" si="501"/>
        <v>1926</v>
      </c>
      <c r="B1926" s="54">
        <f t="shared" si="504"/>
        <v>1878</v>
      </c>
      <c r="C1926" s="96" t="s">
        <v>3989</v>
      </c>
      <c r="D1926" s="96" t="s">
        <v>5023</v>
      </c>
      <c r="E1926" s="226" t="s">
        <v>531</v>
      </c>
      <c r="F1926" s="99" t="s">
        <v>1097</v>
      </c>
      <c r="G1926" s="103">
        <v>0</v>
      </c>
      <c r="H1926" s="103">
        <v>0</v>
      </c>
      <c r="I1926" s="180" t="s">
        <v>1</v>
      </c>
      <c r="J1926" s="97" t="s">
        <v>1541</v>
      </c>
      <c r="K1926" s="99" t="s">
        <v>4065</v>
      </c>
      <c r="L1926" s="255" t="s">
        <v>5135</v>
      </c>
      <c r="M1926" s="255"/>
      <c r="N1926" s="255"/>
      <c r="O1926" s="96" t="s">
        <v>1548</v>
      </c>
      <c r="P1926" s="101" t="s">
        <v>2403</v>
      </c>
      <c r="Q1926" s="101"/>
      <c r="R1926"/>
      <c r="S1926" t="str">
        <f t="shared" si="508"/>
        <v>NOT EQUAL</v>
      </c>
      <c r="T1926" t="str">
        <f>IF(ISNA(VLOOKUP(AF1926,#REF!,1)),"//","")</f>
        <v/>
      </c>
      <c r="U1926"/>
      <c r="V1926" s="43">
        <f t="shared" si="496"/>
        <v>616</v>
      </c>
      <c r="W1926" s="91" t="s">
        <v>2931</v>
      </c>
      <c r="X1926" s="69" t="s">
        <v>2422</v>
      </c>
      <c r="Y1926" s="69" t="s">
        <v>2422</v>
      </c>
      <c r="Z1926" s="44" t="str">
        <f t="shared" si="505"/>
        <v/>
      </c>
      <c r="AA1926" s="25" t="str">
        <f t="shared" si="497"/>
        <v/>
      </c>
      <c r="AB1926" s="1">
        <f t="shared" si="506"/>
        <v>1878</v>
      </c>
      <c r="AC1926" t="str">
        <f t="shared" si="498"/>
        <v>KEY_fg</v>
      </c>
      <c r="AD1926" s="157" t="str">
        <f>IF(ISNA(VLOOKUP(AA1926,Sheet2!J:J,1,0)),"//","")</f>
        <v/>
      </c>
      <c r="AF1926" s="107" t="str">
        <f t="shared" si="499"/>
        <v/>
      </c>
      <c r="AG1926" t="b">
        <f t="shared" si="500"/>
        <v>1</v>
      </c>
    </row>
    <row r="1927" spans="1:33">
      <c r="A1927" s="55">
        <f t="shared" si="501"/>
        <v>1927</v>
      </c>
      <c r="B1927" s="54">
        <f t="shared" si="504"/>
        <v>1879</v>
      </c>
      <c r="C1927" s="96" t="s">
        <v>4010</v>
      </c>
      <c r="D1927" s="96" t="s">
        <v>1098</v>
      </c>
      <c r="E1927" s="226" t="s">
        <v>531</v>
      </c>
      <c r="F1927" s="97" t="s">
        <v>1543</v>
      </c>
      <c r="G1927" s="98">
        <v>0</v>
      </c>
      <c r="H1927" s="98">
        <v>0</v>
      </c>
      <c r="I1927" s="180" t="s">
        <v>1</v>
      </c>
      <c r="J1927" s="97" t="s">
        <v>1541</v>
      </c>
      <c r="K1927" s="99" t="s">
        <v>4065</v>
      </c>
      <c r="L1927" s="255" t="s">
        <v>5135</v>
      </c>
      <c r="M1927" s="255"/>
      <c r="N1927" s="255"/>
      <c r="O1927" s="96"/>
      <c r="P1927" s="101" t="s">
        <v>2404</v>
      </c>
      <c r="Q1927" s="101"/>
      <c r="R1927"/>
      <c r="S1927" t="str">
        <f t="shared" si="508"/>
        <v>NOT EQUAL</v>
      </c>
      <c r="T1927" t="str">
        <f>IF(ISNA(VLOOKUP(AF1927,#REF!,1)),"//","")</f>
        <v/>
      </c>
      <c r="U1927"/>
      <c r="V1927" s="43">
        <f t="shared" si="496"/>
        <v>616</v>
      </c>
      <c r="W1927" s="91" t="s">
        <v>2931</v>
      </c>
      <c r="X1927" s="69" t="s">
        <v>2422</v>
      </c>
      <c r="Y1927" s="69" t="s">
        <v>2422</v>
      </c>
      <c r="Z1927" s="44" t="str">
        <f t="shared" si="505"/>
        <v/>
      </c>
      <c r="AA1927" s="25" t="str">
        <f t="shared" si="497"/>
        <v/>
      </c>
      <c r="AB1927" s="1">
        <f t="shared" si="506"/>
        <v>1879</v>
      </c>
      <c r="AC1927" t="str">
        <f t="shared" si="498"/>
        <v>ITM_USER_DEFAULTS</v>
      </c>
      <c r="AD1927" s="157" t="str">
        <f>IF(ISNA(VLOOKUP(AA1927,Sheet2!J:J,1,0)),"//","")</f>
        <v/>
      </c>
      <c r="AF1927" s="107" t="str">
        <f t="shared" si="499"/>
        <v/>
      </c>
      <c r="AG1927" t="b">
        <f t="shared" si="500"/>
        <v>1</v>
      </c>
    </row>
    <row r="1928" spans="1:33">
      <c r="A1928" s="55">
        <f t="shared" si="501"/>
        <v>1928</v>
      </c>
      <c r="B1928" s="54">
        <f t="shared" si="504"/>
        <v>1880</v>
      </c>
      <c r="C1928" s="96" t="s">
        <v>4010</v>
      </c>
      <c r="D1928" s="96" t="s">
        <v>1144</v>
      </c>
      <c r="E1928" s="226" t="s">
        <v>531</v>
      </c>
      <c r="F1928" s="97" t="s">
        <v>1099</v>
      </c>
      <c r="G1928" s="98">
        <v>0</v>
      </c>
      <c r="H1928" s="98">
        <v>0</v>
      </c>
      <c r="I1928" s="180" t="s">
        <v>1</v>
      </c>
      <c r="J1928" s="97" t="s">
        <v>1541</v>
      </c>
      <c r="K1928" s="99" t="s">
        <v>4065</v>
      </c>
      <c r="L1928" s="255" t="s">
        <v>5135</v>
      </c>
      <c r="M1928" s="255"/>
      <c r="N1928" s="255"/>
      <c r="O1928" s="96"/>
      <c r="P1928" s="101" t="s">
        <v>2405</v>
      </c>
      <c r="Q1928" s="101"/>
      <c r="R1928"/>
      <c r="S1928" t="str">
        <f t="shared" si="508"/>
        <v>NOT EQUAL</v>
      </c>
      <c r="T1928" t="str">
        <f>IF(ISNA(VLOOKUP(AF1928,#REF!,1)),"//","")</f>
        <v/>
      </c>
      <c r="U1928"/>
      <c r="V1928" s="43">
        <f t="shared" si="496"/>
        <v>616</v>
      </c>
      <c r="W1928" s="91" t="s">
        <v>2931</v>
      </c>
      <c r="X1928" s="69" t="s">
        <v>2422</v>
      </c>
      <c r="Y1928" s="69" t="s">
        <v>2422</v>
      </c>
      <c r="Z1928" s="44" t="str">
        <f t="shared" si="505"/>
        <v/>
      </c>
      <c r="AA1928" s="25" t="str">
        <f t="shared" si="497"/>
        <v/>
      </c>
      <c r="AB1928" s="1">
        <f t="shared" si="506"/>
        <v>1880</v>
      </c>
      <c r="AC1928" t="str">
        <f t="shared" si="498"/>
        <v>ITM_USER_COMPLEX</v>
      </c>
      <c r="AD1928" s="157" t="str">
        <f>IF(ISNA(VLOOKUP(AA1928,Sheet2!J:J,1,0)),"//","")</f>
        <v/>
      </c>
      <c r="AF1928" s="107" t="str">
        <f t="shared" si="499"/>
        <v/>
      </c>
      <c r="AG1928" t="b">
        <f t="shared" si="500"/>
        <v>1</v>
      </c>
    </row>
    <row r="1929" spans="1:33">
      <c r="A1929" s="55">
        <f t="shared" si="501"/>
        <v>1929</v>
      </c>
      <c r="B1929" s="54">
        <f t="shared" si="504"/>
        <v>1881</v>
      </c>
      <c r="C1929" s="96" t="s">
        <v>4010</v>
      </c>
      <c r="D1929" s="96" t="s">
        <v>1100</v>
      </c>
      <c r="E1929" s="226" t="s">
        <v>531</v>
      </c>
      <c r="F1929" s="97" t="s">
        <v>2720</v>
      </c>
      <c r="G1929" s="98">
        <v>0</v>
      </c>
      <c r="H1929" s="98">
        <v>0</v>
      </c>
      <c r="I1929" s="180" t="s">
        <v>1</v>
      </c>
      <c r="J1929" s="97" t="s">
        <v>1541</v>
      </c>
      <c r="K1929" s="99" t="s">
        <v>4065</v>
      </c>
      <c r="L1929" s="255" t="s">
        <v>5135</v>
      </c>
      <c r="M1929" s="255"/>
      <c r="N1929" s="255"/>
      <c r="O1929" s="96" t="s">
        <v>1090</v>
      </c>
      <c r="P1929" s="101" t="s">
        <v>2406</v>
      </c>
      <c r="Q1929" s="101"/>
      <c r="R1929"/>
      <c r="S1929" t="str">
        <f t="shared" si="508"/>
        <v>NOT EQUAL</v>
      </c>
      <c r="T1929" t="str">
        <f>IF(ISNA(VLOOKUP(AF1929,#REF!,1)),"//","")</f>
        <v/>
      </c>
      <c r="U1929"/>
      <c r="V1929" s="43">
        <f t="shared" si="496"/>
        <v>616</v>
      </c>
      <c r="W1929" s="91" t="s">
        <v>2931</v>
      </c>
      <c r="X1929" s="69" t="s">
        <v>2422</v>
      </c>
      <c r="Y1929" s="69" t="s">
        <v>2422</v>
      </c>
      <c r="Z1929" s="44" t="str">
        <f t="shared" si="505"/>
        <v/>
      </c>
      <c r="AA1929" s="25" t="str">
        <f t="shared" si="497"/>
        <v/>
      </c>
      <c r="AB1929" s="1">
        <f t="shared" si="506"/>
        <v>1881</v>
      </c>
      <c r="AC1929" t="str">
        <f t="shared" si="498"/>
        <v>ITM_USER_SHIFTS</v>
      </c>
      <c r="AD1929" s="157" t="str">
        <f>IF(ISNA(VLOOKUP(AA1929,Sheet2!J:J,1,0)),"//","")</f>
        <v/>
      </c>
      <c r="AF1929" s="107" t="str">
        <f t="shared" si="499"/>
        <v/>
      </c>
      <c r="AG1929" t="b">
        <f t="shared" si="500"/>
        <v>1</v>
      </c>
    </row>
    <row r="1930" spans="1:33">
      <c r="A1930" s="55">
        <f t="shared" si="501"/>
        <v>1930</v>
      </c>
      <c r="B1930" s="54">
        <f t="shared" si="504"/>
        <v>1882</v>
      </c>
      <c r="C1930" s="96" t="s">
        <v>4010</v>
      </c>
      <c r="D1930" s="96" t="s">
        <v>1145</v>
      </c>
      <c r="E1930" s="226" t="s">
        <v>531</v>
      </c>
      <c r="F1930" s="97" t="s">
        <v>1371</v>
      </c>
      <c r="G1930" s="98">
        <v>0</v>
      </c>
      <c r="H1930" s="98">
        <v>0</v>
      </c>
      <c r="I1930" s="180" t="s">
        <v>1</v>
      </c>
      <c r="J1930" s="97" t="s">
        <v>1541</v>
      </c>
      <c r="K1930" s="99" t="s">
        <v>4065</v>
      </c>
      <c r="L1930" s="255" t="s">
        <v>5135</v>
      </c>
      <c r="M1930" s="255"/>
      <c r="N1930" s="255"/>
      <c r="O1930" s="96"/>
      <c r="P1930" s="101" t="s">
        <v>2407</v>
      </c>
      <c r="Q1930" s="101"/>
      <c r="R1930"/>
      <c r="S1930" t="str">
        <f t="shared" si="508"/>
        <v>NOT EQUAL</v>
      </c>
      <c r="T1930" t="str">
        <f>IF(ISNA(VLOOKUP(AF1930,#REF!,1)),"//","")</f>
        <v/>
      </c>
      <c r="U1930"/>
      <c r="V1930" s="43">
        <f t="shared" si="496"/>
        <v>616</v>
      </c>
      <c r="W1930" s="91" t="s">
        <v>2931</v>
      </c>
      <c r="X1930" s="69" t="s">
        <v>2422</v>
      </c>
      <c r="Y1930" s="69" t="s">
        <v>2422</v>
      </c>
      <c r="Z1930" s="44" t="str">
        <f t="shared" si="505"/>
        <v/>
      </c>
      <c r="AA1930" s="25" t="str">
        <f t="shared" si="497"/>
        <v/>
      </c>
      <c r="AB1930" s="1">
        <f t="shared" si="506"/>
        <v>1882</v>
      </c>
      <c r="AC1930" t="str">
        <f t="shared" si="498"/>
        <v>ITM_USER_RESET</v>
      </c>
      <c r="AD1930" s="157" t="str">
        <f>IF(ISNA(VLOOKUP(AA1930,Sheet2!J:J,1,0)),"//","")</f>
        <v/>
      </c>
      <c r="AF1930" s="107" t="str">
        <f t="shared" si="499"/>
        <v/>
      </c>
      <c r="AG1930" t="b">
        <f t="shared" si="500"/>
        <v>1</v>
      </c>
    </row>
    <row r="1931" spans="1:33">
      <c r="A1931" s="55">
        <f t="shared" si="501"/>
        <v>1931</v>
      </c>
      <c r="B1931" s="54">
        <f t="shared" si="504"/>
        <v>1883</v>
      </c>
      <c r="C1931" s="96" t="s">
        <v>4011</v>
      </c>
      <c r="D1931" s="96" t="s">
        <v>1149</v>
      </c>
      <c r="E1931" s="226" t="s">
        <v>531</v>
      </c>
      <c r="F1931" s="97" t="s">
        <v>4926</v>
      </c>
      <c r="G1931" s="98">
        <v>0</v>
      </c>
      <c r="H1931" s="98">
        <v>0</v>
      </c>
      <c r="I1931" s="180" t="s">
        <v>1</v>
      </c>
      <c r="J1931" s="97" t="s">
        <v>1541</v>
      </c>
      <c r="K1931" s="99" t="s">
        <v>4065</v>
      </c>
      <c r="L1931" s="255" t="s">
        <v>5135</v>
      </c>
      <c r="M1931" s="255"/>
      <c r="N1931" s="255"/>
      <c r="O1931" s="96"/>
      <c r="P1931" s="251" t="s">
        <v>4927</v>
      </c>
      <c r="Q1931" s="101"/>
      <c r="R1931"/>
      <c r="S1931" t="str">
        <f t="shared" si="508"/>
        <v>NOT EQUAL</v>
      </c>
      <c r="T1931" t="str">
        <f>IF(ISNA(VLOOKUP(AF1931,#REF!,1)),"//","")</f>
        <v/>
      </c>
      <c r="U1931"/>
      <c r="V1931" s="43">
        <f t="shared" si="496"/>
        <v>616</v>
      </c>
      <c r="W1931" s="91" t="s">
        <v>2931</v>
      </c>
      <c r="X1931" s="69" t="s">
        <v>2422</v>
      </c>
      <c r="Y1931" s="69" t="s">
        <v>2422</v>
      </c>
      <c r="Z1931" s="44" t="str">
        <f t="shared" si="505"/>
        <v/>
      </c>
      <c r="AA1931" s="25" t="str">
        <f t="shared" ref="AA1931" si="509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506"/>
        <v>1883</v>
      </c>
      <c r="AC1931" t="str">
        <f t="shared" ref="AC1931" si="510">P1931</f>
        <v>ITM_N_KEY_ALPHA</v>
      </c>
      <c r="AD1931" s="157" t="str">
        <f>IF(ISNA(VLOOKUP(AA1931,Sheet2!J:J,1,0)),"//","")</f>
        <v/>
      </c>
      <c r="AF1931" s="107" t="str">
        <f t="shared" ref="AF1931" si="511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12">AA1931=AF1931</f>
        <v>1</v>
      </c>
    </row>
    <row r="1932" spans="1:33">
      <c r="A1932" s="55">
        <f t="shared" si="501"/>
        <v>1932</v>
      </c>
      <c r="B1932" s="54">
        <f t="shared" si="504"/>
        <v>1884</v>
      </c>
      <c r="C1932" s="96" t="s">
        <v>4011</v>
      </c>
      <c r="D1932" s="96" t="s">
        <v>3437</v>
      </c>
      <c r="E1932" s="226" t="s">
        <v>531</v>
      </c>
      <c r="F1932" s="97" t="s">
        <v>4925</v>
      </c>
      <c r="G1932" s="98">
        <v>0</v>
      </c>
      <c r="H1932" s="98">
        <v>0</v>
      </c>
      <c r="I1932" s="180" t="s">
        <v>1</v>
      </c>
      <c r="J1932" s="97" t="s">
        <v>1541</v>
      </c>
      <c r="K1932" s="99" t="s">
        <v>4065</v>
      </c>
      <c r="L1932" s="255" t="s">
        <v>5135</v>
      </c>
      <c r="M1932" s="255"/>
      <c r="N1932" s="255"/>
      <c r="O1932" s="96"/>
      <c r="P1932" s="251" t="s">
        <v>4928</v>
      </c>
      <c r="Q1932" s="101"/>
      <c r="R1932"/>
      <c r="S1932" t="str">
        <f t="shared" si="508"/>
        <v>NOT EQUAL</v>
      </c>
      <c r="T1932" t="str">
        <f>IF(ISNA(VLOOKUP(AF1932,#REF!,1)),"//","")</f>
        <v/>
      </c>
      <c r="U1932"/>
      <c r="V1932" s="43">
        <f t="shared" si="496"/>
        <v>616</v>
      </c>
      <c r="W1932" s="91" t="s">
        <v>2931</v>
      </c>
      <c r="X1932" s="69" t="s">
        <v>2422</v>
      </c>
      <c r="Y1932" s="69" t="s">
        <v>2422</v>
      </c>
      <c r="Z1932" s="44" t="str">
        <f t="shared" si="505"/>
        <v/>
      </c>
      <c r="AA1932" s="25" t="str">
        <f t="shared" si="497"/>
        <v/>
      </c>
      <c r="AB1932" s="1">
        <f t="shared" si="506"/>
        <v>1884</v>
      </c>
      <c r="AC1932" t="str">
        <f t="shared" si="498"/>
        <v>ITM_N_KEY_CC</v>
      </c>
      <c r="AD1932" s="157" t="str">
        <f>IF(ISNA(VLOOKUP(AA1932,Sheet2!J:J,1,0)),"//","")</f>
        <v/>
      </c>
      <c r="AF1932" s="107" t="str">
        <f t="shared" si="499"/>
        <v/>
      </c>
      <c r="AG1932" t="b">
        <f t="shared" si="500"/>
        <v>1</v>
      </c>
    </row>
    <row r="1933" spans="1:33">
      <c r="A1933" s="55">
        <f t="shared" si="501"/>
        <v>1933</v>
      </c>
      <c r="B1933" s="54">
        <f t="shared" si="504"/>
        <v>1885</v>
      </c>
      <c r="C1933" s="96" t="s">
        <v>4011</v>
      </c>
      <c r="D1933" s="96" t="s">
        <v>3658</v>
      </c>
      <c r="E1933" s="226" t="s">
        <v>531</v>
      </c>
      <c r="F1933" s="97" t="s">
        <v>4941</v>
      </c>
      <c r="G1933" s="98">
        <v>0</v>
      </c>
      <c r="H1933" s="98">
        <v>0</v>
      </c>
      <c r="I1933" s="180" t="s">
        <v>1</v>
      </c>
      <c r="J1933" s="97" t="s">
        <v>1541</v>
      </c>
      <c r="K1933" s="99" t="s">
        <v>4065</v>
      </c>
      <c r="L1933" s="255" t="s">
        <v>5135</v>
      </c>
      <c r="M1933" s="255"/>
      <c r="N1933" s="255"/>
      <c r="O1933" s="96"/>
      <c r="P1933" s="251" t="s">
        <v>4935</v>
      </c>
      <c r="Q1933" s="101"/>
      <c r="R1933"/>
      <c r="S1933" t="str">
        <f t="shared" si="508"/>
        <v>NOT EQUAL</v>
      </c>
      <c r="T1933" t="str">
        <f>IF(ISNA(VLOOKUP(AF1933,#REF!,1)),"//","")</f>
        <v/>
      </c>
      <c r="U1933"/>
      <c r="V1933" s="43">
        <f t="shared" si="496"/>
        <v>616</v>
      </c>
      <c r="W1933" s="91" t="s">
        <v>2931</v>
      </c>
      <c r="X1933" s="69" t="s">
        <v>2422</v>
      </c>
      <c r="Y1933" s="69" t="s">
        <v>2422</v>
      </c>
      <c r="Z1933" s="44" t="str">
        <f t="shared" si="505"/>
        <v/>
      </c>
      <c r="AA1933" s="25" t="str">
        <f t="shared" ref="AA1933" si="513"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 t="shared" si="506"/>
        <v>1885</v>
      </c>
      <c r="AC1933" t="str">
        <f t="shared" ref="AC1933" si="514">P1933</f>
        <v>ITM_N_KEY_GSH</v>
      </c>
      <c r="AD1933" s="157" t="str">
        <f>IF(ISNA(VLOOKUP(AA1933,Sheet2!J:J,1,0)),"//","")</f>
        <v/>
      </c>
      <c r="AF1933" s="107" t="str">
        <f t="shared" ref="AF1933" si="515"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 t="shared" ref="AG1933" si="516">AA1933=AF1933</f>
        <v>1</v>
      </c>
    </row>
    <row r="1934" spans="1:33">
      <c r="A1934" s="55">
        <f t="shared" si="501"/>
        <v>1934</v>
      </c>
      <c r="B1934" s="54">
        <f t="shared" si="504"/>
        <v>1886</v>
      </c>
      <c r="C1934" s="96" t="s">
        <v>4011</v>
      </c>
      <c r="D1934" s="96" t="s">
        <v>1146</v>
      </c>
      <c r="E1934" s="226" t="s">
        <v>531</v>
      </c>
      <c r="F1934" s="97" t="s">
        <v>4924</v>
      </c>
      <c r="G1934" s="98">
        <v>0</v>
      </c>
      <c r="H1934" s="98">
        <v>0</v>
      </c>
      <c r="I1934" s="180" t="s">
        <v>1</v>
      </c>
      <c r="J1934" s="97" t="s">
        <v>1541</v>
      </c>
      <c r="K1934" s="99" t="s">
        <v>4065</v>
      </c>
      <c r="L1934" s="255" t="s">
        <v>5135</v>
      </c>
      <c r="M1934" s="255"/>
      <c r="N1934" s="255"/>
      <c r="O1934" s="96"/>
      <c r="P1934" s="251" t="s">
        <v>4929</v>
      </c>
      <c r="Q1934" s="101"/>
      <c r="R1934"/>
      <c r="S1934" t="str">
        <f t="shared" si="508"/>
        <v>NOT EQUAL</v>
      </c>
      <c r="T1934" t="str">
        <f>IF(ISNA(VLOOKUP(AF1934,#REF!,1)),"//","")</f>
        <v/>
      </c>
      <c r="U1934"/>
      <c r="V1934" s="43">
        <f t="shared" si="496"/>
        <v>616</v>
      </c>
      <c r="W1934" s="91" t="s">
        <v>2931</v>
      </c>
      <c r="X1934" s="69" t="s">
        <v>2422</v>
      </c>
      <c r="Y1934" s="69" t="s">
        <v>2422</v>
      </c>
      <c r="Z1934" s="44" t="str">
        <f t="shared" si="505"/>
        <v/>
      </c>
      <c r="AA1934" s="25" t="str">
        <f t="shared" si="497"/>
        <v/>
      </c>
      <c r="AB1934" s="1">
        <f t="shared" si="506"/>
        <v>1886</v>
      </c>
      <c r="AC1934" t="str">
        <f t="shared" si="498"/>
        <v>ITM_N_KEY_MM</v>
      </c>
      <c r="AD1934" s="157" t="str">
        <f>IF(ISNA(VLOOKUP(AA1934,Sheet2!J:J,1,0)),"//","")</f>
        <v/>
      </c>
      <c r="AF1934" s="107" t="str">
        <f t="shared" si="499"/>
        <v/>
      </c>
      <c r="AG1934" t="b">
        <f t="shared" si="500"/>
        <v>1</v>
      </c>
    </row>
    <row r="1935" spans="1:33">
      <c r="A1935" s="55">
        <f t="shared" si="501"/>
        <v>1935</v>
      </c>
      <c r="B1935" s="54">
        <f t="shared" si="504"/>
        <v>1887</v>
      </c>
      <c r="C1935" s="96" t="s">
        <v>4011</v>
      </c>
      <c r="D1935" s="96" t="s">
        <v>4759</v>
      </c>
      <c r="E1935" s="226" t="s">
        <v>531</v>
      </c>
      <c r="F1935" s="97" t="s">
        <v>4923</v>
      </c>
      <c r="G1935" s="98">
        <v>0</v>
      </c>
      <c r="H1935" s="98">
        <v>0</v>
      </c>
      <c r="I1935" s="180" t="s">
        <v>1</v>
      </c>
      <c r="J1935" s="97" t="s">
        <v>1541</v>
      </c>
      <c r="K1935" s="99" t="s">
        <v>4065</v>
      </c>
      <c r="L1935" s="255" t="s">
        <v>5135</v>
      </c>
      <c r="M1935" s="255"/>
      <c r="N1935" s="255"/>
      <c r="O1935" s="96"/>
      <c r="P1935" s="251" t="s">
        <v>4922</v>
      </c>
      <c r="Q1935" s="101"/>
      <c r="R1935"/>
      <c r="S1935" t="str">
        <f t="shared" si="508"/>
        <v>NOT EQUAL</v>
      </c>
      <c r="T1935" t="str">
        <f>IF(ISNA(VLOOKUP(AF1935,#REF!,1)),"//","")</f>
        <v/>
      </c>
      <c r="U1935"/>
      <c r="V1935" s="43">
        <f t="shared" si="496"/>
        <v>616</v>
      </c>
      <c r="W1935" s="91" t="s">
        <v>2931</v>
      </c>
      <c r="X1935" s="69" t="s">
        <v>2422</v>
      </c>
      <c r="Y1935" s="69" t="s">
        <v>2422</v>
      </c>
      <c r="Z1935" s="44" t="str">
        <f t="shared" si="505"/>
        <v/>
      </c>
      <c r="AA1935" s="25" t="str">
        <f t="shared" ref="AA1935" si="517"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 t="shared" si="506"/>
        <v>1887</v>
      </c>
      <c r="AC1935" t="str">
        <f t="shared" ref="AC1935" si="518">P1935</f>
        <v>ITM_N_KEY_DRG</v>
      </c>
      <c r="AD1935" s="157" t="str">
        <f>IF(ISNA(VLOOKUP(AA1935,Sheet2!J:J,1,0)),"//","")</f>
        <v/>
      </c>
      <c r="AF1935" s="107" t="str">
        <f t="shared" ref="AF1935" si="519"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 t="shared" ref="AG1935" si="520">AA1935=AF1935</f>
        <v>1</v>
      </c>
    </row>
    <row r="1936" spans="1:33">
      <c r="A1936" s="55">
        <f t="shared" si="501"/>
        <v>1936</v>
      </c>
      <c r="B1936" s="54">
        <f t="shared" si="504"/>
        <v>1888</v>
      </c>
      <c r="C1936" s="96" t="s">
        <v>4011</v>
      </c>
      <c r="D1936" s="96" t="s">
        <v>1148</v>
      </c>
      <c r="E1936" s="226" t="s">
        <v>531</v>
      </c>
      <c r="F1936" s="97" t="s">
        <v>4921</v>
      </c>
      <c r="G1936" s="98">
        <v>0</v>
      </c>
      <c r="H1936" s="98">
        <v>0</v>
      </c>
      <c r="I1936" s="180" t="s">
        <v>1</v>
      </c>
      <c r="J1936" s="97" t="s">
        <v>1541</v>
      </c>
      <c r="K1936" s="99" t="s">
        <v>4065</v>
      </c>
      <c r="L1936" s="255" t="s">
        <v>5135</v>
      </c>
      <c r="M1936" s="255"/>
      <c r="N1936" s="255"/>
      <c r="O1936" s="96"/>
      <c r="P1936" s="251" t="s">
        <v>4930</v>
      </c>
      <c r="Q1936" s="101"/>
      <c r="R1936"/>
      <c r="S1936" t="str">
        <f t="shared" si="508"/>
        <v>NOT EQUAL</v>
      </c>
      <c r="T1936" t="str">
        <f>IF(ISNA(VLOOKUP(AF1936,#REF!,1)),"//","")</f>
        <v/>
      </c>
      <c r="U1936"/>
      <c r="V1936" s="43">
        <f t="shared" si="496"/>
        <v>616</v>
      </c>
      <c r="W1936" s="91" t="s">
        <v>2931</v>
      </c>
      <c r="X1936" s="69" t="s">
        <v>2422</v>
      </c>
      <c r="Y1936" s="69" t="s">
        <v>2422</v>
      </c>
      <c r="Z1936" s="44" t="str">
        <f t="shared" si="505"/>
        <v/>
      </c>
      <c r="AA1936" s="25" t="str">
        <f t="shared" si="497"/>
        <v/>
      </c>
      <c r="AB1936" s="1">
        <f t="shared" si="506"/>
        <v>1888</v>
      </c>
      <c r="AC1936" t="str">
        <f t="shared" si="498"/>
        <v>ITM_N_KEY_PRGM</v>
      </c>
      <c r="AD1936" s="157" t="str">
        <f>IF(ISNA(VLOOKUP(AA1936,Sheet2!J:J,1,0)),"//","")</f>
        <v/>
      </c>
      <c r="AF1936" s="107" t="str">
        <f t="shared" si="499"/>
        <v/>
      </c>
      <c r="AG1936" t="b">
        <f t="shared" si="500"/>
        <v>1</v>
      </c>
    </row>
    <row r="1937" spans="1:33">
      <c r="A1937" s="55">
        <f t="shared" si="501"/>
        <v>1937</v>
      </c>
      <c r="B1937" s="54">
        <f t="shared" si="504"/>
        <v>1889</v>
      </c>
      <c r="C1937" s="96" t="s">
        <v>4011</v>
      </c>
      <c r="D1937" s="96" t="s">
        <v>3436</v>
      </c>
      <c r="E1937" s="226" t="s">
        <v>531</v>
      </c>
      <c r="F1937" s="97" t="s">
        <v>4920</v>
      </c>
      <c r="G1937" s="98">
        <v>0</v>
      </c>
      <c r="H1937" s="98">
        <v>0</v>
      </c>
      <c r="I1937" s="180" t="s">
        <v>1</v>
      </c>
      <c r="J1937" s="97" t="s">
        <v>1541</v>
      </c>
      <c r="K1937" s="99" t="s">
        <v>4065</v>
      </c>
      <c r="L1937" s="255" t="s">
        <v>5135</v>
      </c>
      <c r="M1937" s="255"/>
      <c r="N1937" s="255"/>
      <c r="O1937" s="96"/>
      <c r="P1937" s="251" t="s">
        <v>4931</v>
      </c>
      <c r="Q1937" s="101"/>
      <c r="R1937"/>
      <c r="S1937" t="str">
        <f t="shared" si="508"/>
        <v>NOT EQUAL</v>
      </c>
      <c r="T1937" t="str">
        <f>IF(ISNA(VLOOKUP(AF1937,#REF!,1)),"//","")</f>
        <v/>
      </c>
      <c r="U1937"/>
      <c r="V1937" s="43">
        <f t="shared" ref="V1937:V2000" si="521">IF(AA1937&lt;&gt;"",V1936+1,V1936)</f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505"/>
        <v/>
      </c>
      <c r="AA1937" s="25" t="str">
        <f t="shared" ref="AA1937:AA1939" si="522"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 t="shared" si="506"/>
        <v>1889</v>
      </c>
      <c r="AC1937" t="str">
        <f t="shared" ref="AC1937:AC1939" si="523">P1937</f>
        <v>ITM_N_KEY_USER</v>
      </c>
      <c r="AD1937" s="157" t="str">
        <f>IF(ISNA(VLOOKUP(AA1937,Sheet2!J:J,1,0)),"//","")</f>
        <v/>
      </c>
      <c r="AF1937" s="107" t="str">
        <f t="shared" ref="AF1937:AF1939" si="524"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 t="shared" ref="AG1937:AG1939" si="525">AA1937=AF1937</f>
        <v>1</v>
      </c>
    </row>
    <row r="1938" spans="1:33">
      <c r="A1938" s="55">
        <f t="shared" ref="A1938:A2001" si="526">IF(B1938=INT(B1938),ROW(),"")</f>
        <v>1938</v>
      </c>
      <c r="B1938" s="54">
        <f t="shared" si="504"/>
        <v>1890</v>
      </c>
      <c r="C1938" s="96" t="s">
        <v>4011</v>
      </c>
      <c r="D1938" s="96" t="s">
        <v>4936</v>
      </c>
      <c r="E1938" s="226" t="s">
        <v>531</v>
      </c>
      <c r="F1938" s="97" t="s">
        <v>4919</v>
      </c>
      <c r="G1938" s="98">
        <v>0</v>
      </c>
      <c r="H1938" s="98">
        <v>0</v>
      </c>
      <c r="I1938" s="180" t="s">
        <v>1</v>
      </c>
      <c r="J1938" s="97" t="s">
        <v>1541</v>
      </c>
      <c r="K1938" s="99" t="s">
        <v>4065</v>
      </c>
      <c r="L1938" s="255" t="s">
        <v>5135</v>
      </c>
      <c r="M1938" s="255"/>
      <c r="N1938" s="255"/>
      <c r="O1938" s="96"/>
      <c r="P1938" s="251" t="s">
        <v>4932</v>
      </c>
      <c r="Q1938" s="101"/>
      <c r="R1938"/>
      <c r="S1938" t="str">
        <f t="shared" si="508"/>
        <v>NOT EQUAL</v>
      </c>
      <c r="T1938" t="str">
        <f>IF(ISNA(VLOOKUP(AF1938,#REF!,1)),"//","")</f>
        <v/>
      </c>
      <c r="U1938"/>
      <c r="V1938" s="43">
        <f t="shared" si="521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505"/>
        <v/>
      </c>
      <c r="AA1938" s="25" t="str">
        <f t="shared" si="522"/>
        <v/>
      </c>
      <c r="AB1938" s="1">
        <f t="shared" si="506"/>
        <v>1890</v>
      </c>
      <c r="AC1938" t="str">
        <f t="shared" si="523"/>
        <v>ITM_N_KEY_HOME</v>
      </c>
      <c r="AD1938" s="157" t="str">
        <f>IF(ISNA(VLOOKUP(AA1938,Sheet2!J:J,1,0)),"//","")</f>
        <v/>
      </c>
      <c r="AF1938" s="107" t="str">
        <f t="shared" si="524"/>
        <v/>
      </c>
      <c r="AG1938" t="b">
        <f t="shared" si="525"/>
        <v>1</v>
      </c>
    </row>
    <row r="1939" spans="1:33">
      <c r="A1939" s="55">
        <f t="shared" si="526"/>
        <v>1939</v>
      </c>
      <c r="B1939" s="54">
        <f t="shared" si="504"/>
        <v>1891</v>
      </c>
      <c r="C1939" s="96" t="s">
        <v>4011</v>
      </c>
      <c r="D1939" s="96" t="s">
        <v>1147</v>
      </c>
      <c r="E1939" s="226" t="s">
        <v>531</v>
      </c>
      <c r="F1939" s="97" t="s">
        <v>1101</v>
      </c>
      <c r="G1939" s="98">
        <v>0</v>
      </c>
      <c r="H1939" s="98">
        <v>0</v>
      </c>
      <c r="I1939" s="180" t="s">
        <v>1</v>
      </c>
      <c r="J1939" s="97" t="s">
        <v>1541</v>
      </c>
      <c r="K1939" s="99" t="s">
        <v>4065</v>
      </c>
      <c r="L1939" s="255" t="s">
        <v>5135</v>
      </c>
      <c r="M1939" s="255"/>
      <c r="N1939" s="255"/>
      <c r="O1939" s="96"/>
      <c r="P1939" s="251" t="s">
        <v>4933</v>
      </c>
      <c r="Q1939" s="101"/>
      <c r="R1939"/>
      <c r="S1939" t="str">
        <f t="shared" si="508"/>
        <v>NOT EQUAL</v>
      </c>
      <c r="T1939" t="str">
        <f>IF(ISNA(VLOOKUP(AF1939,#REF!,1)),"//","")</f>
        <v/>
      </c>
      <c r="U1939"/>
      <c r="V1939" s="43">
        <f t="shared" si="521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505"/>
        <v/>
      </c>
      <c r="AA1939" s="25" t="str">
        <f t="shared" si="522"/>
        <v/>
      </c>
      <c r="AB1939" s="1">
        <f t="shared" si="506"/>
        <v>1891</v>
      </c>
      <c r="AC1939" t="str">
        <f t="shared" si="523"/>
        <v>ITM_N_KEY_SIGMA</v>
      </c>
      <c r="AD1939" s="157" t="str">
        <f>IF(ISNA(VLOOKUP(AA1939,Sheet2!J:J,1,0)),"//","")</f>
        <v/>
      </c>
      <c r="AF1939" s="107" t="str">
        <f t="shared" si="524"/>
        <v/>
      </c>
      <c r="AG1939" t="b">
        <f t="shared" si="525"/>
        <v>1</v>
      </c>
    </row>
    <row r="1940" spans="1:33">
      <c r="A1940" s="55">
        <f t="shared" si="526"/>
        <v>1940</v>
      </c>
      <c r="B1940" s="54">
        <f t="shared" si="504"/>
        <v>1892</v>
      </c>
      <c r="C1940" s="96" t="s">
        <v>4011</v>
      </c>
      <c r="D1940" s="96" t="s">
        <v>4228</v>
      </c>
      <c r="E1940" s="226" t="s">
        <v>531</v>
      </c>
      <c r="F1940" s="97" t="s">
        <v>4918</v>
      </c>
      <c r="G1940" s="98">
        <v>0</v>
      </c>
      <c r="H1940" s="98">
        <v>0</v>
      </c>
      <c r="I1940" s="180" t="s">
        <v>1</v>
      </c>
      <c r="J1940" s="97" t="s">
        <v>1541</v>
      </c>
      <c r="K1940" s="99" t="s">
        <v>4065</v>
      </c>
      <c r="L1940" s="255" t="s">
        <v>5135</v>
      </c>
      <c r="M1940" s="255"/>
      <c r="N1940" s="255"/>
      <c r="O1940" s="96"/>
      <c r="P1940" s="251" t="s">
        <v>4934</v>
      </c>
      <c r="Q1940" s="101"/>
      <c r="R1940"/>
      <c r="S1940" t="str">
        <f t="shared" si="508"/>
        <v>NOT EQUAL</v>
      </c>
      <c r="T1940" t="str">
        <f>IF(ISNA(VLOOKUP(AF1940,#REF!,1)),"//","")</f>
        <v/>
      </c>
      <c r="U1940"/>
      <c r="V1940" s="43">
        <f t="shared" si="521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505"/>
        <v/>
      </c>
      <c r="AA1940" s="25" t="str">
        <f t="shared" ref="AA1940" si="527"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 t="shared" si="506"/>
        <v>1892</v>
      </c>
      <c r="AC1940" t="str">
        <f t="shared" ref="AC1940" si="528">P1940</f>
        <v>ITM_N_KEY_SNAP</v>
      </c>
      <c r="AD1940" s="157" t="str">
        <f>IF(ISNA(VLOOKUP(AA1940,Sheet2!J:J,1,0)),"//","")</f>
        <v/>
      </c>
      <c r="AF1940" s="107" t="str">
        <f t="shared" ref="AF1940" si="529"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 t="shared" ref="AG1940" si="530">AA1940=AF1940</f>
        <v>1</v>
      </c>
    </row>
    <row r="1941" spans="1:33">
      <c r="A1941" s="55">
        <f t="shared" si="526"/>
        <v>1941</v>
      </c>
      <c r="B1941" s="54">
        <f t="shared" si="504"/>
        <v>1893</v>
      </c>
      <c r="C1941" s="96" t="s">
        <v>4012</v>
      </c>
      <c r="D1941" s="96" t="s">
        <v>7</v>
      </c>
      <c r="E1941" s="226" t="s">
        <v>531</v>
      </c>
      <c r="F1941" s="97" t="s">
        <v>1102</v>
      </c>
      <c r="G1941" s="98">
        <v>0</v>
      </c>
      <c r="H1941" s="98">
        <v>0</v>
      </c>
      <c r="I1941" s="180" t="s">
        <v>1</v>
      </c>
      <c r="J1941" s="97" t="s">
        <v>1541</v>
      </c>
      <c r="K1941" s="99" t="s">
        <v>4065</v>
      </c>
      <c r="L1941" s="255" t="s">
        <v>5135</v>
      </c>
      <c r="M1941" s="255"/>
      <c r="N1941" s="255"/>
      <c r="O1941" s="96"/>
      <c r="P1941" s="101" t="s">
        <v>2409</v>
      </c>
      <c r="Q1941" s="101"/>
      <c r="R1941"/>
      <c r="S1941" t="str">
        <f t="shared" si="508"/>
        <v>NOT EQUAL</v>
      </c>
      <c r="T1941" t="str">
        <f>IF(ISNA(VLOOKUP(AF1941,#REF!,1)),"//","")</f>
        <v/>
      </c>
      <c r="U1941"/>
      <c r="V1941" s="43">
        <f t="shared" si="521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505"/>
        <v/>
      </c>
      <c r="AA1941" s="25" t="str">
        <f t="shared" ref="AA1941:AA1996" si="53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06"/>
        <v>1893</v>
      </c>
      <c r="AC1941" t="str">
        <f t="shared" ref="AC1941:AC1996" si="532">P1941</f>
        <v>ITM_SH_NORM_E</v>
      </c>
      <c r="AD1941" s="157" t="str">
        <f>IF(ISNA(VLOOKUP(AA1941,Sheet2!J:J,1,0)),"//","")</f>
        <v/>
      </c>
      <c r="AF1941" s="107" t="str">
        <f t="shared" ref="AF1941:AF1996" si="533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:AG1996" si="534">AA1941=AF1941</f>
        <v>1</v>
      </c>
    </row>
    <row r="1942" spans="1:33">
      <c r="A1942" s="55">
        <f t="shared" si="526"/>
        <v>1942</v>
      </c>
      <c r="B1942" s="54">
        <f t="shared" si="504"/>
        <v>1894</v>
      </c>
      <c r="C1942" s="96" t="s">
        <v>4010</v>
      </c>
      <c r="D1942" s="96" t="s">
        <v>1104</v>
      </c>
      <c r="E1942" s="226" t="s">
        <v>531</v>
      </c>
      <c r="F1942" s="97" t="s">
        <v>1105</v>
      </c>
      <c r="G1942" s="98">
        <v>0</v>
      </c>
      <c r="H1942" s="98">
        <v>0</v>
      </c>
      <c r="I1942" s="180" t="s">
        <v>1</v>
      </c>
      <c r="J1942" s="97" t="s">
        <v>1541</v>
      </c>
      <c r="K1942" s="99" t="s">
        <v>4065</v>
      </c>
      <c r="L1942" s="255" t="s">
        <v>5135</v>
      </c>
      <c r="M1942" s="255"/>
      <c r="N1942" s="255"/>
      <c r="O1942" s="96"/>
      <c r="P1942" s="101" t="s">
        <v>2410</v>
      </c>
      <c r="Q1942" s="101"/>
      <c r="R1942"/>
      <c r="S1942" t="str">
        <f t="shared" si="508"/>
        <v>NOT EQUAL</v>
      </c>
      <c r="T1942" t="str">
        <f>IF(ISNA(VLOOKUP(AF1942,#REF!,1)),"//","")</f>
        <v/>
      </c>
      <c r="U1942"/>
      <c r="V1942" s="43">
        <f t="shared" si="521"/>
        <v>616</v>
      </c>
      <c r="W1942" s="91" t="s">
        <v>2931</v>
      </c>
      <c r="X1942" s="69" t="s">
        <v>2422</v>
      </c>
      <c r="Y1942" s="69" t="s">
        <v>2422</v>
      </c>
      <c r="Z1942" s="44" t="str">
        <f t="shared" si="505"/>
        <v/>
      </c>
      <c r="AA1942" s="25" t="str">
        <f t="shared" si="531"/>
        <v/>
      </c>
      <c r="AB1942" s="1">
        <f t="shared" si="506"/>
        <v>1894</v>
      </c>
      <c r="AC1942" t="str">
        <f t="shared" si="532"/>
        <v>ITM_JM_ASN</v>
      </c>
      <c r="AD1942" s="157" t="str">
        <f>IF(ISNA(VLOOKUP(AA1942,Sheet2!J:J,1,0)),"//","")</f>
        <v/>
      </c>
      <c r="AF1942" s="107" t="str">
        <f t="shared" si="533"/>
        <v/>
      </c>
      <c r="AG1942" t="b">
        <f t="shared" si="534"/>
        <v>1</v>
      </c>
    </row>
    <row r="1943" spans="1:33">
      <c r="A1943" s="55">
        <f t="shared" si="526"/>
        <v>1943</v>
      </c>
      <c r="B1943" s="54">
        <f t="shared" si="504"/>
        <v>1895</v>
      </c>
      <c r="C1943" s="96" t="s">
        <v>4010</v>
      </c>
      <c r="D1943" s="96" t="s">
        <v>1150</v>
      </c>
      <c r="E1943" s="97" t="s">
        <v>1106</v>
      </c>
      <c r="F1943" s="97" t="s">
        <v>1106</v>
      </c>
      <c r="G1943" s="98">
        <v>0</v>
      </c>
      <c r="H1943" s="98">
        <v>0</v>
      </c>
      <c r="I1943" s="175" t="s">
        <v>3</v>
      </c>
      <c r="J1943" s="97" t="s">
        <v>1541</v>
      </c>
      <c r="K1943" s="99" t="s">
        <v>4065</v>
      </c>
      <c r="L1943" s="255" t="s">
        <v>5135</v>
      </c>
      <c r="M1943" s="255"/>
      <c r="N1943" s="255"/>
      <c r="O1943" s="96"/>
      <c r="P1943" s="101" t="s">
        <v>2411</v>
      </c>
      <c r="Q1943" s="101"/>
      <c r="R1943"/>
      <c r="S1943" t="str">
        <f t="shared" si="508"/>
        <v/>
      </c>
      <c r="T1943" t="str">
        <f>IF(ISNA(VLOOKUP(AF1943,#REF!,1)),"//","")</f>
        <v/>
      </c>
      <c r="U1943"/>
      <c r="V1943" s="43">
        <f t="shared" si="521"/>
        <v>616</v>
      </c>
      <c r="W1943" s="91" t="s">
        <v>2931</v>
      </c>
      <c r="X1943" s="69" t="s">
        <v>2422</v>
      </c>
      <c r="Y1943" s="69" t="s">
        <v>2422</v>
      </c>
      <c r="Z1943" s="44" t="str">
        <f t="shared" si="505"/>
        <v/>
      </c>
      <c r="AA1943" s="25" t="str">
        <f t="shared" si="531"/>
        <v/>
      </c>
      <c r="AB1943" s="1">
        <f t="shared" si="506"/>
        <v>1895</v>
      </c>
      <c r="AC1943" t="str">
        <f t="shared" si="532"/>
        <v>ITM_JM_SEEK</v>
      </c>
      <c r="AD1943" s="157" t="str">
        <f>IF(ISNA(VLOOKUP(AA1943,Sheet2!J:J,1,0)),"//","")</f>
        <v/>
      </c>
      <c r="AF1943" s="107" t="str">
        <f t="shared" si="533"/>
        <v/>
      </c>
      <c r="AG1943" t="b">
        <f t="shared" si="534"/>
        <v>1</v>
      </c>
    </row>
    <row r="1944" spans="1:33">
      <c r="A1944" s="55">
        <f t="shared" si="526"/>
        <v>1944</v>
      </c>
      <c r="B1944" s="54">
        <f t="shared" ref="B1944:B2007" si="535">IF(AND(MID(C1944,2,1)&lt;&gt;"/",MID(C1944,1,1)="/"),INT(B1943)+1,B1943+0.01)</f>
        <v>1896</v>
      </c>
      <c r="C1944" s="96" t="s">
        <v>4009</v>
      </c>
      <c r="D1944" s="96" t="s">
        <v>1151</v>
      </c>
      <c r="E1944" s="97" t="s">
        <v>1107</v>
      </c>
      <c r="F1944" s="97" t="s">
        <v>1107</v>
      </c>
      <c r="G1944" s="98">
        <v>0</v>
      </c>
      <c r="H1944" s="98">
        <v>0</v>
      </c>
      <c r="I1944" s="175" t="s">
        <v>3</v>
      </c>
      <c r="J1944" s="97" t="s">
        <v>1541</v>
      </c>
      <c r="K1944" s="99" t="s">
        <v>4065</v>
      </c>
      <c r="L1944" s="255" t="s">
        <v>5135</v>
      </c>
      <c r="M1944" s="255"/>
      <c r="N1944" s="255"/>
      <c r="O1944" s="96" t="s">
        <v>1108</v>
      </c>
      <c r="P1944" s="101" t="s">
        <v>2414</v>
      </c>
      <c r="Q1944" s="101"/>
      <c r="R1944"/>
      <c r="S1944" t="str">
        <f t="shared" si="508"/>
        <v/>
      </c>
      <c r="T1944" t="str">
        <f>IF(ISNA(VLOOKUP(AF1944,#REF!,1)),"//","")</f>
        <v/>
      </c>
      <c r="U1944"/>
      <c r="V1944" s="43">
        <f t="shared" si="521"/>
        <v>616</v>
      </c>
      <c r="W1944" s="91" t="s">
        <v>2931</v>
      </c>
      <c r="X1944" s="69" t="s">
        <v>2422</v>
      </c>
      <c r="Y1944" s="69" t="s">
        <v>2422</v>
      </c>
      <c r="Z1944" s="44" t="str">
        <f t="shared" si="505"/>
        <v/>
      </c>
      <c r="AA1944" s="25" t="str">
        <f t="shared" si="531"/>
        <v/>
      </c>
      <c r="AB1944" s="1">
        <f t="shared" si="506"/>
        <v>1896</v>
      </c>
      <c r="AC1944" t="str">
        <f t="shared" si="532"/>
        <v>ITM_INP_DEF_43S</v>
      </c>
      <c r="AD1944" s="157" t="str">
        <f>IF(ISNA(VLOOKUP(AA1944,Sheet2!J:J,1,0)),"//","")</f>
        <v/>
      </c>
      <c r="AF1944" s="107" t="str">
        <f t="shared" si="533"/>
        <v/>
      </c>
      <c r="AG1944" t="b">
        <f t="shared" si="534"/>
        <v>1</v>
      </c>
    </row>
    <row r="1945" spans="1:33">
      <c r="A1945" s="55">
        <f t="shared" si="526"/>
        <v>1945</v>
      </c>
      <c r="B1945" s="54">
        <f t="shared" si="535"/>
        <v>1897</v>
      </c>
      <c r="C1945" s="96" t="s">
        <v>4013</v>
      </c>
      <c r="D1945" s="96" t="s">
        <v>7</v>
      </c>
      <c r="E1945" s="228" t="s">
        <v>2845</v>
      </c>
      <c r="F1945" s="97" t="s">
        <v>2845</v>
      </c>
      <c r="G1945" s="98">
        <v>0</v>
      </c>
      <c r="H1945" s="98">
        <v>0</v>
      </c>
      <c r="I1945" s="180" t="s">
        <v>1</v>
      </c>
      <c r="J1945" s="97" t="s">
        <v>1541</v>
      </c>
      <c r="K1945" s="99" t="s">
        <v>4065</v>
      </c>
      <c r="L1945" s="255" t="s">
        <v>5135</v>
      </c>
      <c r="M1945" s="255"/>
      <c r="N1945" s="255"/>
      <c r="O1945" s="96"/>
      <c r="P1945" s="101" t="s">
        <v>2847</v>
      </c>
      <c r="Q1945" s="101"/>
      <c r="R1945"/>
      <c r="S1945" t="str">
        <f t="shared" si="508"/>
        <v/>
      </c>
      <c r="T1945" t="str">
        <f>IF(ISNA(VLOOKUP(AF1945,#REF!,1)),"//","")</f>
        <v/>
      </c>
      <c r="U1945"/>
      <c r="V1945" s="43">
        <f t="shared" si="521"/>
        <v>617</v>
      </c>
      <c r="W1945" s="91" t="s">
        <v>2931</v>
      </c>
      <c r="X1945" s="69" t="s">
        <v>2813</v>
      </c>
      <c r="Y1945" s="69" t="s">
        <v>2422</v>
      </c>
      <c r="Z1945" s="44" t="str">
        <f t="shared" si="505"/>
        <v>"X.XEQ"</v>
      </c>
      <c r="AA1945" s="25" t="str">
        <f t="shared" si="531"/>
        <v>X.XEQ</v>
      </c>
      <c r="AB1945" s="1">
        <f t="shared" si="506"/>
        <v>1897</v>
      </c>
      <c r="AC1945" t="str">
        <f t="shared" si="532"/>
        <v>ITM_XXEQ</v>
      </c>
      <c r="AD1945" s="157" t="str">
        <f>IF(ISNA(VLOOKUP(AA1945,Sheet2!J:J,1,0)),"//","")</f>
        <v>//</v>
      </c>
      <c r="AF1945" s="107" t="str">
        <f t="shared" si="533"/>
        <v>X.XEQ</v>
      </c>
      <c r="AG1945" t="b">
        <f t="shared" si="534"/>
        <v>1</v>
      </c>
    </row>
    <row r="1946" spans="1:33">
      <c r="A1946" s="55">
        <f t="shared" si="526"/>
        <v>1946</v>
      </c>
      <c r="B1946" s="54">
        <f t="shared" si="535"/>
        <v>1898</v>
      </c>
      <c r="C1946" s="96" t="s">
        <v>4010</v>
      </c>
      <c r="D1946" s="100" t="s">
        <v>2716</v>
      </c>
      <c r="E1946" s="226" t="s">
        <v>531</v>
      </c>
      <c r="F1946" s="97" t="s">
        <v>2714</v>
      </c>
      <c r="G1946" s="98">
        <v>0</v>
      </c>
      <c r="H1946" s="98">
        <v>0</v>
      </c>
      <c r="I1946" s="180" t="s">
        <v>1</v>
      </c>
      <c r="J1946" s="97" t="s">
        <v>1541</v>
      </c>
      <c r="K1946" s="99" t="s">
        <v>4065</v>
      </c>
      <c r="L1946" s="255" t="s">
        <v>5135</v>
      </c>
      <c r="M1946" s="255"/>
      <c r="N1946" s="255"/>
      <c r="O1946" s="100" t="s">
        <v>2710</v>
      </c>
      <c r="P1946" s="101" t="s">
        <v>2712</v>
      </c>
      <c r="Q1946" s="101"/>
      <c r="R1946"/>
      <c r="S1946" t="str">
        <f t="shared" si="508"/>
        <v>NOT EQUAL</v>
      </c>
      <c r="T1946" t="str">
        <f>IF(ISNA(VLOOKUP(AF1946,#REF!,1)),"//","")</f>
        <v/>
      </c>
      <c r="U1946"/>
      <c r="V1946" s="43">
        <f t="shared" si="521"/>
        <v>617</v>
      </c>
      <c r="W1946" s="91" t="s">
        <v>2931</v>
      </c>
      <c r="X1946" s="69" t="s">
        <v>2422</v>
      </c>
      <c r="Y1946" s="69" t="s">
        <v>2422</v>
      </c>
      <c r="Z1946" s="44" t="str">
        <f t="shared" si="505"/>
        <v/>
      </c>
      <c r="AA1946" s="25" t="str">
        <f t="shared" si="531"/>
        <v/>
      </c>
      <c r="AB1946" s="1">
        <f t="shared" si="506"/>
        <v>1898</v>
      </c>
      <c r="AC1946" t="str">
        <f t="shared" si="532"/>
        <v>ITM_USER_V43MIN</v>
      </c>
      <c r="AD1946" s="157" t="str">
        <f>IF(ISNA(VLOOKUP(AA1946,Sheet2!J:J,1,0)),"//","")</f>
        <v/>
      </c>
      <c r="AF1946" s="107" t="str">
        <f t="shared" si="533"/>
        <v/>
      </c>
      <c r="AG1946" t="b">
        <f t="shared" si="534"/>
        <v>1</v>
      </c>
    </row>
    <row r="1947" spans="1:33">
      <c r="A1947" s="55">
        <f t="shared" si="526"/>
        <v>1947</v>
      </c>
      <c r="B1947" s="54">
        <f t="shared" si="535"/>
        <v>1899</v>
      </c>
      <c r="C1947" s="96" t="s">
        <v>4010</v>
      </c>
      <c r="D1947" s="96" t="s">
        <v>4937</v>
      </c>
      <c r="E1947" s="226" t="s">
        <v>531</v>
      </c>
      <c r="F1947" s="97" t="s">
        <v>4938</v>
      </c>
      <c r="G1947" s="98">
        <v>0</v>
      </c>
      <c r="H1947" s="98">
        <v>0</v>
      </c>
      <c r="I1947" s="180" t="s">
        <v>1</v>
      </c>
      <c r="J1947" s="97" t="s">
        <v>1541</v>
      </c>
      <c r="K1947" s="99" t="s">
        <v>4065</v>
      </c>
      <c r="L1947" s="255" t="s">
        <v>5135</v>
      </c>
      <c r="M1947" s="255"/>
      <c r="N1947" s="255"/>
      <c r="O1947" s="96"/>
      <c r="P1947" s="101" t="s">
        <v>4939</v>
      </c>
      <c r="Q1947" s="101"/>
      <c r="R1947"/>
      <c r="S1947" t="str">
        <f t="shared" ref="S1947:S1978" si="536">IF(E1947=F1947,"","NOT EQUAL")</f>
        <v>NOT EQUAL</v>
      </c>
      <c r="T1947" t="str">
        <f>IF(ISNA(VLOOKUP(AF1947,#REF!,1)),"//","")</f>
        <v/>
      </c>
      <c r="U1947"/>
      <c r="V1947" s="43">
        <f t="shared" si="521"/>
        <v>617</v>
      </c>
      <c r="W1947" s="91" t="s">
        <v>2931</v>
      </c>
      <c r="X1947" s="69" t="s">
        <v>2422</v>
      </c>
      <c r="Y1947" s="69" t="s">
        <v>2422</v>
      </c>
      <c r="Z1947" s="44" t="str">
        <f t="shared" si="505"/>
        <v/>
      </c>
      <c r="AA1947" s="25" t="str">
        <f t="shared" si="531"/>
        <v/>
      </c>
      <c r="AB1947" s="1">
        <f t="shared" si="506"/>
        <v>1899</v>
      </c>
      <c r="AC1947" t="str">
        <f t="shared" si="532"/>
        <v>ITM_USER_COPY</v>
      </c>
      <c r="AD1947" s="157" t="str">
        <f>IF(ISNA(VLOOKUP(AA1947,Sheet2!J:J,1,0)),"//","")</f>
        <v/>
      </c>
      <c r="AF1947" s="107" t="str">
        <f t="shared" si="533"/>
        <v/>
      </c>
      <c r="AG1947" t="b">
        <f t="shared" si="534"/>
        <v>1</v>
      </c>
    </row>
    <row r="1948" spans="1:33">
      <c r="A1948" s="55">
        <f t="shared" si="526"/>
        <v>1948</v>
      </c>
      <c r="B1948" s="54">
        <f t="shared" si="535"/>
        <v>1900</v>
      </c>
      <c r="C1948" s="96" t="s">
        <v>4010</v>
      </c>
      <c r="D1948" s="96" t="s">
        <v>2717</v>
      </c>
      <c r="E1948" s="226" t="s">
        <v>531</v>
      </c>
      <c r="F1948" s="97" t="s">
        <v>2718</v>
      </c>
      <c r="G1948" s="98">
        <v>0</v>
      </c>
      <c r="H1948" s="98">
        <v>0</v>
      </c>
      <c r="I1948" s="180" t="s">
        <v>1</v>
      </c>
      <c r="J1948" s="97" t="s">
        <v>1541</v>
      </c>
      <c r="K1948" s="99" t="s">
        <v>4065</v>
      </c>
      <c r="L1948" s="255" t="s">
        <v>5135</v>
      </c>
      <c r="M1948" s="255"/>
      <c r="N1948" s="255"/>
      <c r="O1948" s="100" t="s">
        <v>2710</v>
      </c>
      <c r="P1948" s="101" t="s">
        <v>2719</v>
      </c>
      <c r="Q1948" s="101"/>
      <c r="R1948"/>
      <c r="S1948" t="str">
        <f t="shared" si="536"/>
        <v>NOT EQUAL</v>
      </c>
      <c r="T1948" t="str">
        <f>IF(ISNA(VLOOKUP(AF1948,#REF!,1)),"//","")</f>
        <v/>
      </c>
      <c r="U1948"/>
      <c r="V1948" s="43">
        <f t="shared" si="521"/>
        <v>617</v>
      </c>
      <c r="W1948" s="91" t="s">
        <v>2931</v>
      </c>
      <c r="X1948" s="69" t="s">
        <v>2422</v>
      </c>
      <c r="Y1948" s="69" t="s">
        <v>2422</v>
      </c>
      <c r="Z1948" s="44" t="str">
        <f t="shared" si="505"/>
        <v/>
      </c>
      <c r="AA1948" s="25" t="str">
        <f t="shared" si="531"/>
        <v/>
      </c>
      <c r="AB1948" s="1">
        <f t="shared" si="506"/>
        <v>1900</v>
      </c>
      <c r="AC1948" t="str">
        <f t="shared" si="532"/>
        <v>ITM_USER_WP43S</v>
      </c>
      <c r="AD1948" s="157" t="str">
        <f>IF(ISNA(VLOOKUP(AA1948,Sheet2!J:J,1,0)),"//","")</f>
        <v/>
      </c>
      <c r="AF1948" s="107" t="str">
        <f t="shared" si="533"/>
        <v/>
      </c>
      <c r="AG1948" t="b">
        <f t="shared" si="534"/>
        <v>1</v>
      </c>
    </row>
    <row r="1949" spans="1:33">
      <c r="A1949" s="55">
        <f t="shared" si="526"/>
        <v>1949</v>
      </c>
      <c r="B1949" s="54">
        <f t="shared" si="535"/>
        <v>1901</v>
      </c>
      <c r="C1949" s="96" t="s">
        <v>4010</v>
      </c>
      <c r="D1949" s="96" t="s">
        <v>2757</v>
      </c>
      <c r="E1949" s="226" t="s">
        <v>531</v>
      </c>
      <c r="F1949" s="99" t="s">
        <v>2758</v>
      </c>
      <c r="G1949" s="103">
        <v>0</v>
      </c>
      <c r="H1949" s="103">
        <v>0</v>
      </c>
      <c r="I1949" s="180" t="s">
        <v>1</v>
      </c>
      <c r="J1949" s="97" t="s">
        <v>1541</v>
      </c>
      <c r="K1949" s="99" t="s">
        <v>4065</v>
      </c>
      <c r="L1949" s="255" t="s">
        <v>5135</v>
      </c>
      <c r="M1949" s="255"/>
      <c r="N1949" s="255"/>
      <c r="O1949" s="96" t="s">
        <v>2710</v>
      </c>
      <c r="P1949" s="101" t="s">
        <v>2759</v>
      </c>
      <c r="Q1949" s="101"/>
      <c r="R1949"/>
      <c r="S1949" t="str">
        <f t="shared" si="536"/>
        <v>NOT EQUAL</v>
      </c>
      <c r="T1949" t="str">
        <f>IF(ISNA(VLOOKUP(AF1949,#REF!,1)),"//","")</f>
        <v/>
      </c>
      <c r="U1949"/>
      <c r="V1949" s="43">
        <f t="shared" si="521"/>
        <v>617</v>
      </c>
      <c r="W1949" s="91" t="s">
        <v>2931</v>
      </c>
      <c r="X1949" s="69" t="s">
        <v>2422</v>
      </c>
      <c r="Y1949" s="69" t="s">
        <v>2422</v>
      </c>
      <c r="Z1949" s="44" t="str">
        <f t="shared" si="505"/>
        <v/>
      </c>
      <c r="AA1949" s="25" t="str">
        <f t="shared" si="531"/>
        <v/>
      </c>
      <c r="AB1949" s="1">
        <f t="shared" si="506"/>
        <v>1901</v>
      </c>
      <c r="AC1949" t="str">
        <f t="shared" si="532"/>
        <v>ITM_USER_DM42</v>
      </c>
      <c r="AD1949" s="157" t="str">
        <f>IF(ISNA(VLOOKUP(AA1949,Sheet2!J:J,1,0)),"//","")</f>
        <v/>
      </c>
      <c r="AF1949" s="107" t="str">
        <f t="shared" si="533"/>
        <v/>
      </c>
      <c r="AG1949" t="b">
        <f t="shared" si="534"/>
        <v>1</v>
      </c>
    </row>
    <row r="1950" spans="1:33">
      <c r="A1950" s="55">
        <f t="shared" si="526"/>
        <v>1950</v>
      </c>
      <c r="B1950" s="54">
        <f t="shared" si="535"/>
        <v>1902</v>
      </c>
      <c r="C1950" s="96" t="s">
        <v>4010</v>
      </c>
      <c r="D1950" s="105" t="s">
        <v>2826</v>
      </c>
      <c r="E1950" s="226" t="s">
        <v>531</v>
      </c>
      <c r="F1950" s="99" t="s">
        <v>2827</v>
      </c>
      <c r="G1950" s="103">
        <v>0</v>
      </c>
      <c r="H1950" s="103">
        <v>0</v>
      </c>
      <c r="I1950" s="180" t="s">
        <v>1</v>
      </c>
      <c r="J1950" s="97" t="s">
        <v>1541</v>
      </c>
      <c r="K1950" s="99" t="s">
        <v>4065</v>
      </c>
      <c r="L1950" s="255" t="s">
        <v>5135</v>
      </c>
      <c r="M1950" s="255"/>
      <c r="N1950" s="255"/>
      <c r="O1950" s="96" t="s">
        <v>2828</v>
      </c>
      <c r="P1950" s="101" t="s">
        <v>2829</v>
      </c>
      <c r="Q1950" s="101"/>
      <c r="R1950"/>
      <c r="S1950" t="str">
        <f t="shared" si="536"/>
        <v>NOT EQUAL</v>
      </c>
      <c r="T1950" t="str">
        <f>IF(ISNA(VLOOKUP(AF1950,#REF!,1)),"//","")</f>
        <v/>
      </c>
      <c r="U1950"/>
      <c r="V1950" s="43">
        <f t="shared" si="521"/>
        <v>617</v>
      </c>
      <c r="W1950" s="91" t="s">
        <v>2931</v>
      </c>
      <c r="X1950" s="69" t="s">
        <v>2422</v>
      </c>
      <c r="Y1950" s="69" t="s">
        <v>2422</v>
      </c>
      <c r="Z1950" s="44" t="str">
        <f t="shared" si="505"/>
        <v/>
      </c>
      <c r="AA1950" s="25" t="str">
        <f t="shared" si="531"/>
        <v/>
      </c>
      <c r="AB1950" s="1">
        <f t="shared" si="506"/>
        <v>1902</v>
      </c>
      <c r="AC1950" t="str">
        <f t="shared" si="532"/>
        <v>ITM_USER_C43</v>
      </c>
      <c r="AD1950" s="157" t="str">
        <f>IF(ISNA(VLOOKUP(AA1950,Sheet2!J:J,1,0)),"//","")</f>
        <v/>
      </c>
      <c r="AF1950" s="107" t="str">
        <f t="shared" si="533"/>
        <v/>
      </c>
      <c r="AG1950" t="b">
        <f t="shared" si="534"/>
        <v>1</v>
      </c>
    </row>
    <row r="1951" spans="1:33">
      <c r="A1951" s="55">
        <f t="shared" si="526"/>
        <v>1951</v>
      </c>
      <c r="B1951" s="54">
        <f t="shared" si="535"/>
        <v>1903</v>
      </c>
      <c r="C1951" s="96" t="s">
        <v>4014</v>
      </c>
      <c r="D1951" s="96" t="s">
        <v>7</v>
      </c>
      <c r="E1951" s="226" t="s">
        <v>531</v>
      </c>
      <c r="F1951" s="99" t="s">
        <v>1544</v>
      </c>
      <c r="G1951" s="103">
        <v>0</v>
      </c>
      <c r="H1951" s="103">
        <v>0</v>
      </c>
      <c r="I1951" s="180" t="s">
        <v>1</v>
      </c>
      <c r="J1951" s="97" t="s">
        <v>1540</v>
      </c>
      <c r="K1951" s="99" t="s">
        <v>4065</v>
      </c>
      <c r="L1951" s="255" t="s">
        <v>5135</v>
      </c>
      <c r="M1951" s="255"/>
      <c r="N1951" s="255"/>
      <c r="O1951" s="105" t="s">
        <v>1103</v>
      </c>
      <c r="P1951" s="101" t="s">
        <v>2413</v>
      </c>
      <c r="Q1951" s="101"/>
      <c r="R1951" s="43"/>
      <c r="S1951" t="str">
        <f t="shared" si="536"/>
        <v>NOT EQUAL</v>
      </c>
      <c r="T1951" s="43" t="str">
        <f>IF(ISNA(VLOOKUP(AF1951,#REF!,1)),"//","")</f>
        <v/>
      </c>
      <c r="U1951" s="43"/>
      <c r="V1951" s="43">
        <f t="shared" si="521"/>
        <v>617</v>
      </c>
      <c r="W1951" s="91" t="s">
        <v>2934</v>
      </c>
      <c r="X1951" s="69" t="s">
        <v>2422</v>
      </c>
      <c r="Y1951" s="69" t="s">
        <v>2422</v>
      </c>
      <c r="Z1951" s="44" t="str">
        <f t="shared" si="505"/>
        <v/>
      </c>
      <c r="AA1951" s="25" t="str">
        <f t="shared" si="531"/>
        <v/>
      </c>
      <c r="AB1951" s="1">
        <f t="shared" si="506"/>
        <v>1903</v>
      </c>
      <c r="AC1951" t="str">
        <f t="shared" si="532"/>
        <v>ITM_GET_NORM_E</v>
      </c>
      <c r="AD1951" s="157" t="str">
        <f>IF(ISNA(VLOOKUP(AA1951,Sheet2!J:J,1,0)),"//","")</f>
        <v/>
      </c>
      <c r="AF1951" s="107" t="str">
        <f t="shared" si="533"/>
        <v/>
      </c>
      <c r="AG1951" t="b">
        <f t="shared" si="534"/>
        <v>1</v>
      </c>
    </row>
    <row r="1952" spans="1:33">
      <c r="A1952" s="55">
        <f t="shared" si="526"/>
        <v>1952</v>
      </c>
      <c r="B1952" s="54">
        <f t="shared" si="535"/>
        <v>1904</v>
      </c>
      <c r="C1952" s="96" t="s">
        <v>4046</v>
      </c>
      <c r="D1952" s="96" t="s">
        <v>7</v>
      </c>
      <c r="E1952" s="226" t="s">
        <v>531</v>
      </c>
      <c r="F1952" s="99" t="s">
        <v>4532</v>
      </c>
      <c r="G1952" s="103">
        <v>0</v>
      </c>
      <c r="H1952" s="103">
        <v>0</v>
      </c>
      <c r="I1952" s="180" t="s">
        <v>1</v>
      </c>
      <c r="J1952" s="97" t="s">
        <v>1541</v>
      </c>
      <c r="K1952" s="99" t="s">
        <v>4065</v>
      </c>
      <c r="L1952" s="255" t="s">
        <v>5135</v>
      </c>
      <c r="M1952" s="255"/>
      <c r="N1952" s="255"/>
      <c r="O1952" s="96" t="s">
        <v>4533</v>
      </c>
      <c r="P1952" s="101" t="s">
        <v>4534</v>
      </c>
      <c r="Q1952" s="101"/>
      <c r="R1952"/>
      <c r="S1952" t="str">
        <f t="shared" si="536"/>
        <v>NOT EQUAL</v>
      </c>
      <c r="T1952" t="str">
        <f>IF(ISNA(VLOOKUP(AF1952,#REF!,1)),"//","")</f>
        <v/>
      </c>
      <c r="U1952"/>
      <c r="V1952" s="43">
        <f t="shared" si="521"/>
        <v>617</v>
      </c>
      <c r="W1952" s="91"/>
      <c r="X1952" s="69" t="s">
        <v>2422</v>
      </c>
      <c r="Y1952" s="69" t="s">
        <v>2422</v>
      </c>
      <c r="Z1952" s="44" t="str">
        <f t="shared" si="505"/>
        <v/>
      </c>
      <c r="AA1952" s="25" t="str">
        <f t="shared" si="531"/>
        <v/>
      </c>
      <c r="AB1952" s="1">
        <f t="shared" si="506"/>
        <v>1904</v>
      </c>
      <c r="AC1952" t="str">
        <f t="shared" si="532"/>
        <v>ITM_RESERVE</v>
      </c>
      <c r="AD1952" s="157" t="str">
        <f>IF(ISNA(VLOOKUP(AA1952,Sheet2!J:J,1,0)),"//","")</f>
        <v/>
      </c>
      <c r="AF1952" s="107" t="str">
        <f t="shared" si="533"/>
        <v/>
      </c>
      <c r="AG1952" t="b">
        <f t="shared" si="534"/>
        <v>1</v>
      </c>
    </row>
    <row r="1953" spans="1:33">
      <c r="A1953" s="55">
        <f t="shared" si="526"/>
        <v>1953</v>
      </c>
      <c r="B1953" s="54">
        <f t="shared" si="535"/>
        <v>1905</v>
      </c>
      <c r="C1953" s="96" t="s">
        <v>4046</v>
      </c>
      <c r="D1953" s="96" t="s">
        <v>7</v>
      </c>
      <c r="E1953" s="97" t="s">
        <v>140</v>
      </c>
      <c r="F1953" s="97" t="s">
        <v>2760</v>
      </c>
      <c r="G1953" s="98">
        <v>0</v>
      </c>
      <c r="H1953" s="98">
        <v>0</v>
      </c>
      <c r="I1953" s="178" t="s">
        <v>16</v>
      </c>
      <c r="J1953" s="97" t="s">
        <v>1541</v>
      </c>
      <c r="K1953" s="99" t="s">
        <v>4065</v>
      </c>
      <c r="L1953" s="255" t="s">
        <v>5135</v>
      </c>
      <c r="M1953" s="255"/>
      <c r="N1953" s="255"/>
      <c r="O1953" s="96"/>
      <c r="P1953" s="101" t="s">
        <v>2412</v>
      </c>
      <c r="Q1953" s="101"/>
      <c r="R1953"/>
      <c r="S1953" t="str">
        <f t="shared" si="536"/>
        <v>NOT EQUAL</v>
      </c>
      <c r="T1953" t="str">
        <f>IF(ISNA(VLOOKUP(AF1953,#REF!,1)),"//","")</f>
        <v/>
      </c>
      <c r="U1953"/>
      <c r="V1953" s="43">
        <f t="shared" si="521"/>
        <v>617</v>
      </c>
      <c r="W1953" s="91" t="s">
        <v>2911</v>
      </c>
      <c r="X1953" s="69" t="s">
        <v>2422</v>
      </c>
      <c r="Y1953" s="69" t="s">
        <v>2422</v>
      </c>
      <c r="Z1953" s="44" t="str">
        <f t="shared" si="505"/>
        <v/>
      </c>
      <c r="AA1953" s="25" t="str">
        <f t="shared" si="531"/>
        <v/>
      </c>
      <c r="AB1953" s="1">
        <f t="shared" si="506"/>
        <v>1905</v>
      </c>
      <c r="AC1953" t="str">
        <f t="shared" si="532"/>
        <v>MNU_ASN_N</v>
      </c>
      <c r="AD1953" s="157" t="str">
        <f>IF(ISNA(VLOOKUP(AA1953,Sheet2!J:J,1,0)),"//","")</f>
        <v/>
      </c>
      <c r="AF1953" s="107" t="str">
        <f t="shared" si="533"/>
        <v/>
      </c>
      <c r="AG1953" t="b">
        <f t="shared" si="534"/>
        <v>1</v>
      </c>
    </row>
    <row r="1954" spans="1:33">
      <c r="A1954" s="55">
        <f t="shared" si="526"/>
        <v>1954</v>
      </c>
      <c r="B1954" s="54">
        <f t="shared" si="535"/>
        <v>1906</v>
      </c>
      <c r="C1954" s="96" t="s">
        <v>4046</v>
      </c>
      <c r="D1954" s="96" t="s">
        <v>7</v>
      </c>
      <c r="E1954" s="97" t="s">
        <v>1049</v>
      </c>
      <c r="F1954" s="97" t="s">
        <v>1049</v>
      </c>
      <c r="G1954" s="98">
        <v>0</v>
      </c>
      <c r="H1954" s="98">
        <v>0</v>
      </c>
      <c r="I1954" s="178" t="s">
        <v>16</v>
      </c>
      <c r="J1954" s="97" t="s">
        <v>1541</v>
      </c>
      <c r="K1954" s="99" t="s">
        <v>4065</v>
      </c>
      <c r="L1954" s="255" t="s">
        <v>5135</v>
      </c>
      <c r="M1954" s="255"/>
      <c r="N1954" s="255"/>
      <c r="O1954" s="96" t="s">
        <v>1050</v>
      </c>
      <c r="P1954" s="101" t="s">
        <v>2363</v>
      </c>
      <c r="Q1954" s="101"/>
      <c r="R1954"/>
      <c r="S1954" t="str">
        <f t="shared" si="536"/>
        <v/>
      </c>
      <c r="T1954" t="str">
        <f>IF(ISNA(VLOOKUP(AF1954,#REF!,1)),"//","")</f>
        <v/>
      </c>
      <c r="U1954"/>
      <c r="V1954" s="43">
        <f t="shared" si="521"/>
        <v>617</v>
      </c>
      <c r="W1954" s="91" t="s">
        <v>2911</v>
      </c>
      <c r="X1954" s="69" t="s">
        <v>2422</v>
      </c>
      <c r="Y1954" s="69" t="s">
        <v>2422</v>
      </c>
      <c r="Z1954" s="44" t="str">
        <f t="shared" si="505"/>
        <v/>
      </c>
      <c r="AA1954" s="25" t="str">
        <f t="shared" si="531"/>
        <v/>
      </c>
      <c r="AB1954" s="1">
        <f t="shared" si="506"/>
        <v>1906</v>
      </c>
      <c r="AC1954" t="str">
        <f t="shared" si="532"/>
        <v>MNU_HOME</v>
      </c>
      <c r="AD1954" s="157" t="str">
        <f>IF(ISNA(VLOOKUP(AA1954,Sheet2!J:J,1,0)),"//","")</f>
        <v/>
      </c>
      <c r="AF1954" s="107" t="str">
        <f t="shared" si="533"/>
        <v/>
      </c>
      <c r="AG1954" t="b">
        <f t="shared" si="534"/>
        <v>1</v>
      </c>
    </row>
    <row r="1955" spans="1:33">
      <c r="A1955" s="55">
        <f t="shared" si="526"/>
        <v>1955</v>
      </c>
      <c r="B1955" s="54">
        <f t="shared" si="535"/>
        <v>1907</v>
      </c>
      <c r="C1955" s="96" t="s">
        <v>4046</v>
      </c>
      <c r="D1955" s="96" t="s">
        <v>7</v>
      </c>
      <c r="E1955" s="97" t="s">
        <v>1015</v>
      </c>
      <c r="F1955" s="97" t="s">
        <v>1015</v>
      </c>
      <c r="G1955" s="98">
        <v>0</v>
      </c>
      <c r="H1955" s="98">
        <v>0</v>
      </c>
      <c r="I1955" s="178" t="s">
        <v>16</v>
      </c>
      <c r="J1955" s="97" t="s">
        <v>1541</v>
      </c>
      <c r="K1955" s="99" t="s">
        <v>4065</v>
      </c>
      <c r="L1955" s="255" t="s">
        <v>5135</v>
      </c>
      <c r="M1955" s="255"/>
      <c r="N1955" s="255"/>
      <c r="O1955" s="96" t="s">
        <v>1053</v>
      </c>
      <c r="P1955" s="101" t="s">
        <v>2365</v>
      </c>
      <c r="Q1955" s="101"/>
      <c r="R1955"/>
      <c r="S1955" t="str">
        <f t="shared" si="536"/>
        <v/>
      </c>
      <c r="T1955" t="str">
        <f>IF(ISNA(VLOOKUP(AF1955,#REF!,1)),"//","")</f>
        <v/>
      </c>
      <c r="U1955"/>
      <c r="V1955" s="43">
        <f t="shared" si="521"/>
        <v>617</v>
      </c>
      <c r="W1955" s="91" t="s">
        <v>2911</v>
      </c>
      <c r="X1955" s="69" t="s">
        <v>2422</v>
      </c>
      <c r="Y1955" s="69" t="s">
        <v>2422</v>
      </c>
      <c r="Z1955" s="44" t="str">
        <f t="shared" si="505"/>
        <v/>
      </c>
      <c r="AA1955" s="25" t="str">
        <f t="shared" si="531"/>
        <v/>
      </c>
      <c r="AB1955" s="1">
        <f t="shared" si="506"/>
        <v>1907</v>
      </c>
      <c r="AC1955" t="str">
        <f t="shared" si="532"/>
        <v>MNU_ALPHA</v>
      </c>
      <c r="AD1955" s="157" t="str">
        <f>IF(ISNA(VLOOKUP(AA1955,Sheet2!J:J,1,0)),"//","")</f>
        <v/>
      </c>
      <c r="AF1955" s="107" t="str">
        <f t="shared" si="533"/>
        <v/>
      </c>
      <c r="AG1955" t="b">
        <f t="shared" si="534"/>
        <v>1</v>
      </c>
    </row>
    <row r="1956" spans="1:33">
      <c r="A1956" s="55">
        <f t="shared" si="526"/>
        <v>1956</v>
      </c>
      <c r="B1956" s="54">
        <f t="shared" si="535"/>
        <v>1908</v>
      </c>
      <c r="C1956" s="96" t="s">
        <v>4046</v>
      </c>
      <c r="D1956" s="96" t="s">
        <v>7</v>
      </c>
      <c r="E1956" s="97" t="s">
        <v>2545</v>
      </c>
      <c r="F1956" s="97" t="s">
        <v>2545</v>
      </c>
      <c r="G1956" s="98">
        <v>0</v>
      </c>
      <c r="H1956" s="98">
        <v>0</v>
      </c>
      <c r="I1956" s="178" t="s">
        <v>16</v>
      </c>
      <c r="J1956" s="97" t="s">
        <v>1541</v>
      </c>
      <c r="K1956" s="99" t="s">
        <v>4065</v>
      </c>
      <c r="L1956" s="255" t="s">
        <v>5135</v>
      </c>
      <c r="M1956" s="255"/>
      <c r="N1956" s="255"/>
      <c r="O1956" s="96" t="s">
        <v>1054</v>
      </c>
      <c r="P1956" s="101" t="s">
        <v>2366</v>
      </c>
      <c r="Q1956" s="101"/>
      <c r="R1956"/>
      <c r="S1956" t="str">
        <f t="shared" si="536"/>
        <v/>
      </c>
      <c r="T1956" t="str">
        <f>IF(ISNA(VLOOKUP(AF1956,#REF!,1)),"//","")</f>
        <v/>
      </c>
      <c r="U1956"/>
      <c r="V1956" s="43">
        <f t="shared" si="521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05"/>
        <v/>
      </c>
      <c r="AA1956" s="25" t="str">
        <f t="shared" si="531"/>
        <v/>
      </c>
      <c r="AB1956" s="1">
        <f t="shared" si="506"/>
        <v>1908</v>
      </c>
      <c r="AC1956" t="str">
        <f t="shared" si="532"/>
        <v>MNU_BASE</v>
      </c>
      <c r="AD1956" s="157" t="str">
        <f>IF(ISNA(VLOOKUP(AA1956,Sheet2!J:J,1,0)),"//","")</f>
        <v/>
      </c>
      <c r="AF1956" s="107" t="str">
        <f t="shared" si="533"/>
        <v/>
      </c>
      <c r="AG1956" t="b">
        <f t="shared" si="534"/>
        <v>1</v>
      </c>
    </row>
    <row r="1957" spans="1:33">
      <c r="A1957" s="55">
        <f t="shared" si="526"/>
        <v>1957</v>
      </c>
      <c r="B1957" s="54">
        <f t="shared" si="535"/>
        <v>1909</v>
      </c>
      <c r="C1957" s="96" t="s">
        <v>4046</v>
      </c>
      <c r="D1957" s="96" t="s">
        <v>7</v>
      </c>
      <c r="E1957" s="97" t="s">
        <v>2850</v>
      </c>
      <c r="F1957" s="97" t="s">
        <v>2850</v>
      </c>
      <c r="G1957" s="98">
        <v>0</v>
      </c>
      <c r="H1957" s="98">
        <v>0</v>
      </c>
      <c r="I1957" s="178" t="s">
        <v>16</v>
      </c>
      <c r="J1957" s="97" t="s">
        <v>1541</v>
      </c>
      <c r="K1957" s="99" t="s">
        <v>4065</v>
      </c>
      <c r="L1957" s="255" t="s">
        <v>5135</v>
      </c>
      <c r="M1957" s="255"/>
      <c r="N1957" s="255"/>
      <c r="O1957" s="96"/>
      <c r="P1957" s="101" t="s">
        <v>2693</v>
      </c>
      <c r="Q1957" s="101"/>
      <c r="R1957"/>
      <c r="S1957" t="str">
        <f t="shared" si="536"/>
        <v/>
      </c>
      <c r="T1957" t="str">
        <f>IF(ISNA(VLOOKUP(AF1957,#REF!,1)),"//","")</f>
        <v/>
      </c>
      <c r="U1957"/>
      <c r="V1957" s="43">
        <f t="shared" si="521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05"/>
        <v/>
      </c>
      <c r="AA1957" s="25" t="str">
        <f t="shared" si="531"/>
        <v/>
      </c>
      <c r="AB1957" s="1">
        <f t="shared" si="506"/>
        <v>1909</v>
      </c>
      <c r="AC1957" t="str">
        <f t="shared" si="532"/>
        <v>MNU_XEQ</v>
      </c>
      <c r="AD1957" s="157" t="str">
        <f>IF(ISNA(VLOOKUP(AA1957,Sheet2!J:J,1,0)),"//","")</f>
        <v/>
      </c>
      <c r="AF1957" s="107" t="str">
        <f t="shared" si="533"/>
        <v/>
      </c>
      <c r="AG1957" t="b">
        <f t="shared" si="534"/>
        <v>1</v>
      </c>
    </row>
    <row r="1958" spans="1:33">
      <c r="A1958" s="55">
        <f t="shared" si="526"/>
        <v>1958</v>
      </c>
      <c r="B1958" s="54">
        <f t="shared" si="535"/>
        <v>1910</v>
      </c>
      <c r="C1958" s="96" t="s">
        <v>4046</v>
      </c>
      <c r="D1958" s="96" t="s">
        <v>7</v>
      </c>
      <c r="E1958" s="99" t="s">
        <v>1530</v>
      </c>
      <c r="F1958" s="99" t="s">
        <v>1081</v>
      </c>
      <c r="G1958" s="103">
        <v>0</v>
      </c>
      <c r="H1958" s="103">
        <v>0</v>
      </c>
      <c r="I1958" s="178" t="s">
        <v>16</v>
      </c>
      <c r="J1958" s="97" t="s">
        <v>1541</v>
      </c>
      <c r="K1958" s="99" t="s">
        <v>4229</v>
      </c>
      <c r="L1958" s="255" t="s">
        <v>5135</v>
      </c>
      <c r="M1958" s="255"/>
      <c r="N1958" s="255"/>
      <c r="O1958" s="100" t="s">
        <v>1077</v>
      </c>
      <c r="P1958" s="101" t="s">
        <v>2388</v>
      </c>
      <c r="Q1958" s="101"/>
      <c r="R1958"/>
      <c r="S1958" t="str">
        <f t="shared" si="536"/>
        <v>NOT EQUAL</v>
      </c>
      <c r="T1958" t="str">
        <f>IF(ISNA(VLOOKUP(AF1958,#REF!,1)),"//","")</f>
        <v/>
      </c>
      <c r="U1958"/>
      <c r="V1958" s="43">
        <f t="shared" si="521"/>
        <v>617</v>
      </c>
      <c r="W1958" s="91" t="s">
        <v>2911</v>
      </c>
      <c r="X1958" s="69" t="s">
        <v>2422</v>
      </c>
      <c r="Y1958" s="69" t="s">
        <v>2422</v>
      </c>
      <c r="Z1958" s="44" t="str">
        <f t="shared" ref="Z1958:Z2021" si="537"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 t="shared" si="531"/>
        <v/>
      </c>
      <c r="AB1958" s="1">
        <f t="shared" ref="AB1958:AB2021" si="538">B1958</f>
        <v>1910</v>
      </c>
      <c r="AC1958" t="str">
        <f t="shared" si="532"/>
        <v>MNU_EE</v>
      </c>
      <c r="AD1958" s="157" t="str">
        <f>IF(ISNA(VLOOKUP(AA1958,Sheet2!J:J,1,0)),"//","")</f>
        <v/>
      </c>
      <c r="AF1958" s="107" t="str">
        <f t="shared" si="533"/>
        <v/>
      </c>
      <c r="AG1958" t="b">
        <f t="shared" si="534"/>
        <v>1</v>
      </c>
    </row>
    <row r="1959" spans="1:33">
      <c r="A1959" s="55">
        <f t="shared" si="526"/>
        <v>1959</v>
      </c>
      <c r="B1959" s="54">
        <f t="shared" si="535"/>
        <v>1911</v>
      </c>
      <c r="C1959" s="96" t="s">
        <v>4015</v>
      </c>
      <c r="D1959" s="96" t="s">
        <v>3025</v>
      </c>
      <c r="E1959" s="226" t="s">
        <v>531</v>
      </c>
      <c r="F1959" s="97" t="s">
        <v>913</v>
      </c>
      <c r="G1959" s="98">
        <v>0</v>
      </c>
      <c r="H1959" s="98">
        <v>0</v>
      </c>
      <c r="I1959" s="180" t="s">
        <v>1</v>
      </c>
      <c r="J1959" s="97" t="s">
        <v>1541</v>
      </c>
      <c r="K1959" s="99" t="s">
        <v>4065</v>
      </c>
      <c r="L1959" s="255" t="s">
        <v>5135</v>
      </c>
      <c r="M1959" s="255"/>
      <c r="N1959" s="255"/>
      <c r="O1959" s="96"/>
      <c r="P1959" s="101" t="s">
        <v>3025</v>
      </c>
      <c r="Q1959" s="101"/>
      <c r="R1959"/>
      <c r="S1959" t="str">
        <f t="shared" si="536"/>
        <v>NOT EQUAL</v>
      </c>
      <c r="T1959" t="str">
        <f>IF(ISNA(VLOOKUP(AF1959,#REF!,1)),"//","")</f>
        <v/>
      </c>
      <c r="U1959"/>
      <c r="V1959" s="43">
        <f t="shared" si="521"/>
        <v>617</v>
      </c>
      <c r="W1959" s="91" t="s">
        <v>2946</v>
      </c>
      <c r="X1959" s="69" t="s">
        <v>2422</v>
      </c>
      <c r="Y1959" s="69" t="s">
        <v>2422</v>
      </c>
      <c r="Z1959" s="44" t="str">
        <f t="shared" si="537"/>
        <v/>
      </c>
      <c r="AA1959" s="25" t="str">
        <f t="shared" si="531"/>
        <v/>
      </c>
      <c r="AB1959" s="1">
        <f t="shared" si="538"/>
        <v>1911</v>
      </c>
      <c r="AC1959" t="str">
        <f t="shared" si="532"/>
        <v>ITM_T_UP_ARROW</v>
      </c>
      <c r="AD1959" s="157" t="str">
        <f>IF(ISNA(VLOOKUP(AA1959,Sheet2!J:J,1,0)),"//","")</f>
        <v/>
      </c>
      <c r="AF1959" s="107" t="str">
        <f t="shared" si="533"/>
        <v/>
      </c>
      <c r="AG1959" t="b">
        <f t="shared" si="534"/>
        <v>1</v>
      </c>
    </row>
    <row r="1960" spans="1:33">
      <c r="A1960" s="55">
        <f t="shared" si="526"/>
        <v>1960</v>
      </c>
      <c r="B1960" s="54">
        <f t="shared" si="535"/>
        <v>1912</v>
      </c>
      <c r="C1960" s="96" t="s">
        <v>4046</v>
      </c>
      <c r="D1960" s="96" t="s">
        <v>7</v>
      </c>
      <c r="E1960" s="99" t="s">
        <v>2499</v>
      </c>
      <c r="F1960" s="99" t="s">
        <v>2499</v>
      </c>
      <c r="G1960" s="103">
        <v>0</v>
      </c>
      <c r="H1960" s="103">
        <v>0</v>
      </c>
      <c r="I1960" s="178" t="s">
        <v>16</v>
      </c>
      <c r="J1960" s="97" t="s">
        <v>1541</v>
      </c>
      <c r="K1960" s="99" t="s">
        <v>4065</v>
      </c>
      <c r="L1960" s="255" t="s">
        <v>5135</v>
      </c>
      <c r="M1960" s="255"/>
      <c r="N1960" s="255"/>
      <c r="O1960" s="96"/>
      <c r="P1960" s="101" t="s">
        <v>2402</v>
      </c>
      <c r="Q1960" s="101"/>
      <c r="R1960"/>
      <c r="S1960" t="str">
        <f t="shared" si="536"/>
        <v/>
      </c>
      <c r="T1960" t="str">
        <f>IF(ISNA(VLOOKUP(AF1960,#REF!,1)),"//","")</f>
        <v/>
      </c>
      <c r="U1960"/>
      <c r="V1960" s="43">
        <f t="shared" si="521"/>
        <v>617</v>
      </c>
      <c r="W1960" s="91" t="s">
        <v>2911</v>
      </c>
      <c r="X1960" s="69" t="s">
        <v>2422</v>
      </c>
      <c r="Y1960" s="69" t="s">
        <v>2422</v>
      </c>
      <c r="Z1960" s="44" t="str">
        <f t="shared" si="537"/>
        <v/>
      </c>
      <c r="AA1960" s="25" t="str">
        <f t="shared" si="531"/>
        <v/>
      </c>
      <c r="AB1960" s="1">
        <f t="shared" si="538"/>
        <v>1912</v>
      </c>
      <c r="AC1960" t="str">
        <f t="shared" si="532"/>
        <v>MNU_ASN</v>
      </c>
      <c r="AD1960" s="157" t="str">
        <f>IF(ISNA(VLOOKUP(AA1960,Sheet2!J:J,1,0)),"//","")</f>
        <v/>
      </c>
      <c r="AF1960" s="107" t="str">
        <f t="shared" si="533"/>
        <v/>
      </c>
      <c r="AG1960" t="b">
        <f t="shared" si="534"/>
        <v>1</v>
      </c>
    </row>
    <row r="1961" spans="1:33">
      <c r="A1961" s="55">
        <f t="shared" si="526"/>
        <v>1961</v>
      </c>
      <c r="B1961" s="54">
        <f t="shared" si="535"/>
        <v>1913</v>
      </c>
      <c r="C1961" s="96" t="s">
        <v>4015</v>
      </c>
      <c r="D1961" s="96" t="s">
        <v>3026</v>
      </c>
      <c r="E1961" s="226" t="s">
        <v>531</v>
      </c>
      <c r="F1961" s="97" t="s">
        <v>915</v>
      </c>
      <c r="G1961" s="98">
        <v>0</v>
      </c>
      <c r="H1961" s="98">
        <v>0</v>
      </c>
      <c r="I1961" s="180" t="s">
        <v>1</v>
      </c>
      <c r="J1961" s="97" t="s">
        <v>1541</v>
      </c>
      <c r="K1961" s="99" t="s">
        <v>4065</v>
      </c>
      <c r="L1961" s="255" t="s">
        <v>5135</v>
      </c>
      <c r="M1961" s="255"/>
      <c r="N1961" s="255"/>
      <c r="O1961" s="96"/>
      <c r="P1961" s="101" t="s">
        <v>3026</v>
      </c>
      <c r="Q1961" s="101"/>
      <c r="R1961"/>
      <c r="S1961" t="str">
        <f t="shared" si="536"/>
        <v>NOT EQUAL</v>
      </c>
      <c r="T1961" t="str">
        <f>IF(ISNA(VLOOKUP(AF1961,#REF!,1)),"//","")</f>
        <v/>
      </c>
      <c r="U1961"/>
      <c r="V1961" s="43">
        <f t="shared" si="521"/>
        <v>617</v>
      </c>
      <c r="W1961" s="91" t="s">
        <v>2946</v>
      </c>
      <c r="X1961" s="69" t="s">
        <v>2422</v>
      </c>
      <c r="Y1961" s="69" t="s">
        <v>2422</v>
      </c>
      <c r="Z1961" s="44" t="str">
        <f t="shared" si="537"/>
        <v/>
      </c>
      <c r="AA1961" s="25" t="str">
        <f t="shared" si="531"/>
        <v/>
      </c>
      <c r="AB1961" s="1">
        <f t="shared" si="538"/>
        <v>1913</v>
      </c>
      <c r="AC1961" t="str">
        <f t="shared" si="532"/>
        <v>ITM_T_DOWN_ARROW</v>
      </c>
      <c r="AD1961" s="157" t="str">
        <f>IF(ISNA(VLOOKUP(AA1961,Sheet2!J:J,1,0)),"//","")</f>
        <v/>
      </c>
      <c r="AF1961" s="107" t="str">
        <f t="shared" si="533"/>
        <v/>
      </c>
      <c r="AG1961" t="b">
        <f t="shared" si="534"/>
        <v>1</v>
      </c>
    </row>
    <row r="1962" spans="1:33">
      <c r="A1962" s="55">
        <f t="shared" si="526"/>
        <v>1962</v>
      </c>
      <c r="B1962" s="54">
        <f t="shared" si="535"/>
        <v>1914</v>
      </c>
      <c r="C1962" s="96" t="s">
        <v>4015</v>
      </c>
      <c r="D1962" s="96" t="s">
        <v>3023</v>
      </c>
      <c r="E1962" s="226" t="s">
        <v>531</v>
      </c>
      <c r="F1962" s="99" t="s">
        <v>1049</v>
      </c>
      <c r="G1962" s="103">
        <v>0</v>
      </c>
      <c r="H1962" s="103">
        <v>0</v>
      </c>
      <c r="I1962" s="180" t="s">
        <v>1</v>
      </c>
      <c r="J1962" s="97" t="s">
        <v>1541</v>
      </c>
      <c r="K1962" s="99" t="s">
        <v>4065</v>
      </c>
      <c r="L1962" s="255" t="s">
        <v>5135</v>
      </c>
      <c r="M1962" s="255"/>
      <c r="N1962" s="255"/>
      <c r="O1962" s="96"/>
      <c r="P1962" s="101" t="s">
        <v>3023</v>
      </c>
      <c r="Q1962" s="101"/>
      <c r="R1962"/>
      <c r="S1962" t="str">
        <f t="shared" si="536"/>
        <v>NOT EQUAL</v>
      </c>
      <c r="T1962" t="str">
        <f>IF(ISNA(VLOOKUP(AF1962,#REF!,1)),"//","")</f>
        <v/>
      </c>
      <c r="U1962"/>
      <c r="V1962" s="43">
        <f t="shared" si="521"/>
        <v>617</v>
      </c>
      <c r="W1962" s="91" t="s">
        <v>2946</v>
      </c>
      <c r="X1962" s="69" t="s">
        <v>2422</v>
      </c>
      <c r="Y1962" s="69" t="s">
        <v>2422</v>
      </c>
      <c r="Z1962" s="44" t="str">
        <f t="shared" si="537"/>
        <v/>
      </c>
      <c r="AA1962" s="25" t="str">
        <f t="shared" si="531"/>
        <v/>
      </c>
      <c r="AB1962" s="1">
        <f t="shared" si="538"/>
        <v>1914</v>
      </c>
      <c r="AC1962" t="str">
        <f t="shared" si="532"/>
        <v>ITM_T_HOME</v>
      </c>
      <c r="AD1962" s="157" t="str">
        <f>IF(ISNA(VLOOKUP(AA1962,Sheet2!J:J,1,0)),"//","")</f>
        <v/>
      </c>
      <c r="AF1962" s="107" t="str">
        <f t="shared" si="533"/>
        <v/>
      </c>
      <c r="AG1962" t="b">
        <f t="shared" si="534"/>
        <v>1</v>
      </c>
    </row>
    <row r="1963" spans="1:33">
      <c r="A1963" s="55">
        <f t="shared" si="526"/>
        <v>1963</v>
      </c>
      <c r="B1963" s="54">
        <f t="shared" si="535"/>
        <v>1915</v>
      </c>
      <c r="C1963" s="96" t="s">
        <v>4015</v>
      </c>
      <c r="D1963" s="96" t="s">
        <v>3024</v>
      </c>
      <c r="E1963" s="226" t="s">
        <v>531</v>
      </c>
      <c r="F1963" s="99" t="s">
        <v>1226</v>
      </c>
      <c r="G1963" s="103">
        <v>0</v>
      </c>
      <c r="H1963" s="103">
        <v>0</v>
      </c>
      <c r="I1963" s="180" t="s">
        <v>1</v>
      </c>
      <c r="J1963" s="97" t="s">
        <v>1541</v>
      </c>
      <c r="K1963" s="99" t="s">
        <v>4065</v>
      </c>
      <c r="L1963" s="255" t="s">
        <v>5135</v>
      </c>
      <c r="M1963" s="255"/>
      <c r="N1963" s="255"/>
      <c r="O1963" s="96"/>
      <c r="P1963" s="101" t="s">
        <v>3024</v>
      </c>
      <c r="Q1963" s="101"/>
      <c r="R1963"/>
      <c r="S1963" t="str">
        <f t="shared" si="536"/>
        <v>NOT EQUAL</v>
      </c>
      <c r="T1963" t="str">
        <f>IF(ISNA(VLOOKUP(AF1963,#REF!,1)),"//","")</f>
        <v/>
      </c>
      <c r="U1963"/>
      <c r="V1963" s="43">
        <f t="shared" si="521"/>
        <v>617</v>
      </c>
      <c r="W1963" s="91" t="s">
        <v>2946</v>
      </c>
      <c r="X1963" s="69" t="s">
        <v>2422</v>
      </c>
      <c r="Y1963" s="69" t="s">
        <v>2422</v>
      </c>
      <c r="Z1963" s="44" t="str">
        <f t="shared" si="537"/>
        <v/>
      </c>
      <c r="AA1963" s="25" t="str">
        <f t="shared" si="531"/>
        <v/>
      </c>
      <c r="AB1963" s="1">
        <f t="shared" si="538"/>
        <v>1915</v>
      </c>
      <c r="AC1963" t="str">
        <f t="shared" si="532"/>
        <v>ITM_T_END</v>
      </c>
      <c r="AD1963" s="157" t="str">
        <f>IF(ISNA(VLOOKUP(AA1963,Sheet2!J:J,1,0)),"//","")</f>
        <v/>
      </c>
      <c r="AF1963" s="107" t="str">
        <f t="shared" si="533"/>
        <v/>
      </c>
      <c r="AG1963" t="b">
        <f t="shared" si="534"/>
        <v>1</v>
      </c>
    </row>
    <row r="1964" spans="1:33">
      <c r="A1964" s="55">
        <f t="shared" si="526"/>
        <v>1964</v>
      </c>
      <c r="B1964" s="54">
        <f t="shared" si="535"/>
        <v>1916</v>
      </c>
      <c r="C1964" s="96" t="s">
        <v>3989</v>
      </c>
      <c r="D1964" s="224" t="s">
        <v>5006</v>
      </c>
      <c r="E1964" s="97" t="s">
        <v>531</v>
      </c>
      <c r="F1964" s="97" t="s">
        <v>5012</v>
      </c>
      <c r="G1964" s="98">
        <v>0</v>
      </c>
      <c r="H1964" s="98">
        <v>0</v>
      </c>
      <c r="I1964" s="180" t="s">
        <v>1</v>
      </c>
      <c r="J1964" s="97" t="s">
        <v>1541</v>
      </c>
      <c r="K1964" s="99" t="s">
        <v>4065</v>
      </c>
      <c r="L1964" s="255" t="s">
        <v>5135</v>
      </c>
      <c r="M1964" s="255"/>
      <c r="N1964" s="255"/>
      <c r="O1964" s="96"/>
      <c r="P1964" s="101" t="s">
        <v>5007</v>
      </c>
      <c r="Q1964" s="101"/>
      <c r="R1964"/>
      <c r="S1964" t="str">
        <f t="shared" si="536"/>
        <v>NOT EQUAL</v>
      </c>
      <c r="T1964" t="str">
        <f>IF(ISNA(VLOOKUP(AF1964,#REF!,1)),"//","")</f>
        <v/>
      </c>
      <c r="U1964"/>
      <c r="V1964" s="43">
        <f t="shared" si="521"/>
        <v>618</v>
      </c>
      <c r="W1964" s="91" t="s">
        <v>2929</v>
      </c>
      <c r="X1964" s="69" t="s">
        <v>2813</v>
      </c>
      <c r="Y1964" s="69"/>
      <c r="Z1964" s="44" t="str">
        <f t="shared" si="537"/>
        <v>"ZYX" STD_RIGHT_ARROW "M"</v>
      </c>
      <c r="AA1964" s="25" t="str">
        <f t="shared" si="531"/>
        <v>ZYX&gt;M</v>
      </c>
      <c r="AB1964" s="1">
        <f t="shared" si="538"/>
        <v>1916</v>
      </c>
      <c r="AC1964" t="str">
        <f t="shared" si="532"/>
        <v>ITM_STKTO3x1</v>
      </c>
      <c r="AF1964" s="107" t="str">
        <f t="shared" si="533"/>
        <v>ZYX&gt;M</v>
      </c>
      <c r="AG1964" t="b">
        <f t="shared" si="534"/>
        <v>1</v>
      </c>
    </row>
    <row r="1965" spans="1:33">
      <c r="A1965" s="55">
        <f t="shared" si="526"/>
        <v>1965</v>
      </c>
      <c r="B1965" s="54">
        <f t="shared" si="535"/>
        <v>1917</v>
      </c>
      <c r="C1965" s="96" t="s">
        <v>4046</v>
      </c>
      <c r="D1965" s="96" t="s">
        <v>7</v>
      </c>
      <c r="E1965" s="99" t="s">
        <v>2835</v>
      </c>
      <c r="F1965" s="97" t="s">
        <v>2835</v>
      </c>
      <c r="G1965" s="103">
        <v>0</v>
      </c>
      <c r="H1965" s="103">
        <v>0</v>
      </c>
      <c r="I1965" s="178" t="s">
        <v>16</v>
      </c>
      <c r="J1965" s="97" t="s">
        <v>1540</v>
      </c>
      <c r="K1965" s="99" t="s">
        <v>4065</v>
      </c>
      <c r="L1965" s="255" t="s">
        <v>5135</v>
      </c>
      <c r="M1965" s="255"/>
      <c r="N1965" s="255"/>
      <c r="O1965" s="96"/>
      <c r="P1965" s="101" t="s">
        <v>2836</v>
      </c>
      <c r="Q1965" s="101"/>
      <c r="R1965"/>
      <c r="S1965" t="str">
        <f t="shared" si="536"/>
        <v/>
      </c>
      <c r="T1965" t="str">
        <f>IF(ISNA(VLOOKUP(AF1965,#REF!,1)),"//","")</f>
        <v/>
      </c>
      <c r="U1965"/>
      <c r="V1965" s="43">
        <f t="shared" si="521"/>
        <v>618</v>
      </c>
      <c r="W1965" s="91" t="s">
        <v>2911</v>
      </c>
      <c r="X1965" s="69" t="s">
        <v>2422</v>
      </c>
      <c r="Y1965" s="69" t="s">
        <v>2422</v>
      </c>
      <c r="Z1965" s="44" t="str">
        <f t="shared" si="537"/>
        <v/>
      </c>
      <c r="AA1965" s="25" t="str">
        <f t="shared" si="531"/>
        <v/>
      </c>
      <c r="AB1965" s="1">
        <f t="shared" si="538"/>
        <v>1917</v>
      </c>
      <c r="AC1965" t="str">
        <f t="shared" si="532"/>
        <v>MNU_T_EDIT</v>
      </c>
      <c r="AD1965" s="157" t="str">
        <f>IF(ISNA(VLOOKUP(AA1965,Sheet2!J:J,1,0)),"//","")</f>
        <v/>
      </c>
      <c r="AF1965" s="107" t="str">
        <f t="shared" si="533"/>
        <v/>
      </c>
      <c r="AG1965" t="b">
        <f t="shared" si="534"/>
        <v>1</v>
      </c>
    </row>
    <row r="1966" spans="1:33">
      <c r="A1966" s="55">
        <f t="shared" si="526"/>
        <v>1966</v>
      </c>
      <c r="B1966" s="54">
        <f t="shared" si="535"/>
        <v>1918</v>
      </c>
      <c r="C1966" s="96" t="s">
        <v>4046</v>
      </c>
      <c r="D1966" s="96" t="s">
        <v>7</v>
      </c>
      <c r="E1966" s="99" t="s">
        <v>2848</v>
      </c>
      <c r="F1966" s="99" t="s">
        <v>2848</v>
      </c>
      <c r="G1966" s="103">
        <v>0</v>
      </c>
      <c r="H1966" s="103">
        <v>0</v>
      </c>
      <c r="I1966" s="178" t="s">
        <v>16</v>
      </c>
      <c r="J1966" s="97" t="s">
        <v>1540</v>
      </c>
      <c r="K1966" s="99" t="s">
        <v>4065</v>
      </c>
      <c r="L1966" s="255" t="s">
        <v>5135</v>
      </c>
      <c r="M1966" s="255"/>
      <c r="N1966" s="255"/>
      <c r="O1966" s="96"/>
      <c r="P1966" s="101" t="s">
        <v>2849</v>
      </c>
      <c r="Q1966" s="101"/>
      <c r="R1966"/>
      <c r="S1966" t="str">
        <f t="shared" si="536"/>
        <v/>
      </c>
      <c r="T1966" t="str">
        <f>IF(ISNA(VLOOKUP(AF1966,#REF!,1)),"//","")</f>
        <v/>
      </c>
      <c r="U1966"/>
      <c r="V1966" s="43">
        <f t="shared" si="521"/>
        <v>618</v>
      </c>
      <c r="W1966" s="91" t="s">
        <v>2911</v>
      </c>
      <c r="X1966" s="69" t="s">
        <v>2422</v>
      </c>
      <c r="Y1966" s="69" t="s">
        <v>2422</v>
      </c>
      <c r="Z1966" s="44" t="str">
        <f t="shared" si="537"/>
        <v/>
      </c>
      <c r="AA1966" s="25" t="str">
        <f t="shared" si="531"/>
        <v/>
      </c>
      <c r="AB1966" s="1">
        <f t="shared" si="538"/>
        <v>1918</v>
      </c>
      <c r="AC1966" t="str">
        <f t="shared" si="532"/>
        <v>MNU_XXEQ</v>
      </c>
      <c r="AD1966" s="157" t="str">
        <f>IF(ISNA(VLOOKUP(AA1966,Sheet2!J:J,1,0)),"//","")</f>
        <v/>
      </c>
      <c r="AF1966" s="107" t="str">
        <f t="shared" si="533"/>
        <v/>
      </c>
      <c r="AG1966" t="b">
        <f t="shared" si="534"/>
        <v>1</v>
      </c>
    </row>
    <row r="1967" spans="1:33">
      <c r="A1967" s="55">
        <f t="shared" si="526"/>
        <v>1967</v>
      </c>
      <c r="B1967" s="54">
        <f t="shared" si="535"/>
        <v>1919</v>
      </c>
      <c r="C1967" s="96" t="s">
        <v>3953</v>
      </c>
      <c r="D1967" s="96" t="s">
        <v>7</v>
      </c>
      <c r="E1967" s="226" t="s">
        <v>531</v>
      </c>
      <c r="F1967" s="99" t="s">
        <v>2705</v>
      </c>
      <c r="G1967" s="103">
        <v>0</v>
      </c>
      <c r="H1967" s="103">
        <v>0</v>
      </c>
      <c r="I1967" s="180" t="s">
        <v>1</v>
      </c>
      <c r="J1967" s="97" t="s">
        <v>1540</v>
      </c>
      <c r="K1967" s="99" t="s">
        <v>4229</v>
      </c>
      <c r="L1967" s="255" t="s">
        <v>5135</v>
      </c>
      <c r="M1967" s="255"/>
      <c r="N1967" s="255"/>
      <c r="O1967" s="96"/>
      <c r="P1967" s="101" t="s">
        <v>2706</v>
      </c>
      <c r="Q1967" s="101"/>
      <c r="R1967"/>
      <c r="S1967" t="str">
        <f t="shared" si="536"/>
        <v>NOT EQUAL</v>
      </c>
      <c r="T1967" t="str">
        <f>IF(ISNA(VLOOKUP(AF1967,#REF!,1)),"//","")</f>
        <v/>
      </c>
      <c r="U1967"/>
      <c r="V1967" s="43">
        <f t="shared" si="521"/>
        <v>618</v>
      </c>
      <c r="W1967" s="91" t="s">
        <v>2932</v>
      </c>
      <c r="X1967" s="69" t="s">
        <v>2422</v>
      </c>
      <c r="Y1967" s="69" t="s">
        <v>2422</v>
      </c>
      <c r="Z1967" s="44" t="str">
        <f t="shared" si="537"/>
        <v/>
      </c>
      <c r="AA1967" s="25" t="str">
        <f t="shared" si="531"/>
        <v/>
      </c>
      <c r="AB1967" s="1">
        <f t="shared" si="538"/>
        <v>1919</v>
      </c>
      <c r="AC1967" t="str">
        <f t="shared" si="532"/>
        <v>ITM_RNG</v>
      </c>
      <c r="AD1967" s="157" t="str">
        <f>IF(ISNA(VLOOKUP(AA1967,Sheet2!J:J,1,0)),"//","")</f>
        <v/>
      </c>
      <c r="AF1967" s="107" t="str">
        <f t="shared" si="533"/>
        <v/>
      </c>
      <c r="AG1967" t="b">
        <f t="shared" si="534"/>
        <v>1</v>
      </c>
    </row>
    <row r="1968" spans="1:33">
      <c r="A1968" s="55">
        <f t="shared" si="526"/>
        <v>1968</v>
      </c>
      <c r="B1968" s="54">
        <f t="shared" si="535"/>
        <v>1920</v>
      </c>
      <c r="C1968" s="96" t="s">
        <v>4049</v>
      </c>
      <c r="D1968" s="96" t="s">
        <v>4293</v>
      </c>
      <c r="E1968" s="97" t="s">
        <v>1399</v>
      </c>
      <c r="F1968" s="97" t="s">
        <v>2500</v>
      </c>
      <c r="G1968" s="194">
        <v>0</v>
      </c>
      <c r="H1968" s="194">
        <v>0</v>
      </c>
      <c r="I1968" s="175" t="s">
        <v>3</v>
      </c>
      <c r="J1968" s="97" t="s">
        <v>1540</v>
      </c>
      <c r="K1968" s="99" t="s">
        <v>4065</v>
      </c>
      <c r="L1968" s="255" t="s">
        <v>5135</v>
      </c>
      <c r="M1968" s="255"/>
      <c r="N1968" s="255"/>
      <c r="O1968" s="100" t="s">
        <v>339</v>
      </c>
      <c r="P1968" s="101" t="s">
        <v>2695</v>
      </c>
      <c r="Q1968" s="101"/>
      <c r="R1968"/>
      <c r="S1968" t="str">
        <f t="shared" si="536"/>
        <v>NOT EQUAL</v>
      </c>
      <c r="T1968" t="str">
        <f>IF(ISNA(VLOOKUP(AF1968,#REF!,1)),"//","")</f>
        <v/>
      </c>
      <c r="U1968"/>
      <c r="V1968" s="43">
        <f t="shared" si="521"/>
        <v>619</v>
      </c>
      <c r="W1968" s="91" t="s">
        <v>2932</v>
      </c>
      <c r="X1968" s="69" t="s">
        <v>2422</v>
      </c>
      <c r="Y1968" s="69" t="s">
        <v>2422</v>
      </c>
      <c r="Z1968" s="44" t="str">
        <f t="shared" si="537"/>
        <v>"FLAGS.V"</v>
      </c>
      <c r="AA1968" s="25" t="str">
        <f t="shared" si="531"/>
        <v>FLAGS.V</v>
      </c>
      <c r="AB1968" s="1">
        <f t="shared" si="538"/>
        <v>1920</v>
      </c>
      <c r="AC1968" t="str">
        <f t="shared" si="532"/>
        <v>ITM_FLGSV</v>
      </c>
      <c r="AD1968" s="157" t="str">
        <f>IF(ISNA(VLOOKUP(AA1968,Sheet2!J:J,1,0)),"//","")</f>
        <v>//</v>
      </c>
      <c r="AF1968" s="107" t="str">
        <f t="shared" si="533"/>
        <v>FLAGS.V</v>
      </c>
      <c r="AG1968" t="b">
        <f t="shared" si="534"/>
        <v>1</v>
      </c>
    </row>
    <row r="1969" spans="1:33">
      <c r="A1969" s="55">
        <f t="shared" si="526"/>
        <v>1969</v>
      </c>
      <c r="B1969" s="54">
        <f t="shared" si="535"/>
        <v>1921</v>
      </c>
      <c r="C1969" s="96" t="s">
        <v>3984</v>
      </c>
      <c r="D1969" s="96" t="s">
        <v>2670</v>
      </c>
      <c r="E1969" s="226" t="s">
        <v>531</v>
      </c>
      <c r="F1969" s="97" t="s">
        <v>2672</v>
      </c>
      <c r="G1969" s="194">
        <v>0</v>
      </c>
      <c r="H1969" s="194">
        <v>0</v>
      </c>
      <c r="I1969" s="180" t="s">
        <v>1</v>
      </c>
      <c r="J1969" s="97" t="s">
        <v>1541</v>
      </c>
      <c r="K1969" s="99" t="s">
        <v>4065</v>
      </c>
      <c r="L1969" s="255" t="s">
        <v>5135</v>
      </c>
      <c r="M1969" s="255"/>
      <c r="N1969" s="255"/>
      <c r="O1969" s="96"/>
      <c r="P1969" s="101" t="s">
        <v>2673</v>
      </c>
      <c r="Q1969" s="101"/>
      <c r="R1969"/>
      <c r="S1969" t="str">
        <f t="shared" si="536"/>
        <v>NOT EQUAL</v>
      </c>
      <c r="T1969" t="str">
        <f>IF(ISNA(VLOOKUP(AF1969,#REF!,1)),"//","")</f>
        <v/>
      </c>
      <c r="U1969"/>
      <c r="V1969" s="43">
        <f t="shared" si="521"/>
        <v>620</v>
      </c>
      <c r="W1969" s="91" t="s">
        <v>2930</v>
      </c>
      <c r="X1969" s="69" t="s">
        <v>2813</v>
      </c>
      <c r="Y1969" s="69" t="s">
        <v>2422</v>
      </c>
      <c r="Z1969" s="44" t="str">
        <f t="shared" si="537"/>
        <v>"CPXI"</v>
      </c>
      <c r="AA1969" s="25" t="str">
        <f t="shared" si="531"/>
        <v>CPXI</v>
      </c>
      <c r="AB1969" s="1">
        <f t="shared" si="538"/>
        <v>1921</v>
      </c>
      <c r="AC1969" t="str">
        <f t="shared" si="532"/>
        <v>ITM_CPXI</v>
      </c>
      <c r="AD1969" s="157" t="str">
        <f>IF(ISNA(VLOOKUP(AA1969,Sheet2!J:J,1,0)),"//","")</f>
        <v>//</v>
      </c>
      <c r="AF1969" s="107" t="str">
        <f t="shared" si="533"/>
        <v>CPXI</v>
      </c>
      <c r="AG1969" t="b">
        <f t="shared" si="534"/>
        <v>1</v>
      </c>
    </row>
    <row r="1970" spans="1:33">
      <c r="A1970" s="55">
        <f t="shared" si="526"/>
        <v>1970</v>
      </c>
      <c r="B1970" s="54">
        <f t="shared" si="535"/>
        <v>1922</v>
      </c>
      <c r="C1970" s="96" t="s">
        <v>3984</v>
      </c>
      <c r="D1970" s="96" t="s">
        <v>2671</v>
      </c>
      <c r="E1970" s="226" t="s">
        <v>531</v>
      </c>
      <c r="F1970" s="99" t="s">
        <v>59</v>
      </c>
      <c r="G1970" s="103">
        <v>0</v>
      </c>
      <c r="H1970" s="103">
        <v>0</v>
      </c>
      <c r="I1970" s="180" t="s">
        <v>1</v>
      </c>
      <c r="J1970" s="97" t="s">
        <v>1541</v>
      </c>
      <c r="K1970" s="99" t="s">
        <v>4065</v>
      </c>
      <c r="L1970" s="255" t="s">
        <v>5135</v>
      </c>
      <c r="M1970" s="255"/>
      <c r="N1970" s="255"/>
      <c r="O1970" s="96"/>
      <c r="P1970" s="101" t="s">
        <v>2674</v>
      </c>
      <c r="Q1970" s="101"/>
      <c r="R1970"/>
      <c r="S1970" t="str">
        <f t="shared" si="536"/>
        <v>NOT EQUAL</v>
      </c>
      <c r="T1970" t="str">
        <f>IF(ISNA(VLOOKUP(AF1970,#REF!,1)),"//","")</f>
        <v/>
      </c>
      <c r="U1970"/>
      <c r="V1970" s="43">
        <f t="shared" si="521"/>
        <v>621</v>
      </c>
      <c r="W1970" s="91" t="s">
        <v>2930</v>
      </c>
      <c r="X1970" s="69" t="s">
        <v>2813</v>
      </c>
      <c r="Y1970" s="69" t="s">
        <v>2422</v>
      </c>
      <c r="Z1970" s="44" t="str">
        <f t="shared" si="537"/>
        <v>"CPXJ"</v>
      </c>
      <c r="AA1970" s="25" t="str">
        <f t="shared" si="531"/>
        <v>CPXJ</v>
      </c>
      <c r="AB1970" s="1">
        <f t="shared" si="538"/>
        <v>1922</v>
      </c>
      <c r="AC1970" t="str">
        <f t="shared" si="532"/>
        <v>ITM_CPXJ</v>
      </c>
      <c r="AD1970" s="157" t="str">
        <f>IF(ISNA(VLOOKUP(AA1970,Sheet2!J:J,1,0)),"//","")</f>
        <v>//</v>
      </c>
      <c r="AF1970" s="107" t="str">
        <f t="shared" si="533"/>
        <v>CPXJ</v>
      </c>
      <c r="AG1970" t="b">
        <f t="shared" si="534"/>
        <v>1</v>
      </c>
    </row>
    <row r="1971" spans="1:33">
      <c r="A1971" s="55">
        <f t="shared" si="526"/>
        <v>1971</v>
      </c>
      <c r="B1971" s="54">
        <f t="shared" si="535"/>
        <v>1923</v>
      </c>
      <c r="C1971" s="96" t="s">
        <v>3984</v>
      </c>
      <c r="D1971" s="96" t="s">
        <v>2680</v>
      </c>
      <c r="E1971" s="226" t="s">
        <v>531</v>
      </c>
      <c r="F1971" s="99" t="s">
        <v>2681</v>
      </c>
      <c r="G1971" s="103">
        <v>0</v>
      </c>
      <c r="H1971" s="103">
        <v>0</v>
      </c>
      <c r="I1971" s="180" t="s">
        <v>1</v>
      </c>
      <c r="J1971" s="97" t="s">
        <v>1541</v>
      </c>
      <c r="K1971" s="99" t="s">
        <v>4065</v>
      </c>
      <c r="L1971" s="255" t="s">
        <v>5135</v>
      </c>
      <c r="M1971" s="255"/>
      <c r="N1971" s="255"/>
      <c r="O1971" s="96"/>
      <c r="P1971" s="101" t="s">
        <v>2682</v>
      </c>
      <c r="Q1971" s="101"/>
      <c r="R1971"/>
      <c r="S1971" t="str">
        <f t="shared" si="536"/>
        <v>NOT EQUAL</v>
      </c>
      <c r="T1971" t="str">
        <f>IF(ISNA(VLOOKUP(AF1971,#REF!,1)),"//","")</f>
        <v/>
      </c>
      <c r="U1971"/>
      <c r="V1971" s="43">
        <f t="shared" si="521"/>
        <v>622</v>
      </c>
      <c r="W1971" s="91" t="s">
        <v>2930</v>
      </c>
      <c r="X1971" s="69" t="s">
        <v>2813</v>
      </c>
      <c r="Y1971" s="69" t="s">
        <v>2422</v>
      </c>
      <c r="Z1971" s="44" t="str">
        <f t="shared" si="537"/>
        <v>"SSIZE4"</v>
      </c>
      <c r="AA1971" s="25" t="str">
        <f t="shared" si="531"/>
        <v>SSIZE4</v>
      </c>
      <c r="AB1971" s="1">
        <f t="shared" si="538"/>
        <v>1923</v>
      </c>
      <c r="AC1971" t="str">
        <f t="shared" si="532"/>
        <v>ITM_SSIZE4</v>
      </c>
      <c r="AD1971" s="157" t="str">
        <f>IF(ISNA(VLOOKUP(AA1971,Sheet2!J:J,1,0)),"//","")</f>
        <v>//</v>
      </c>
      <c r="AF1971" s="107" t="str">
        <f t="shared" si="533"/>
        <v>SSIZE4</v>
      </c>
      <c r="AG1971" t="b">
        <f t="shared" si="534"/>
        <v>1</v>
      </c>
    </row>
    <row r="1972" spans="1:33">
      <c r="A1972" s="55">
        <f t="shared" si="526"/>
        <v>1972</v>
      </c>
      <c r="B1972" s="54">
        <f t="shared" si="535"/>
        <v>1924</v>
      </c>
      <c r="C1972" s="96" t="s">
        <v>3984</v>
      </c>
      <c r="D1972" s="96" t="s">
        <v>2683</v>
      </c>
      <c r="E1972" s="226" t="s">
        <v>531</v>
      </c>
      <c r="F1972" s="97" t="s">
        <v>336</v>
      </c>
      <c r="G1972" s="194">
        <v>0</v>
      </c>
      <c r="H1972" s="194">
        <v>0</v>
      </c>
      <c r="I1972" s="180" t="s">
        <v>1</v>
      </c>
      <c r="J1972" s="97" t="s">
        <v>1541</v>
      </c>
      <c r="K1972" s="99" t="s">
        <v>4065</v>
      </c>
      <c r="L1972" s="255" t="s">
        <v>5135</v>
      </c>
      <c r="M1972" s="255"/>
      <c r="N1972" s="255"/>
      <c r="O1972" s="100"/>
      <c r="P1972" s="101" t="s">
        <v>2684</v>
      </c>
      <c r="Q1972" s="101"/>
      <c r="R1972"/>
      <c r="S1972" t="str">
        <f t="shared" si="536"/>
        <v>NOT EQUAL</v>
      </c>
      <c r="T1972" t="str">
        <f>IF(ISNA(VLOOKUP(AF1972,#REF!,1)),"//","")</f>
        <v/>
      </c>
      <c r="U1972"/>
      <c r="V1972" s="43">
        <f t="shared" si="521"/>
        <v>623</v>
      </c>
      <c r="W1972" s="91" t="s">
        <v>2930</v>
      </c>
      <c r="X1972" s="69" t="s">
        <v>2813</v>
      </c>
      <c r="Y1972" s="69" t="s">
        <v>2422</v>
      </c>
      <c r="Z1972" s="44" t="str">
        <f t="shared" si="537"/>
        <v>"SSIZE8"</v>
      </c>
      <c r="AA1972" s="25" t="str">
        <f t="shared" si="531"/>
        <v>SSIZE8</v>
      </c>
      <c r="AB1972" s="1">
        <f t="shared" si="538"/>
        <v>1924</v>
      </c>
      <c r="AC1972" t="str">
        <f t="shared" si="532"/>
        <v>ITM_SSIZE8</v>
      </c>
      <c r="AD1972" s="157" t="str">
        <f>IF(ISNA(VLOOKUP(AA1972,Sheet2!J:J,1,0)),"//","")</f>
        <v>//</v>
      </c>
      <c r="AF1972" s="107" t="str">
        <f t="shared" si="533"/>
        <v>SSIZE8</v>
      </c>
      <c r="AG1972" t="b">
        <f t="shared" si="534"/>
        <v>1</v>
      </c>
    </row>
    <row r="1973" spans="1:33">
      <c r="A1973" s="55">
        <f t="shared" si="526"/>
        <v>1973</v>
      </c>
      <c r="B1973" s="54">
        <f t="shared" si="535"/>
        <v>1925</v>
      </c>
      <c r="C1973" s="96" t="s">
        <v>3984</v>
      </c>
      <c r="D1973" s="96" t="s">
        <v>2707</v>
      </c>
      <c r="E1973" s="226" t="s">
        <v>531</v>
      </c>
      <c r="F1973" s="97" t="s">
        <v>2617</v>
      </c>
      <c r="G1973" s="194">
        <v>0</v>
      </c>
      <c r="H1973" s="194">
        <v>0</v>
      </c>
      <c r="I1973" s="180" t="s">
        <v>1</v>
      </c>
      <c r="J1973" s="97" t="s">
        <v>1541</v>
      </c>
      <c r="K1973" s="99" t="s">
        <v>4065</v>
      </c>
      <c r="L1973" s="255" t="s">
        <v>5135</v>
      </c>
      <c r="M1973" s="255"/>
      <c r="N1973" s="255"/>
      <c r="O1973" s="100"/>
      <c r="P1973" s="101" t="s">
        <v>2709</v>
      </c>
      <c r="Q1973" s="101"/>
      <c r="R1973"/>
      <c r="S1973" t="str">
        <f t="shared" si="536"/>
        <v>NOT EQUAL</v>
      </c>
      <c r="T1973" t="str">
        <f>IF(ISNA(VLOOKUP(AF1973,#REF!,1)),"//","")</f>
        <v/>
      </c>
      <c r="U1973"/>
      <c r="V1973" s="43">
        <f t="shared" si="521"/>
        <v>623</v>
      </c>
      <c r="W1973" s="91" t="s">
        <v>2930</v>
      </c>
      <c r="X1973" s="69" t="s">
        <v>2422</v>
      </c>
      <c r="Y1973" s="69" t="s">
        <v>2422</v>
      </c>
      <c r="Z1973" s="44" t="str">
        <f t="shared" si="537"/>
        <v/>
      </c>
      <c r="AA1973" s="25" t="str">
        <f t="shared" si="531"/>
        <v/>
      </c>
      <c r="AB1973" s="1">
        <f t="shared" si="538"/>
        <v>1925</v>
      </c>
      <c r="AC1973" t="str">
        <f t="shared" si="532"/>
        <v>ITM_CB_SPCRES</v>
      </c>
      <c r="AD1973" s="157" t="str">
        <f>IF(ISNA(VLOOKUP(AA1973,Sheet2!J:J,1,0)),"//","")</f>
        <v/>
      </c>
      <c r="AF1973" s="107" t="str">
        <f t="shared" si="533"/>
        <v/>
      </c>
      <c r="AG1973" t="b">
        <f t="shared" si="534"/>
        <v>1</v>
      </c>
    </row>
    <row r="1974" spans="1:33">
      <c r="A1974" s="55">
        <f t="shared" si="526"/>
        <v>1974</v>
      </c>
      <c r="B1974" s="54">
        <f t="shared" si="535"/>
        <v>1926</v>
      </c>
      <c r="C1974" s="96" t="s">
        <v>4016</v>
      </c>
      <c r="D1974" s="96" t="s">
        <v>7</v>
      </c>
      <c r="E1974" s="226" t="s">
        <v>531</v>
      </c>
      <c r="F1974" s="99" t="s">
        <v>1506</v>
      </c>
      <c r="G1974" s="103">
        <v>0</v>
      </c>
      <c r="H1974" s="103">
        <v>0</v>
      </c>
      <c r="I1974" s="180" t="s">
        <v>1</v>
      </c>
      <c r="J1974" s="97" t="s">
        <v>1541</v>
      </c>
      <c r="K1974" s="99" t="s">
        <v>4065</v>
      </c>
      <c r="L1974" s="255" t="s">
        <v>5135</v>
      </c>
      <c r="M1974" s="255"/>
      <c r="N1974" s="255"/>
      <c r="O1974" s="100" t="s">
        <v>2668</v>
      </c>
      <c r="P1974" s="101" t="s">
        <v>2708</v>
      </c>
      <c r="Q1974" s="101"/>
      <c r="R1974"/>
      <c r="S1974" t="str">
        <f t="shared" si="536"/>
        <v>NOT EQUAL</v>
      </c>
      <c r="T1974" t="str">
        <f>IF(ISNA(VLOOKUP(AF1974,#REF!,1)),"//","")</f>
        <v/>
      </c>
      <c r="U1974"/>
      <c r="V1974" s="43">
        <f t="shared" si="521"/>
        <v>623</v>
      </c>
      <c r="W1974" s="91" t="s">
        <v>2930</v>
      </c>
      <c r="X1974" s="69" t="s">
        <v>2422</v>
      </c>
      <c r="Y1974" s="69" t="s">
        <v>2422</v>
      </c>
      <c r="Z1974" s="44" t="str">
        <f t="shared" si="537"/>
        <v/>
      </c>
      <c r="AA1974" s="25" t="str">
        <f t="shared" si="531"/>
        <v/>
      </c>
      <c r="AB1974" s="1">
        <f t="shared" si="538"/>
        <v>1926</v>
      </c>
      <c r="AC1974" t="str">
        <f t="shared" si="532"/>
        <v>ITM_CFG</v>
      </c>
      <c r="AD1974" s="157" t="str">
        <f>IF(ISNA(VLOOKUP(AA1974,Sheet2!J:J,1,0)),"//","")</f>
        <v/>
      </c>
      <c r="AF1974" s="107" t="str">
        <f t="shared" si="533"/>
        <v/>
      </c>
      <c r="AG1974" t="b">
        <f t="shared" si="534"/>
        <v>1</v>
      </c>
    </row>
    <row r="1975" spans="1:33">
      <c r="A1975" s="55">
        <f t="shared" si="526"/>
        <v>1975</v>
      </c>
      <c r="B1975" s="54">
        <f t="shared" si="535"/>
        <v>1927</v>
      </c>
      <c r="C1975" s="96" t="s">
        <v>3984</v>
      </c>
      <c r="D1975" s="96" t="s">
        <v>44</v>
      </c>
      <c r="E1975" s="226" t="s">
        <v>531</v>
      </c>
      <c r="F1975" s="97" t="s">
        <v>45</v>
      </c>
      <c r="G1975" s="98">
        <v>0</v>
      </c>
      <c r="H1975" s="98">
        <v>0</v>
      </c>
      <c r="I1975" s="180" t="s">
        <v>1</v>
      </c>
      <c r="J1975" s="97" t="s">
        <v>1541</v>
      </c>
      <c r="K1975" s="99" t="s">
        <v>4065</v>
      </c>
      <c r="L1975" s="255" t="s">
        <v>5135</v>
      </c>
      <c r="M1975" s="255"/>
      <c r="N1975" s="255"/>
      <c r="O1975" s="106" t="s">
        <v>2668</v>
      </c>
      <c r="P1975" s="101" t="s">
        <v>1626</v>
      </c>
      <c r="Q1975" s="101"/>
      <c r="R1975"/>
      <c r="S1975" t="str">
        <f t="shared" si="536"/>
        <v>NOT EQUAL</v>
      </c>
      <c r="T1975" t="str">
        <f>IF(ISNA(VLOOKUP(AF1975,#REF!,1)),"//","")</f>
        <v/>
      </c>
      <c r="U1975"/>
      <c r="V1975" s="43">
        <f t="shared" si="521"/>
        <v>623</v>
      </c>
      <c r="W1975" s="91" t="s">
        <v>2930</v>
      </c>
      <c r="X1975" s="69" t="s">
        <v>2422</v>
      </c>
      <c r="Y1975" s="69" t="s">
        <v>2422</v>
      </c>
      <c r="Z1975" s="44" t="str">
        <f t="shared" si="537"/>
        <v/>
      </c>
      <c r="AA1975" s="25" t="str">
        <f t="shared" si="531"/>
        <v/>
      </c>
      <c r="AB1975" s="1">
        <f t="shared" si="538"/>
        <v>1927</v>
      </c>
      <c r="AC1975" t="str">
        <f t="shared" si="532"/>
        <v>ITM_CLK12</v>
      </c>
      <c r="AD1975" s="157" t="str">
        <f>IF(ISNA(VLOOKUP(AA1975,Sheet2!J:J,1,0)),"//","")</f>
        <v/>
      </c>
      <c r="AF1975" s="107" t="str">
        <f t="shared" si="533"/>
        <v/>
      </c>
      <c r="AG1975" t="b">
        <f t="shared" si="534"/>
        <v>1</v>
      </c>
    </row>
    <row r="1976" spans="1:33">
      <c r="A1976" s="55">
        <f t="shared" si="526"/>
        <v>1976</v>
      </c>
      <c r="B1976" s="54">
        <f t="shared" si="535"/>
        <v>1928</v>
      </c>
      <c r="C1976" s="96" t="s">
        <v>3984</v>
      </c>
      <c r="D1976" s="96" t="s">
        <v>46</v>
      </c>
      <c r="E1976" s="226" t="s">
        <v>531</v>
      </c>
      <c r="F1976" s="97" t="s">
        <v>47</v>
      </c>
      <c r="G1976" s="194">
        <v>0</v>
      </c>
      <c r="H1976" s="194">
        <v>0</v>
      </c>
      <c r="I1976" s="180" t="s">
        <v>1</v>
      </c>
      <c r="J1976" s="97" t="s">
        <v>1541</v>
      </c>
      <c r="K1976" s="99" t="s">
        <v>4065</v>
      </c>
      <c r="L1976" s="255" t="s">
        <v>5135</v>
      </c>
      <c r="M1976" s="255"/>
      <c r="N1976" s="255"/>
      <c r="O1976" s="106" t="s">
        <v>2668</v>
      </c>
      <c r="P1976" s="101" t="s">
        <v>1627</v>
      </c>
      <c r="Q1976" s="101"/>
      <c r="R1976"/>
      <c r="S1976" t="str">
        <f t="shared" si="536"/>
        <v>NOT EQUAL</v>
      </c>
      <c r="T1976" t="str">
        <f>IF(ISNA(VLOOKUP(AF1976,#REF!,1)),"//","")</f>
        <v/>
      </c>
      <c r="U1976"/>
      <c r="V1976" s="43">
        <f t="shared" si="521"/>
        <v>623</v>
      </c>
      <c r="W1976" s="91" t="s">
        <v>2930</v>
      </c>
      <c r="X1976" s="69" t="s">
        <v>2422</v>
      </c>
      <c r="Y1976" s="69" t="s">
        <v>2422</v>
      </c>
      <c r="Z1976" s="44" t="str">
        <f t="shared" si="537"/>
        <v/>
      </c>
      <c r="AA1976" s="25" t="str">
        <f t="shared" si="531"/>
        <v/>
      </c>
      <c r="AB1976" s="1">
        <f t="shared" si="538"/>
        <v>1928</v>
      </c>
      <c r="AC1976" t="str">
        <f t="shared" si="532"/>
        <v>ITM_CLK24</v>
      </c>
      <c r="AD1976" s="157" t="str">
        <f>IF(ISNA(VLOOKUP(AA1976,Sheet2!J:J,1,0)),"//","")</f>
        <v/>
      </c>
      <c r="AF1976" s="107" t="str">
        <f t="shared" si="533"/>
        <v/>
      </c>
      <c r="AG1976" t="b">
        <f t="shared" si="534"/>
        <v>1</v>
      </c>
    </row>
    <row r="1977" spans="1:33">
      <c r="A1977" s="55">
        <f t="shared" si="526"/>
        <v>1977</v>
      </c>
      <c r="B1977" s="54">
        <f t="shared" si="535"/>
        <v>1929</v>
      </c>
      <c r="C1977" s="96" t="s">
        <v>3984</v>
      </c>
      <c r="D1977" s="96" t="s">
        <v>2675</v>
      </c>
      <c r="E1977" s="226" t="s">
        <v>531</v>
      </c>
      <c r="F1977" s="97" t="s">
        <v>208</v>
      </c>
      <c r="G1977" s="194">
        <v>0</v>
      </c>
      <c r="H1977" s="194">
        <v>0</v>
      </c>
      <c r="I1977" s="180" t="s">
        <v>1</v>
      </c>
      <c r="J1977" s="97" t="s">
        <v>1541</v>
      </c>
      <c r="K1977" s="99" t="s">
        <v>4065</v>
      </c>
      <c r="L1977" s="255" t="s">
        <v>5135</v>
      </c>
      <c r="M1977" s="255"/>
      <c r="N1977" s="255"/>
      <c r="O1977" s="106"/>
      <c r="P1977" s="101" t="s">
        <v>2676</v>
      </c>
      <c r="Q1977" s="101"/>
      <c r="R1977"/>
      <c r="S1977" t="str">
        <f t="shared" si="536"/>
        <v>NOT EQUAL</v>
      </c>
      <c r="T1977" t="str">
        <f>IF(ISNA(VLOOKUP(AF1977,#REF!,1)),"//","")</f>
        <v/>
      </c>
      <c r="U1977"/>
      <c r="V1977" s="43">
        <f t="shared" si="521"/>
        <v>623</v>
      </c>
      <c r="W1977" s="91" t="s">
        <v>2930</v>
      </c>
      <c r="X1977" s="69" t="s">
        <v>2422</v>
      </c>
      <c r="Y1977" s="69" t="s">
        <v>2422</v>
      </c>
      <c r="Z1977" s="44" t="str">
        <f t="shared" si="537"/>
        <v/>
      </c>
      <c r="AA1977" s="25" t="str">
        <f t="shared" si="531"/>
        <v/>
      </c>
      <c r="AB1977" s="1">
        <f t="shared" si="538"/>
        <v>1929</v>
      </c>
      <c r="AC1977" t="str">
        <f t="shared" si="532"/>
        <v>ITM_MULTCR</v>
      </c>
      <c r="AD1977" s="157" t="str">
        <f>IF(ISNA(VLOOKUP(AA1977,Sheet2!J:J,1,0)),"//","")</f>
        <v/>
      </c>
      <c r="AF1977" s="107" t="str">
        <f t="shared" si="533"/>
        <v/>
      </c>
      <c r="AG1977" t="b">
        <f t="shared" si="534"/>
        <v>1</v>
      </c>
    </row>
    <row r="1978" spans="1:33">
      <c r="A1978" s="55">
        <f t="shared" si="526"/>
        <v>1978</v>
      </c>
      <c r="B1978" s="54">
        <f t="shared" si="535"/>
        <v>1930</v>
      </c>
      <c r="C1978" s="96" t="s">
        <v>3984</v>
      </c>
      <c r="D1978" s="96" t="s">
        <v>2677</v>
      </c>
      <c r="E1978" s="226" t="s">
        <v>531</v>
      </c>
      <c r="F1978" s="97" t="s">
        <v>2678</v>
      </c>
      <c r="G1978" s="194">
        <v>0</v>
      </c>
      <c r="H1978" s="194">
        <v>0</v>
      </c>
      <c r="I1978" s="180" t="s">
        <v>1</v>
      </c>
      <c r="J1978" s="97" t="s">
        <v>1541</v>
      </c>
      <c r="K1978" s="99" t="s">
        <v>4065</v>
      </c>
      <c r="L1978" s="255" t="s">
        <v>5135</v>
      </c>
      <c r="M1978" s="255"/>
      <c r="N1978" s="255"/>
      <c r="O1978" s="100"/>
      <c r="P1978" s="101" t="s">
        <v>2679</v>
      </c>
      <c r="Q1978" s="101"/>
      <c r="R1978"/>
      <c r="S1978" t="str">
        <f t="shared" si="536"/>
        <v>NOT EQUAL</v>
      </c>
      <c r="T1978" t="str">
        <f>IF(ISNA(VLOOKUP(AF1978,#REF!,1)),"//","")</f>
        <v/>
      </c>
      <c r="U1978"/>
      <c r="V1978" s="43">
        <f t="shared" si="521"/>
        <v>623</v>
      </c>
      <c r="W1978" s="91" t="s">
        <v>2930</v>
      </c>
      <c r="X1978" s="69" t="s">
        <v>2422</v>
      </c>
      <c r="Y1978" s="69" t="s">
        <v>2422</v>
      </c>
      <c r="Z1978" s="44" t="str">
        <f t="shared" si="537"/>
        <v/>
      </c>
      <c r="AA1978" s="25" t="str">
        <f t="shared" si="531"/>
        <v/>
      </c>
      <c r="AB1978" s="1">
        <f t="shared" si="538"/>
        <v>1930</v>
      </c>
      <c r="AC1978" t="str">
        <f t="shared" si="532"/>
        <v>ITM_MULTDOT</v>
      </c>
      <c r="AD1978" s="157" t="str">
        <f>IF(ISNA(VLOOKUP(AA1978,Sheet2!J:J,1,0)),"//","")</f>
        <v/>
      </c>
      <c r="AF1978" s="107" t="str">
        <f t="shared" si="533"/>
        <v/>
      </c>
      <c r="AG1978" t="b">
        <f t="shared" si="534"/>
        <v>1</v>
      </c>
    </row>
    <row r="1979" spans="1:33">
      <c r="A1979" s="55">
        <f t="shared" si="526"/>
        <v>1979</v>
      </c>
      <c r="B1979" s="54">
        <f t="shared" si="535"/>
        <v>1931</v>
      </c>
      <c r="C1979" s="96" t="s">
        <v>3984</v>
      </c>
      <c r="D1979" s="96" t="s">
        <v>1123</v>
      </c>
      <c r="E1979" s="226" t="s">
        <v>531</v>
      </c>
      <c r="F1979" s="97" t="s">
        <v>258</v>
      </c>
      <c r="G1979" s="194">
        <v>0</v>
      </c>
      <c r="H1979" s="194">
        <v>0</v>
      </c>
      <c r="I1979" s="180" t="s">
        <v>1</v>
      </c>
      <c r="J1979" s="97" t="s">
        <v>1540</v>
      </c>
      <c r="K1979" s="99" t="s">
        <v>4065</v>
      </c>
      <c r="L1979" s="255" t="s">
        <v>5135</v>
      </c>
      <c r="M1979" s="255"/>
      <c r="N1979" s="255"/>
      <c r="O1979" s="100" t="s">
        <v>2668</v>
      </c>
      <c r="P1979" s="101" t="s">
        <v>1946</v>
      </c>
      <c r="Q1979" s="101"/>
      <c r="R1979"/>
      <c r="S1979" t="str">
        <f t="shared" ref="S1979:S2010" si="539">IF(E1979=F1979,"","NOT EQUAL")</f>
        <v>NOT EQUAL</v>
      </c>
      <c r="T1979" t="str">
        <f>IF(ISNA(VLOOKUP(AF1979,#REF!,1)),"//","")</f>
        <v/>
      </c>
      <c r="U1979"/>
      <c r="V1979" s="43">
        <f t="shared" si="521"/>
        <v>624</v>
      </c>
      <c r="W1979" s="91" t="s">
        <v>2930</v>
      </c>
      <c r="X1979" s="69" t="s">
        <v>2813</v>
      </c>
      <c r="Y1979" s="69" t="s">
        <v>2422</v>
      </c>
      <c r="Z1979" s="44" t="str">
        <f t="shared" si="537"/>
        <v>"POLAR"</v>
      </c>
      <c r="AA1979" s="25" t="str">
        <f t="shared" si="531"/>
        <v>POLAR</v>
      </c>
      <c r="AB1979" s="1">
        <f t="shared" si="538"/>
        <v>1931</v>
      </c>
      <c r="AC1979" t="str">
        <f t="shared" si="532"/>
        <v>ITM_POLAR</v>
      </c>
      <c r="AD1979" s="157" t="str">
        <f>IF(ISNA(VLOOKUP(AA1979,Sheet2!J:J,1,0)),"//","")</f>
        <v/>
      </c>
      <c r="AF1979" s="107" t="str">
        <f t="shared" si="533"/>
        <v>POLAR</v>
      </c>
      <c r="AG1979" t="b">
        <f t="shared" si="534"/>
        <v>1</v>
      </c>
    </row>
    <row r="1980" spans="1:33">
      <c r="A1980" s="55">
        <f t="shared" si="526"/>
        <v>1980</v>
      </c>
      <c r="B1980" s="54">
        <f t="shared" si="535"/>
        <v>1932</v>
      </c>
      <c r="C1980" s="96" t="s">
        <v>3984</v>
      </c>
      <c r="D1980" s="96" t="s">
        <v>2697</v>
      </c>
      <c r="E1980" s="226" t="s">
        <v>531</v>
      </c>
      <c r="F1980" s="97" t="s">
        <v>1116</v>
      </c>
      <c r="G1980" s="194">
        <v>0</v>
      </c>
      <c r="H1980" s="194">
        <v>0</v>
      </c>
      <c r="I1980" s="180" t="s">
        <v>1</v>
      </c>
      <c r="J1980" s="97" t="s">
        <v>1541</v>
      </c>
      <c r="K1980" s="99" t="s">
        <v>4065</v>
      </c>
      <c r="L1980" s="255" t="s">
        <v>5135</v>
      </c>
      <c r="M1980" s="255"/>
      <c r="N1980" s="255"/>
      <c r="O1980" s="106" t="s">
        <v>2668</v>
      </c>
      <c r="P1980" s="101" t="s">
        <v>1975</v>
      </c>
      <c r="Q1980" s="101"/>
      <c r="R1980"/>
      <c r="S1980" t="str">
        <f t="shared" si="539"/>
        <v>NOT EQUAL</v>
      </c>
      <c r="T1980" t="str">
        <f>IF(ISNA(VLOOKUP(AF1980,#REF!,1)),"//","")</f>
        <v/>
      </c>
      <c r="U1980"/>
      <c r="V1980" s="43">
        <f t="shared" si="521"/>
        <v>624</v>
      </c>
      <c r="W1980" s="91" t="s">
        <v>2930</v>
      </c>
      <c r="X1980" s="69" t="s">
        <v>2422</v>
      </c>
      <c r="Y1980" s="69" t="s">
        <v>2422</v>
      </c>
      <c r="Z1980" s="44" t="str">
        <f t="shared" si="537"/>
        <v/>
      </c>
      <c r="AA1980" s="25" t="str">
        <f t="shared" si="531"/>
        <v/>
      </c>
      <c r="AB1980" s="1">
        <f t="shared" si="538"/>
        <v>1932</v>
      </c>
      <c r="AC1980" t="str">
        <f t="shared" si="532"/>
        <v>ITM_RDXCOM</v>
      </c>
      <c r="AD1980" s="157" t="str">
        <f>IF(ISNA(VLOOKUP(AA1980,Sheet2!J:J,1,0)),"//","")</f>
        <v/>
      </c>
      <c r="AF1980" s="107" t="str">
        <f t="shared" si="533"/>
        <v/>
      </c>
      <c r="AG1980" t="b">
        <f t="shared" si="534"/>
        <v>1</v>
      </c>
    </row>
    <row r="1981" spans="1:33">
      <c r="A1981" s="55">
        <f t="shared" si="526"/>
        <v>1981</v>
      </c>
      <c r="B1981" s="54">
        <f t="shared" si="535"/>
        <v>1933</v>
      </c>
      <c r="C1981" s="96" t="s">
        <v>3984</v>
      </c>
      <c r="D1981" s="96" t="s">
        <v>2698</v>
      </c>
      <c r="E1981" s="226" t="s">
        <v>531</v>
      </c>
      <c r="F1981" s="97" t="s">
        <v>281</v>
      </c>
      <c r="G1981" s="98">
        <v>0</v>
      </c>
      <c r="H1981" s="98">
        <v>0</v>
      </c>
      <c r="I1981" s="180" t="s">
        <v>1</v>
      </c>
      <c r="J1981" s="101" t="s">
        <v>1541</v>
      </c>
      <c r="K1981" s="99" t="s">
        <v>4065</v>
      </c>
      <c r="L1981" s="255" t="s">
        <v>5135</v>
      </c>
      <c r="M1981" s="255"/>
      <c r="N1981" s="255"/>
      <c r="O1981" s="106" t="s">
        <v>2668</v>
      </c>
      <c r="P1981" s="101" t="s">
        <v>1976</v>
      </c>
      <c r="Q1981" s="101"/>
      <c r="R1981"/>
      <c r="S1981" t="str">
        <f t="shared" si="539"/>
        <v>NOT EQUAL</v>
      </c>
      <c r="T1981" t="str">
        <f>IF(ISNA(VLOOKUP(AF1981,#REF!,1)),"//","")</f>
        <v/>
      </c>
      <c r="U1981"/>
      <c r="V1981" s="43">
        <f t="shared" si="521"/>
        <v>624</v>
      </c>
      <c r="W1981" s="91" t="s">
        <v>2930</v>
      </c>
      <c r="X1981" s="69" t="s">
        <v>2422</v>
      </c>
      <c r="Y1981" s="69" t="s">
        <v>2422</v>
      </c>
      <c r="Z1981" s="44" t="str">
        <f t="shared" si="537"/>
        <v/>
      </c>
      <c r="AA1981" s="25" t="str">
        <f t="shared" si="531"/>
        <v/>
      </c>
      <c r="AB1981" s="1">
        <f t="shared" si="538"/>
        <v>1933</v>
      </c>
      <c r="AC1981" t="str">
        <f t="shared" si="532"/>
        <v>ITM_RDXPER</v>
      </c>
      <c r="AD1981" s="157" t="str">
        <f>IF(ISNA(VLOOKUP(AA1981,Sheet2!J:J,1,0)),"//","")</f>
        <v/>
      </c>
      <c r="AF1981" s="107" t="str">
        <f t="shared" si="533"/>
        <v/>
      </c>
      <c r="AG1981" t="b">
        <f t="shared" si="534"/>
        <v>1</v>
      </c>
    </row>
    <row r="1982" spans="1:33">
      <c r="A1982" s="55">
        <f t="shared" si="526"/>
        <v>1982</v>
      </c>
      <c r="B1982" s="54">
        <f t="shared" si="535"/>
        <v>1934</v>
      </c>
      <c r="C1982" s="96" t="s">
        <v>3984</v>
      </c>
      <c r="D1982" s="96" t="s">
        <v>1124</v>
      </c>
      <c r="E1982" s="226" t="s">
        <v>531</v>
      </c>
      <c r="F1982" s="97" t="s">
        <v>284</v>
      </c>
      <c r="G1982" s="194">
        <v>0</v>
      </c>
      <c r="H1982" s="194">
        <v>0</v>
      </c>
      <c r="I1982" s="180" t="s">
        <v>1</v>
      </c>
      <c r="J1982" s="97" t="s">
        <v>1540</v>
      </c>
      <c r="K1982" s="99" t="s">
        <v>4065</v>
      </c>
      <c r="L1982" s="255" t="s">
        <v>5135</v>
      </c>
      <c r="M1982" s="255"/>
      <c r="N1982" s="255"/>
      <c r="O1982" s="106" t="s">
        <v>2668</v>
      </c>
      <c r="P1982" s="101" t="s">
        <v>1981</v>
      </c>
      <c r="Q1982" s="101"/>
      <c r="R1982"/>
      <c r="S1982" t="str">
        <f t="shared" si="539"/>
        <v>NOT EQUAL</v>
      </c>
      <c r="T1982" t="str">
        <f>IF(ISNA(VLOOKUP(AF1982,#REF!,1)),"//","")</f>
        <v/>
      </c>
      <c r="U1982"/>
      <c r="V1982" s="43">
        <f t="shared" si="521"/>
        <v>625</v>
      </c>
      <c r="W1982" s="91" t="s">
        <v>2930</v>
      </c>
      <c r="X1982" s="69" t="s">
        <v>2813</v>
      </c>
      <c r="Y1982" s="69" t="s">
        <v>2422</v>
      </c>
      <c r="Z1982" s="44" t="str">
        <f t="shared" si="537"/>
        <v>"RECT"</v>
      </c>
      <c r="AA1982" s="25" t="str">
        <f t="shared" si="531"/>
        <v>RECT</v>
      </c>
      <c r="AB1982" s="1">
        <f t="shared" si="538"/>
        <v>1934</v>
      </c>
      <c r="AC1982" t="str">
        <f t="shared" si="532"/>
        <v>ITM_RECT</v>
      </c>
      <c r="AD1982" s="157" t="str">
        <f>IF(ISNA(VLOOKUP(AA1982,Sheet2!J:J,1,0)),"//","")</f>
        <v/>
      </c>
      <c r="AF1982" s="107" t="str">
        <f t="shared" si="533"/>
        <v>RECT</v>
      </c>
      <c r="AG1982" t="b">
        <f t="shared" si="534"/>
        <v>1</v>
      </c>
    </row>
    <row r="1983" spans="1:33">
      <c r="A1983" s="55">
        <f t="shared" si="526"/>
        <v>1983</v>
      </c>
      <c r="B1983" s="54">
        <f t="shared" si="535"/>
        <v>1935</v>
      </c>
      <c r="C1983" s="96" t="s">
        <v>3984</v>
      </c>
      <c r="D1983" s="96" t="s">
        <v>2699</v>
      </c>
      <c r="E1983" s="226" t="s">
        <v>531</v>
      </c>
      <c r="F1983" s="97" t="s">
        <v>2701</v>
      </c>
      <c r="G1983" s="194">
        <v>0</v>
      </c>
      <c r="H1983" s="194">
        <v>0</v>
      </c>
      <c r="I1983" s="180" t="s">
        <v>1</v>
      </c>
      <c r="J1983" s="97" t="s">
        <v>1541</v>
      </c>
      <c r="K1983" s="99" t="s">
        <v>4065</v>
      </c>
      <c r="L1983" s="255" t="s">
        <v>5135</v>
      </c>
      <c r="M1983" s="255"/>
      <c r="N1983" s="255"/>
      <c r="O1983" s="106" t="s">
        <v>2668</v>
      </c>
      <c r="P1983" s="101" t="s">
        <v>2703</v>
      </c>
      <c r="Q1983" s="101"/>
      <c r="R1983"/>
      <c r="S1983" t="str">
        <f t="shared" si="539"/>
        <v>NOT EQUAL</v>
      </c>
      <c r="T1983" t="str">
        <f>IF(ISNA(VLOOKUP(AF1983,#REF!,1)),"//","")</f>
        <v/>
      </c>
      <c r="U1983"/>
      <c r="V1983" s="43">
        <f t="shared" si="521"/>
        <v>625</v>
      </c>
      <c r="W1983" s="91" t="s">
        <v>2930</v>
      </c>
      <c r="X1983" s="69" t="s">
        <v>2422</v>
      </c>
      <c r="Y1983" s="69" t="s">
        <v>2422</v>
      </c>
      <c r="Z1983" s="44" t="str">
        <f t="shared" si="537"/>
        <v/>
      </c>
      <c r="AA1983" s="25" t="str">
        <f t="shared" si="531"/>
        <v/>
      </c>
      <c r="AB1983" s="1">
        <f t="shared" si="538"/>
        <v>1935</v>
      </c>
      <c r="AC1983" t="str">
        <f t="shared" si="532"/>
        <v>ITM_SCIOVR</v>
      </c>
      <c r="AD1983" s="157" t="str">
        <f>IF(ISNA(VLOOKUP(AA1983,Sheet2!J:J,1,0)),"//","")</f>
        <v/>
      </c>
      <c r="AF1983" s="107" t="str">
        <f t="shared" si="533"/>
        <v/>
      </c>
      <c r="AG1983" t="b">
        <f t="shared" si="534"/>
        <v>1</v>
      </c>
    </row>
    <row r="1984" spans="1:33">
      <c r="A1984" s="55">
        <f t="shared" si="526"/>
        <v>1984</v>
      </c>
      <c r="B1984" s="54">
        <f t="shared" si="535"/>
        <v>1936</v>
      </c>
      <c r="C1984" s="96" t="s">
        <v>3984</v>
      </c>
      <c r="D1984" s="96" t="s">
        <v>2700</v>
      </c>
      <c r="E1984" s="226" t="s">
        <v>531</v>
      </c>
      <c r="F1984" s="97" t="s">
        <v>2702</v>
      </c>
      <c r="G1984" s="194">
        <v>0</v>
      </c>
      <c r="H1984" s="194">
        <v>0</v>
      </c>
      <c r="I1984" s="181" t="s">
        <v>1</v>
      </c>
      <c r="J1984" s="97" t="s">
        <v>1541</v>
      </c>
      <c r="K1984" s="99" t="s">
        <v>4065</v>
      </c>
      <c r="L1984" s="255" t="s">
        <v>5135</v>
      </c>
      <c r="M1984" s="255"/>
      <c r="N1984" s="255"/>
      <c r="O1984" s="106" t="s">
        <v>2668</v>
      </c>
      <c r="P1984" s="101" t="s">
        <v>2704</v>
      </c>
      <c r="Q1984" s="101"/>
      <c r="R1984"/>
      <c r="S1984" t="str">
        <f t="shared" si="539"/>
        <v>NOT EQUAL</v>
      </c>
      <c r="T1984" t="str">
        <f>IF(ISNA(VLOOKUP(AF1984,#REF!,1)),"//","")</f>
        <v/>
      </c>
      <c r="U1984"/>
      <c r="V1984" s="43">
        <f t="shared" si="521"/>
        <v>625</v>
      </c>
      <c r="W1984" s="91" t="s">
        <v>2930</v>
      </c>
      <c r="X1984" s="69" t="s">
        <v>2422</v>
      </c>
      <c r="Y1984" s="69" t="s">
        <v>2422</v>
      </c>
      <c r="Z1984" s="44" t="str">
        <f t="shared" si="537"/>
        <v/>
      </c>
      <c r="AA1984" s="25" t="str">
        <f t="shared" si="531"/>
        <v/>
      </c>
      <c r="AB1984" s="1">
        <f t="shared" si="538"/>
        <v>1936</v>
      </c>
      <c r="AC1984" t="str">
        <f t="shared" si="532"/>
        <v>ITM_ENGOVR</v>
      </c>
      <c r="AD1984" s="157" t="str">
        <f>IF(ISNA(VLOOKUP(AA1984,Sheet2!J:J,1,0)),"//","")</f>
        <v/>
      </c>
      <c r="AF1984" s="107" t="str">
        <f t="shared" si="533"/>
        <v/>
      </c>
      <c r="AG1984" t="b">
        <f t="shared" si="534"/>
        <v>1</v>
      </c>
    </row>
    <row r="1985" spans="1:33">
      <c r="A1985" s="55">
        <f t="shared" si="526"/>
        <v>1985</v>
      </c>
      <c r="B1985" s="54">
        <f t="shared" si="535"/>
        <v>1937</v>
      </c>
      <c r="C1985" s="96" t="s">
        <v>4015</v>
      </c>
      <c r="D1985" s="96" t="s">
        <v>2833</v>
      </c>
      <c r="E1985" s="226" t="s">
        <v>531</v>
      </c>
      <c r="F1985" s="97" t="s">
        <v>912</v>
      </c>
      <c r="G1985" s="194">
        <v>0</v>
      </c>
      <c r="H1985" s="194">
        <v>0</v>
      </c>
      <c r="I1985" s="181" t="s">
        <v>1</v>
      </c>
      <c r="J1985" s="97" t="s">
        <v>1541</v>
      </c>
      <c r="K1985" s="99" t="s">
        <v>4065</v>
      </c>
      <c r="L1985" s="255" t="s">
        <v>5135</v>
      </c>
      <c r="M1985" s="255"/>
      <c r="N1985" s="255"/>
      <c r="O1985" s="106"/>
      <c r="P1985" s="101" t="s">
        <v>2833</v>
      </c>
      <c r="Q1985" s="101"/>
      <c r="R1985"/>
      <c r="S1985" t="str">
        <f t="shared" si="539"/>
        <v>NOT EQUAL</v>
      </c>
      <c r="T1985" t="str">
        <f>IF(ISNA(VLOOKUP(AF1985,#REF!,1)),"//","")</f>
        <v/>
      </c>
      <c r="U1985"/>
      <c r="V1985" s="43">
        <f t="shared" si="521"/>
        <v>625</v>
      </c>
      <c r="W1985" s="91" t="s">
        <v>2946</v>
      </c>
      <c r="X1985" s="69" t="s">
        <v>2422</v>
      </c>
      <c r="Y1985" s="69" t="s">
        <v>2422</v>
      </c>
      <c r="Z1985" s="44" t="str">
        <f t="shared" si="537"/>
        <v/>
      </c>
      <c r="AA1985" s="25" t="str">
        <f t="shared" si="531"/>
        <v/>
      </c>
      <c r="AB1985" s="1">
        <f t="shared" si="538"/>
        <v>1937</v>
      </c>
      <c r="AC1985" t="str">
        <f t="shared" si="532"/>
        <v>ITM_T_LEFT_ARROW</v>
      </c>
      <c r="AD1985" s="157" t="str">
        <f>IF(ISNA(VLOOKUP(AA1985,Sheet2!J:J,1,0)),"//","")</f>
        <v/>
      </c>
      <c r="AF1985" s="107" t="str">
        <f t="shared" si="533"/>
        <v/>
      </c>
      <c r="AG1985" t="b">
        <f t="shared" si="534"/>
        <v>1</v>
      </c>
    </row>
    <row r="1986" spans="1:33">
      <c r="A1986" s="55">
        <f t="shared" si="526"/>
        <v>1986</v>
      </c>
      <c r="B1986" s="54">
        <f t="shared" si="535"/>
        <v>1938</v>
      </c>
      <c r="C1986" s="96" t="s">
        <v>4015</v>
      </c>
      <c r="D1986" s="96" t="s">
        <v>2834</v>
      </c>
      <c r="E1986" s="226" t="s">
        <v>531</v>
      </c>
      <c r="F1986" s="99" t="s">
        <v>914</v>
      </c>
      <c r="G1986" s="103">
        <v>0</v>
      </c>
      <c r="H1986" s="103">
        <v>0</v>
      </c>
      <c r="I1986" s="180" t="s">
        <v>1</v>
      </c>
      <c r="J1986" s="97" t="s">
        <v>1541</v>
      </c>
      <c r="K1986" s="99" t="s">
        <v>4065</v>
      </c>
      <c r="L1986" s="255" t="s">
        <v>5135</v>
      </c>
      <c r="M1986" s="255"/>
      <c r="N1986" s="255"/>
      <c r="O1986" s="96"/>
      <c r="P1986" s="101" t="s">
        <v>2834</v>
      </c>
      <c r="Q1986" s="101"/>
      <c r="R1986"/>
      <c r="S1986" t="str">
        <f t="shared" si="539"/>
        <v>NOT EQUAL</v>
      </c>
      <c r="T1986" t="str">
        <f>IF(ISNA(VLOOKUP(AF1986,#REF!,1)),"//","")</f>
        <v/>
      </c>
      <c r="U1986"/>
      <c r="V1986" s="43">
        <f t="shared" si="521"/>
        <v>625</v>
      </c>
      <c r="W1986" s="91" t="s">
        <v>2946</v>
      </c>
      <c r="X1986" s="69" t="s">
        <v>2422</v>
      </c>
      <c r="Y1986" s="69" t="s">
        <v>2422</v>
      </c>
      <c r="Z1986" s="44" t="str">
        <f t="shared" si="537"/>
        <v/>
      </c>
      <c r="AA1986" s="25" t="str">
        <f t="shared" si="531"/>
        <v/>
      </c>
      <c r="AB1986" s="1">
        <f t="shared" si="538"/>
        <v>1938</v>
      </c>
      <c r="AC1986" t="str">
        <f t="shared" si="532"/>
        <v>ITM_T_RIGHT_ARROW</v>
      </c>
      <c r="AD1986" s="157" t="str">
        <f>IF(ISNA(VLOOKUP(AA1986,Sheet2!J:J,1,0)),"//","")</f>
        <v/>
      </c>
      <c r="AF1986" s="107" t="str">
        <f t="shared" si="533"/>
        <v/>
      </c>
      <c r="AG1986" t="b">
        <f t="shared" si="534"/>
        <v>1</v>
      </c>
    </row>
    <row r="1987" spans="1:33">
      <c r="A1987" s="55">
        <f t="shared" si="526"/>
        <v>1987</v>
      </c>
      <c r="B1987" s="54">
        <f t="shared" si="535"/>
        <v>1939</v>
      </c>
      <c r="C1987" s="96" t="s">
        <v>4015</v>
      </c>
      <c r="D1987" s="96" t="s">
        <v>2853</v>
      </c>
      <c r="E1987" s="226" t="s">
        <v>531</v>
      </c>
      <c r="F1987" s="99" t="s">
        <v>2855</v>
      </c>
      <c r="G1987" s="103">
        <v>0</v>
      </c>
      <c r="H1987" s="103">
        <v>0</v>
      </c>
      <c r="I1987" s="180" t="s">
        <v>1</v>
      </c>
      <c r="J1987" s="97" t="s">
        <v>1541</v>
      </c>
      <c r="K1987" s="99" t="s">
        <v>4065</v>
      </c>
      <c r="L1987" s="255" t="s">
        <v>5135</v>
      </c>
      <c r="M1987" s="255"/>
      <c r="N1987" s="255"/>
      <c r="O1987" s="96"/>
      <c r="P1987" s="101" t="s">
        <v>2853</v>
      </c>
      <c r="Q1987" s="101"/>
      <c r="R1987"/>
      <c r="S1987" t="str">
        <f t="shared" si="539"/>
        <v>NOT EQUAL</v>
      </c>
      <c r="T1987" t="str">
        <f>IF(ISNA(VLOOKUP(AF1987,#REF!,1)),"//","")</f>
        <v/>
      </c>
      <c r="U1987"/>
      <c r="V1987" s="43">
        <f t="shared" si="521"/>
        <v>625</v>
      </c>
      <c r="W1987" s="91" t="s">
        <v>2946</v>
      </c>
      <c r="X1987" s="69" t="s">
        <v>2422</v>
      </c>
      <c r="Y1987" s="69" t="s">
        <v>2422</v>
      </c>
      <c r="Z1987" s="44" t="str">
        <f t="shared" si="537"/>
        <v/>
      </c>
      <c r="AA1987" s="25" t="str">
        <f t="shared" si="531"/>
        <v/>
      </c>
      <c r="AB1987" s="1">
        <f t="shared" si="538"/>
        <v>1939</v>
      </c>
      <c r="AC1987" t="str">
        <f t="shared" si="532"/>
        <v>ITM_T_LLEFT_ARROW</v>
      </c>
      <c r="AD1987" s="157" t="str">
        <f>IF(ISNA(VLOOKUP(AA1987,Sheet2!J:J,1,0)),"//","")</f>
        <v/>
      </c>
      <c r="AF1987" s="107" t="str">
        <f t="shared" si="533"/>
        <v/>
      </c>
      <c r="AG1987" t="b">
        <f t="shared" si="534"/>
        <v>1</v>
      </c>
    </row>
    <row r="1988" spans="1:33">
      <c r="A1988" s="55">
        <f t="shared" si="526"/>
        <v>1988</v>
      </c>
      <c r="B1988" s="54">
        <f t="shared" si="535"/>
        <v>1940</v>
      </c>
      <c r="C1988" s="96" t="s">
        <v>4015</v>
      </c>
      <c r="D1988" s="96" t="s">
        <v>2854</v>
      </c>
      <c r="E1988" s="226" t="s">
        <v>531</v>
      </c>
      <c r="F1988" s="99" t="s">
        <v>2856</v>
      </c>
      <c r="G1988" s="103">
        <v>0</v>
      </c>
      <c r="H1988" s="103">
        <v>0</v>
      </c>
      <c r="I1988" s="180" t="s">
        <v>1</v>
      </c>
      <c r="J1988" s="97" t="s">
        <v>1541</v>
      </c>
      <c r="K1988" s="99" t="s">
        <v>4065</v>
      </c>
      <c r="L1988" s="255" t="s">
        <v>5135</v>
      </c>
      <c r="M1988" s="255"/>
      <c r="N1988" s="255"/>
      <c r="O1988" s="96"/>
      <c r="P1988" s="101" t="s">
        <v>2854</v>
      </c>
      <c r="Q1988" s="101"/>
      <c r="R1988"/>
      <c r="S1988" t="str">
        <f t="shared" si="539"/>
        <v>NOT EQUAL</v>
      </c>
      <c r="T1988" t="str">
        <f>IF(ISNA(VLOOKUP(AF1988,#REF!,1)),"//","")</f>
        <v/>
      </c>
      <c r="U1988"/>
      <c r="V1988" s="43">
        <f t="shared" si="521"/>
        <v>625</v>
      </c>
      <c r="W1988" s="91" t="s">
        <v>2946</v>
      </c>
      <c r="X1988" s="69" t="s">
        <v>2422</v>
      </c>
      <c r="Y1988" s="69" t="s">
        <v>2422</v>
      </c>
      <c r="Z1988" s="44" t="str">
        <f t="shared" si="537"/>
        <v/>
      </c>
      <c r="AA1988" s="25" t="str">
        <f t="shared" si="531"/>
        <v/>
      </c>
      <c r="AB1988" s="1">
        <f t="shared" si="538"/>
        <v>1940</v>
      </c>
      <c r="AC1988" t="str">
        <f t="shared" si="532"/>
        <v>ITM_T_RRIGHT_ARROW</v>
      </c>
      <c r="AD1988" s="157" t="str">
        <f>IF(ISNA(VLOOKUP(AA1988,Sheet2!J:J,1,0)),"//","")</f>
        <v/>
      </c>
      <c r="AF1988" s="107" t="str">
        <f t="shared" si="533"/>
        <v/>
      </c>
      <c r="AG1988" t="b">
        <f t="shared" si="534"/>
        <v>1</v>
      </c>
    </row>
    <row r="1989" spans="1:33">
      <c r="A1989" s="55">
        <f t="shared" si="526"/>
        <v>1989</v>
      </c>
      <c r="B1989" s="54">
        <f t="shared" si="535"/>
        <v>1941</v>
      </c>
      <c r="C1989" s="96" t="s">
        <v>4017</v>
      </c>
      <c r="D1989" s="96" t="s">
        <v>7</v>
      </c>
      <c r="E1989" s="226" t="s">
        <v>531</v>
      </c>
      <c r="F1989" s="99" t="s">
        <v>2851</v>
      </c>
      <c r="G1989" s="103">
        <v>0</v>
      </c>
      <c r="H1989" s="103">
        <v>0</v>
      </c>
      <c r="I1989" s="180" t="s">
        <v>1</v>
      </c>
      <c r="J1989" s="97" t="s">
        <v>1540</v>
      </c>
      <c r="K1989" s="99" t="s">
        <v>4065</v>
      </c>
      <c r="L1989" s="255" t="s">
        <v>5135</v>
      </c>
      <c r="M1989" s="255"/>
      <c r="N1989" s="255"/>
      <c r="O1989" s="96"/>
      <c r="P1989" s="101" t="s">
        <v>2852</v>
      </c>
      <c r="Q1989" s="101"/>
      <c r="R1989"/>
      <c r="S1989" t="str">
        <f t="shared" si="539"/>
        <v>NOT EQUAL</v>
      </c>
      <c r="T1989" t="str">
        <f>IF(ISNA(VLOOKUP(AF1989,#REF!,1)),"//","")</f>
        <v/>
      </c>
      <c r="U1989"/>
      <c r="V1989" s="43">
        <f t="shared" si="521"/>
        <v>625</v>
      </c>
      <c r="W1989" s="91" t="s">
        <v>2946</v>
      </c>
      <c r="X1989" s="69" t="s">
        <v>2422</v>
      </c>
      <c r="Y1989" s="69" t="s">
        <v>2422</v>
      </c>
      <c r="Z1989" s="44" t="str">
        <f t="shared" si="537"/>
        <v/>
      </c>
      <c r="AA1989" s="25" t="str">
        <f t="shared" si="531"/>
        <v/>
      </c>
      <c r="AB1989" s="1">
        <f t="shared" si="538"/>
        <v>1941</v>
      </c>
      <c r="AC1989" t="str">
        <f t="shared" si="532"/>
        <v>ITM_XNEW</v>
      </c>
      <c r="AD1989" s="157" t="str">
        <f>IF(ISNA(VLOOKUP(AA1989,Sheet2!J:J,1,0)),"//","")</f>
        <v/>
      </c>
      <c r="AF1989" s="107" t="str">
        <f t="shared" si="533"/>
        <v/>
      </c>
      <c r="AG1989" t="b">
        <f t="shared" si="534"/>
        <v>1</v>
      </c>
    </row>
    <row r="1990" spans="1:33">
      <c r="A1990" s="55">
        <f t="shared" si="526"/>
        <v>1990</v>
      </c>
      <c r="B1990" s="54">
        <f t="shared" si="535"/>
        <v>1942</v>
      </c>
      <c r="C1990" s="96" t="s">
        <v>4018</v>
      </c>
      <c r="D1990" s="96" t="s">
        <v>7</v>
      </c>
      <c r="E1990" s="229" t="s">
        <v>2844</v>
      </c>
      <c r="F1990" s="99" t="s">
        <v>2844</v>
      </c>
      <c r="G1990" s="103">
        <v>0</v>
      </c>
      <c r="H1990" s="103">
        <v>0</v>
      </c>
      <c r="I1990" s="180" t="s">
        <v>1</v>
      </c>
      <c r="J1990" s="97" t="s">
        <v>1540</v>
      </c>
      <c r="K1990" s="99" t="s">
        <v>4065</v>
      </c>
      <c r="L1990" s="255" t="s">
        <v>5135</v>
      </c>
      <c r="M1990" s="255"/>
      <c r="N1990" s="255"/>
      <c r="O1990" s="96"/>
      <c r="P1990" s="101" t="s">
        <v>2846</v>
      </c>
      <c r="Q1990" s="101"/>
      <c r="R1990"/>
      <c r="S1990" t="str">
        <f t="shared" si="539"/>
        <v/>
      </c>
      <c r="T1990" t="str">
        <f>IF(ISNA(VLOOKUP(AF1990,#REF!,1)),"//","")</f>
        <v/>
      </c>
      <c r="U1990"/>
      <c r="V1990" s="43">
        <f t="shared" si="521"/>
        <v>625</v>
      </c>
      <c r="W1990" s="91" t="s">
        <v>2946</v>
      </c>
      <c r="X1990" s="69" t="s">
        <v>2422</v>
      </c>
      <c r="Y1990" s="69" t="s">
        <v>2422</v>
      </c>
      <c r="Z1990" s="44" t="str">
        <f t="shared" si="537"/>
        <v/>
      </c>
      <c r="AA1990" s="25" t="str">
        <f t="shared" si="531"/>
        <v/>
      </c>
      <c r="AB1990" s="1">
        <f t="shared" si="538"/>
        <v>1942</v>
      </c>
      <c r="AC1990" t="str">
        <f t="shared" si="532"/>
        <v>ITM_XEDIT</v>
      </c>
      <c r="AD1990" s="157" t="str">
        <f>IF(ISNA(VLOOKUP(AA1990,Sheet2!J:J,1,0)),"//","")</f>
        <v/>
      </c>
      <c r="AF1990" s="107" t="str">
        <f t="shared" si="533"/>
        <v/>
      </c>
      <c r="AG1990" t="b">
        <f t="shared" si="534"/>
        <v>1</v>
      </c>
    </row>
    <row r="1991" spans="1:33">
      <c r="A1991" s="55">
        <f t="shared" si="526"/>
        <v>1991</v>
      </c>
      <c r="B1991" s="54">
        <f t="shared" si="535"/>
        <v>1943</v>
      </c>
      <c r="C1991" s="96" t="s">
        <v>4019</v>
      </c>
      <c r="D1991" s="96" t="s">
        <v>7</v>
      </c>
      <c r="E1991" s="99" t="s">
        <v>2436</v>
      </c>
      <c r="F1991" s="99" t="s">
        <v>2436</v>
      </c>
      <c r="G1991" s="103">
        <v>0</v>
      </c>
      <c r="H1991" s="103">
        <v>0</v>
      </c>
      <c r="I1991" s="175" t="s">
        <v>3</v>
      </c>
      <c r="J1991" s="97" t="s">
        <v>1540</v>
      </c>
      <c r="K1991" s="99" t="s">
        <v>4229</v>
      </c>
      <c r="L1991" s="255" t="s">
        <v>5135</v>
      </c>
      <c r="M1991" s="255"/>
      <c r="N1991" s="255"/>
      <c r="O1991" s="96" t="s">
        <v>2437</v>
      </c>
      <c r="P1991" s="101" t="s">
        <v>2438</v>
      </c>
      <c r="Q1991" s="101"/>
      <c r="R1991"/>
      <c r="S1991" t="str">
        <f t="shared" si="539"/>
        <v/>
      </c>
      <c r="T1991" t="str">
        <f>IF(ISNA(VLOOKUP(AF1991,#REF!,1)),"//","")</f>
        <v/>
      </c>
      <c r="U1991"/>
      <c r="V1991" s="43">
        <f t="shared" si="521"/>
        <v>626</v>
      </c>
      <c r="W1991" s="91" t="s">
        <v>2878</v>
      </c>
      <c r="X1991" s="69" t="s">
        <v>2422</v>
      </c>
      <c r="Y1991" s="69" t="s">
        <v>2422</v>
      </c>
      <c r="Z1991" s="44" t="str">
        <f t="shared" si="537"/>
        <v>".MS"</v>
      </c>
      <c r="AA1991" s="25" t="str">
        <f t="shared" si="531"/>
        <v>.MS</v>
      </c>
      <c r="AB1991" s="1">
        <f t="shared" si="538"/>
        <v>1943</v>
      </c>
      <c r="AC1991" t="str">
        <f t="shared" si="532"/>
        <v>ITM_ms</v>
      </c>
      <c r="AD1991" s="157" t="str">
        <f>IF(ISNA(VLOOKUP(AA1991,Sheet2!J:J,1,0)),"//","")</f>
        <v>//</v>
      </c>
      <c r="AF1991" s="107" t="str">
        <f t="shared" si="533"/>
        <v>.MS</v>
      </c>
      <c r="AG1991" t="b">
        <f t="shared" si="534"/>
        <v>1</v>
      </c>
    </row>
    <row r="1992" spans="1:33">
      <c r="A1992" s="55">
        <f t="shared" si="526"/>
        <v>1992</v>
      </c>
      <c r="B1992" s="54">
        <f t="shared" si="535"/>
        <v>1944</v>
      </c>
      <c r="C1992" s="96" t="s">
        <v>4020</v>
      </c>
      <c r="D1992" s="96" t="s">
        <v>4733</v>
      </c>
      <c r="E1992" s="97" t="s">
        <v>2886</v>
      </c>
      <c r="F1992" s="97" t="s">
        <v>2886</v>
      </c>
      <c r="G1992" s="98">
        <v>0</v>
      </c>
      <c r="H1992" s="98">
        <v>0</v>
      </c>
      <c r="I1992" s="175" t="s">
        <v>3</v>
      </c>
      <c r="J1992" s="97" t="s">
        <v>1540</v>
      </c>
      <c r="K1992" s="99" t="s">
        <v>4229</v>
      </c>
      <c r="L1992" s="255" t="s">
        <v>5135</v>
      </c>
      <c r="M1992" s="255"/>
      <c r="N1992" s="255"/>
      <c r="O1992" s="96"/>
      <c r="P1992" s="101" t="s">
        <v>2865</v>
      </c>
      <c r="Q1992" s="101"/>
      <c r="R1992"/>
      <c r="S1992" t="str">
        <f t="shared" si="539"/>
        <v/>
      </c>
      <c r="T1992" t="str">
        <f>IF(ISNA(VLOOKUP(AF1992,#REF!,1)),"//","")</f>
        <v/>
      </c>
      <c r="U1992"/>
      <c r="V1992" s="43">
        <f t="shared" si="521"/>
        <v>627</v>
      </c>
      <c r="W1992" s="91" t="s">
        <v>2878</v>
      </c>
      <c r="X1992" s="69" t="s">
        <v>2813</v>
      </c>
      <c r="Y1992" s="69" t="s">
        <v>2893</v>
      </c>
      <c r="Z1992" s="44" t="str">
        <f t="shared" si="537"/>
        <v>STD_RIGHT_DOUBLE_ANGLE "DEG"</v>
      </c>
      <c r="AA1992" s="25" t="str">
        <f t="shared" si="531"/>
        <v>&gt;&gt;DEG</v>
      </c>
      <c r="AB1992" s="1">
        <f t="shared" si="538"/>
        <v>1944</v>
      </c>
      <c r="AC1992" t="str">
        <f t="shared" si="532"/>
        <v>ITM_DEG2</v>
      </c>
      <c r="AD1992" s="157" t="str">
        <f>IF(ISNA(VLOOKUP(AA1992,Sheet2!J:J,1,0)),"//","")</f>
        <v>//</v>
      </c>
      <c r="AF1992" s="107" t="str">
        <f t="shared" si="533"/>
        <v>&gt;&gt;DEG</v>
      </c>
      <c r="AG1992" t="b">
        <f t="shared" si="534"/>
        <v>1</v>
      </c>
    </row>
    <row r="1993" spans="1:33">
      <c r="A1993" s="55">
        <f t="shared" si="526"/>
        <v>1993</v>
      </c>
      <c r="B1993" s="54">
        <f t="shared" si="535"/>
        <v>1945</v>
      </c>
      <c r="C1993" s="96" t="s">
        <v>4020</v>
      </c>
      <c r="D1993" s="82" t="s">
        <v>4792</v>
      </c>
      <c r="E1993" s="97" t="s">
        <v>2887</v>
      </c>
      <c r="F1993" s="216" t="s">
        <v>2887</v>
      </c>
      <c r="G1993" s="98">
        <v>0</v>
      </c>
      <c r="H1993" s="98">
        <v>0</v>
      </c>
      <c r="I1993" s="175" t="s">
        <v>3</v>
      </c>
      <c r="J1993" s="97" t="s">
        <v>1540</v>
      </c>
      <c r="K1993" s="99" t="s">
        <v>4229</v>
      </c>
      <c r="L1993" s="255" t="s">
        <v>5135</v>
      </c>
      <c r="M1993" s="255"/>
      <c r="N1993" s="255"/>
      <c r="O1993" s="96"/>
      <c r="P1993" s="101" t="s">
        <v>2867</v>
      </c>
      <c r="Q1993" s="101"/>
      <c r="R1993"/>
      <c r="S1993" t="str">
        <f t="shared" si="539"/>
        <v/>
      </c>
      <c r="T1993" t="str">
        <f>IF(ISNA(VLOOKUP(AF1993,#REF!,1)),"//","")</f>
        <v/>
      </c>
      <c r="U1993"/>
      <c r="V1993" s="43">
        <f t="shared" si="521"/>
        <v>628</v>
      </c>
      <c r="W1993" s="91" t="s">
        <v>2878</v>
      </c>
      <c r="X1993" s="69" t="s">
        <v>2813</v>
      </c>
      <c r="Y1993" s="69" t="s">
        <v>2894</v>
      </c>
      <c r="Z1993" s="44" t="str">
        <f t="shared" si="537"/>
        <v>STD_RIGHT_DOUBLE_ANGLE "D.MS"</v>
      </c>
      <c r="AA1993" s="25" t="str">
        <f t="shared" si="531"/>
        <v>&gt;&gt;D.MS</v>
      </c>
      <c r="AB1993" s="1">
        <f t="shared" si="538"/>
        <v>1945</v>
      </c>
      <c r="AC1993" t="str">
        <f t="shared" si="532"/>
        <v>ITM_DMS2</v>
      </c>
      <c r="AD1993" s="157" t="str">
        <f>IF(ISNA(VLOOKUP(AA1993,Sheet2!J:J,1,0)),"//","")</f>
        <v>//</v>
      </c>
      <c r="AF1993" s="107" t="str">
        <f t="shared" si="533"/>
        <v>&gt;&gt;D.MS</v>
      </c>
      <c r="AG1993" t="b">
        <f t="shared" si="534"/>
        <v>1</v>
      </c>
    </row>
    <row r="1994" spans="1:33">
      <c r="A1994" s="55">
        <f t="shared" si="526"/>
        <v>1994</v>
      </c>
      <c r="B1994" s="54">
        <f t="shared" si="535"/>
        <v>1946</v>
      </c>
      <c r="C1994" s="96" t="s">
        <v>4020</v>
      </c>
      <c r="D1994" s="96" t="s">
        <v>4735</v>
      </c>
      <c r="E1994" s="97" t="s">
        <v>2888</v>
      </c>
      <c r="F1994" s="97" t="s">
        <v>2888</v>
      </c>
      <c r="G1994" s="98">
        <v>0</v>
      </c>
      <c r="H1994" s="98">
        <v>0</v>
      </c>
      <c r="I1994" s="175" t="s">
        <v>3</v>
      </c>
      <c r="J1994" s="97" t="s">
        <v>1540</v>
      </c>
      <c r="K1994" s="99" t="s">
        <v>4229</v>
      </c>
      <c r="L1994" s="255" t="s">
        <v>5135</v>
      </c>
      <c r="M1994" s="255"/>
      <c r="N1994" s="255"/>
      <c r="O1994" s="96"/>
      <c r="P1994" s="101" t="s">
        <v>2870</v>
      </c>
      <c r="Q1994" s="101"/>
      <c r="R1994"/>
      <c r="S1994" t="str">
        <f t="shared" si="539"/>
        <v/>
      </c>
      <c r="T1994" t="str">
        <f>IF(ISNA(VLOOKUP(AF1994,#REF!,1)),"//","")</f>
        <v/>
      </c>
      <c r="U1994"/>
      <c r="V1994" s="43">
        <f t="shared" si="521"/>
        <v>629</v>
      </c>
      <c r="W1994" s="91" t="s">
        <v>2878</v>
      </c>
      <c r="X1994" s="69" t="s">
        <v>2813</v>
      </c>
      <c r="Y1994" s="69" t="s">
        <v>2895</v>
      </c>
      <c r="Z1994" s="44" t="str">
        <f t="shared" si="537"/>
        <v>STD_RIGHT_DOUBLE_ANGLE "GRAD"</v>
      </c>
      <c r="AA1994" s="25" t="str">
        <f t="shared" si="531"/>
        <v>&gt;&gt;GRAD</v>
      </c>
      <c r="AB1994" s="1">
        <f t="shared" si="538"/>
        <v>1946</v>
      </c>
      <c r="AC1994" t="str">
        <f t="shared" si="532"/>
        <v>ITM_GRAD2</v>
      </c>
      <c r="AD1994" s="157" t="str">
        <f>IF(ISNA(VLOOKUP(AA1994,Sheet2!J:J,1,0)),"//","")</f>
        <v>//</v>
      </c>
      <c r="AF1994" s="107" t="str">
        <f t="shared" si="533"/>
        <v>&gt;&gt;GRAD</v>
      </c>
      <c r="AG1994" t="b">
        <f t="shared" si="534"/>
        <v>1</v>
      </c>
    </row>
    <row r="1995" spans="1:33">
      <c r="A1995" s="55">
        <f t="shared" si="526"/>
        <v>1995</v>
      </c>
      <c r="B1995" s="54">
        <f t="shared" si="535"/>
        <v>1947</v>
      </c>
      <c r="C1995" s="96" t="s">
        <v>4020</v>
      </c>
      <c r="D1995" s="96" t="s">
        <v>4736</v>
      </c>
      <c r="E1995" s="97" t="s">
        <v>2889</v>
      </c>
      <c r="F1995" s="97" t="s">
        <v>2889</v>
      </c>
      <c r="G1995" s="98">
        <v>0</v>
      </c>
      <c r="H1995" s="98">
        <v>0</v>
      </c>
      <c r="I1995" s="175" t="s">
        <v>3</v>
      </c>
      <c r="J1995" s="97" t="s">
        <v>1540</v>
      </c>
      <c r="K1995" s="99" t="s">
        <v>4229</v>
      </c>
      <c r="L1995" s="255" t="s">
        <v>5135</v>
      </c>
      <c r="M1995" s="255"/>
      <c r="N1995" s="255"/>
      <c r="O1995" s="96"/>
      <c r="P1995" s="101" t="s">
        <v>2866</v>
      </c>
      <c r="Q1995" s="101"/>
      <c r="R1995"/>
      <c r="S1995" t="str">
        <f t="shared" si="539"/>
        <v/>
      </c>
      <c r="T1995" t="str">
        <f>IF(ISNA(VLOOKUP(AF1995,#REF!,1)),"//","")</f>
        <v/>
      </c>
      <c r="U1995"/>
      <c r="V1995" s="43">
        <f t="shared" si="521"/>
        <v>630</v>
      </c>
      <c r="W1995" s="91" t="s">
        <v>2878</v>
      </c>
      <c r="X1995" s="69" t="s">
        <v>2813</v>
      </c>
      <c r="Y1995" s="69" t="s">
        <v>2898</v>
      </c>
      <c r="Z1995" s="44" t="str">
        <f t="shared" si="537"/>
        <v>STD_RIGHT_DOUBLE_ANGLE "MUL" STD_PI</v>
      </c>
      <c r="AA1995" s="25" t="str">
        <f t="shared" si="531"/>
        <v>&gt;&gt;MULPI</v>
      </c>
      <c r="AB1995" s="1">
        <f t="shared" si="538"/>
        <v>1947</v>
      </c>
      <c r="AC1995" t="str">
        <f t="shared" si="532"/>
        <v>ITM_MULPI2</v>
      </c>
      <c r="AD1995" s="157" t="str">
        <f>IF(ISNA(VLOOKUP(AA1995,Sheet2!J:J,1,0)),"//","")</f>
        <v>//</v>
      </c>
      <c r="AF1995" s="107" t="str">
        <f t="shared" si="533"/>
        <v>&gt;&gt;MULPI</v>
      </c>
      <c r="AG1995" t="b">
        <f t="shared" si="534"/>
        <v>1</v>
      </c>
    </row>
    <row r="1996" spans="1:33">
      <c r="A1996" s="55">
        <f t="shared" si="526"/>
        <v>1996</v>
      </c>
      <c r="B1996" s="54">
        <f t="shared" si="535"/>
        <v>1948</v>
      </c>
      <c r="C1996" s="96" t="s">
        <v>4020</v>
      </c>
      <c r="D1996" s="96" t="s">
        <v>4734</v>
      </c>
      <c r="E1996" s="97" t="s">
        <v>2890</v>
      </c>
      <c r="F1996" s="97" t="s">
        <v>2890</v>
      </c>
      <c r="G1996" s="98">
        <v>0</v>
      </c>
      <c r="H1996" s="98">
        <v>0</v>
      </c>
      <c r="I1996" s="175" t="s">
        <v>3</v>
      </c>
      <c r="J1996" s="97" t="s">
        <v>1540</v>
      </c>
      <c r="K1996" s="99" t="s">
        <v>4229</v>
      </c>
      <c r="L1996" s="255" t="s">
        <v>5135</v>
      </c>
      <c r="M1996" s="255"/>
      <c r="N1996" s="255"/>
      <c r="O1996" s="96"/>
      <c r="P1996" s="101" t="s">
        <v>2868</v>
      </c>
      <c r="Q1996" s="101"/>
      <c r="R1996"/>
      <c r="S1996" t="str">
        <f t="shared" si="539"/>
        <v/>
      </c>
      <c r="T1996" t="str">
        <f>IF(ISNA(VLOOKUP(AF1996,#REF!,1)),"//","")</f>
        <v/>
      </c>
      <c r="U1996"/>
      <c r="V1996" s="43">
        <f t="shared" si="521"/>
        <v>631</v>
      </c>
      <c r="W1996" s="91" t="s">
        <v>2878</v>
      </c>
      <c r="X1996" s="69" t="s">
        <v>2813</v>
      </c>
      <c r="Y1996" s="69" t="s">
        <v>2896</v>
      </c>
      <c r="Z1996" s="44" t="str">
        <f t="shared" si="537"/>
        <v>STD_RIGHT_DOUBLE_ANGLE "RAD"</v>
      </c>
      <c r="AA1996" s="25" t="str">
        <f t="shared" si="531"/>
        <v>&gt;&gt;RAD</v>
      </c>
      <c r="AB1996" s="1">
        <f t="shared" si="538"/>
        <v>1948</v>
      </c>
      <c r="AC1996" t="str">
        <f t="shared" si="532"/>
        <v>ITM_RAD2</v>
      </c>
      <c r="AD1996" s="157" t="str">
        <f>IF(ISNA(VLOOKUP(AA1996,Sheet2!J:J,1,0)),"//","")</f>
        <v>//</v>
      </c>
      <c r="AF1996" s="107" t="str">
        <f t="shared" si="533"/>
        <v>&gt;&gt;RAD</v>
      </c>
      <c r="AG1996" t="b">
        <f t="shared" si="534"/>
        <v>1</v>
      </c>
    </row>
    <row r="1997" spans="1:33">
      <c r="A1997" s="55">
        <f t="shared" si="526"/>
        <v>1997</v>
      </c>
      <c r="B1997" s="54">
        <f t="shared" si="535"/>
        <v>1949</v>
      </c>
      <c r="C1997" s="96" t="s">
        <v>4020</v>
      </c>
      <c r="D1997" s="96" t="s">
        <v>4551</v>
      </c>
      <c r="E1997" s="97" t="s">
        <v>2891</v>
      </c>
      <c r="F1997" s="97" t="s">
        <v>2892</v>
      </c>
      <c r="G1997" s="98">
        <v>0</v>
      </c>
      <c r="H1997" s="98">
        <v>0</v>
      </c>
      <c r="I1997" s="175" t="s">
        <v>3</v>
      </c>
      <c r="J1997" s="97" t="s">
        <v>1540</v>
      </c>
      <c r="K1997" s="99" t="s">
        <v>4229</v>
      </c>
      <c r="L1997" s="255" t="s">
        <v>5135</v>
      </c>
      <c r="M1997" s="255"/>
      <c r="N1997" s="255"/>
      <c r="O1997" s="96"/>
      <c r="P1997" s="101" t="s">
        <v>2869</v>
      </c>
      <c r="Q1997" s="101"/>
      <c r="R1997"/>
      <c r="S1997" t="str">
        <f t="shared" si="539"/>
        <v/>
      </c>
      <c r="T1997" t="str">
        <f>IF(ISNA(VLOOKUP(AF1997,#REF!,1)),"//","")</f>
        <v/>
      </c>
      <c r="U1997"/>
      <c r="V1997" s="43">
        <f t="shared" si="521"/>
        <v>632</v>
      </c>
      <c r="W1997" s="91" t="s">
        <v>2878</v>
      </c>
      <c r="X1997" s="69" t="s">
        <v>2813</v>
      </c>
      <c r="Y1997" s="69" t="s">
        <v>2897</v>
      </c>
      <c r="Z1997" s="44" t="str">
        <f t="shared" si="537"/>
        <v>STD_RIGHT_DOUBLE_ANGLE "H.MS"</v>
      </c>
      <c r="AA1997" s="25" t="str">
        <f t="shared" ref="AA1997:AA2060" si="540"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7" s="1">
        <f t="shared" si="538"/>
        <v>1949</v>
      </c>
      <c r="AC1997" t="str">
        <f t="shared" ref="AC1997:AC2060" si="541">P1997</f>
        <v>ITM_HMS2</v>
      </c>
      <c r="AD1997" s="157" t="str">
        <f>IF(ISNA(VLOOKUP(AA1997,Sheet2!J:J,1,0)),"//","")</f>
        <v>//</v>
      </c>
      <c r="AF1997" s="107" t="str">
        <f t="shared" ref="AF1997:AF2060" si="542"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7" t="b">
        <f t="shared" ref="AG1997:AG2060" si="543">AA1997=AF1997</f>
        <v>1</v>
      </c>
    </row>
    <row r="1998" spans="1:33">
      <c r="A1998" s="55">
        <f t="shared" si="526"/>
        <v>1998</v>
      </c>
      <c r="B1998" s="54">
        <f t="shared" si="535"/>
        <v>1950</v>
      </c>
      <c r="C1998" s="96" t="s">
        <v>4021</v>
      </c>
      <c r="D1998" s="96" t="s">
        <v>1091</v>
      </c>
      <c r="E1998" s="97" t="s">
        <v>531</v>
      </c>
      <c r="F1998" s="97" t="s">
        <v>4795</v>
      </c>
      <c r="G1998" s="98">
        <v>0</v>
      </c>
      <c r="H1998" s="98">
        <v>0</v>
      </c>
      <c r="I1998" s="180" t="s">
        <v>1</v>
      </c>
      <c r="J1998" s="97" t="s">
        <v>1541</v>
      </c>
      <c r="K1998" s="99" t="s">
        <v>4065</v>
      </c>
      <c r="L1998" s="255" t="s">
        <v>5135</v>
      </c>
      <c r="M1998" s="255"/>
      <c r="N1998" s="255"/>
      <c r="O1998" s="96" t="s">
        <v>1547</v>
      </c>
      <c r="P1998" s="101" t="s">
        <v>3666</v>
      </c>
      <c r="Q1998" s="101"/>
      <c r="R1998"/>
      <c r="S1998" t="str">
        <f t="shared" si="539"/>
        <v>NOT EQUAL</v>
      </c>
      <c r="T1998" t="str">
        <f>IF(ISNA(VLOOKUP(AF1998,#REF!,1)),"//","")</f>
        <v/>
      </c>
      <c r="U1998"/>
      <c r="V1998" s="43">
        <f t="shared" si="521"/>
        <v>632</v>
      </c>
      <c r="W1998" s="91"/>
      <c r="X1998" s="69"/>
      <c r="Y1998" s="69"/>
      <c r="Z1998" s="44" t="str">
        <f t="shared" si="537"/>
        <v/>
      </c>
      <c r="AA1998" s="25" t="str">
        <f t="shared" si="540"/>
        <v/>
      </c>
      <c r="AB1998" s="1">
        <f t="shared" si="538"/>
        <v>1950</v>
      </c>
      <c r="AC1998" t="str">
        <f t="shared" si="541"/>
        <v>USER_PRIM00U</v>
      </c>
      <c r="AD1998" s="157" t="str">
        <f>IF(ISNA(VLOOKUP(AA1998,Sheet2!J:J,1,0)),"//","")</f>
        <v/>
      </c>
      <c r="AF1998" s="107" t="str">
        <f t="shared" si="542"/>
        <v/>
      </c>
      <c r="AG1998" t="b">
        <f t="shared" si="543"/>
        <v>1</v>
      </c>
    </row>
    <row r="1999" spans="1:33">
      <c r="A1999" s="55">
        <f t="shared" si="526"/>
        <v>1999</v>
      </c>
      <c r="B1999" s="54">
        <f t="shared" si="535"/>
        <v>1951</v>
      </c>
      <c r="C1999" s="96" t="s">
        <v>4022</v>
      </c>
      <c r="D1999" s="96" t="s">
        <v>1091</v>
      </c>
      <c r="E1999" s="97" t="s">
        <v>531</v>
      </c>
      <c r="F1999" s="97" t="s">
        <v>4801</v>
      </c>
      <c r="G1999" s="98">
        <v>0</v>
      </c>
      <c r="H1999" s="98">
        <v>0</v>
      </c>
      <c r="I1999" s="180" t="s">
        <v>1</v>
      </c>
      <c r="J1999" s="97" t="s">
        <v>1541</v>
      </c>
      <c r="K1999" s="99" t="s">
        <v>4065</v>
      </c>
      <c r="L1999" s="255" t="s">
        <v>5135</v>
      </c>
      <c r="M1999" s="255"/>
      <c r="N1999" s="255"/>
      <c r="O1999" s="96" t="s">
        <v>1547</v>
      </c>
      <c r="P1999" s="101" t="s">
        <v>3667</v>
      </c>
      <c r="Q1999" s="101"/>
      <c r="R1999"/>
      <c r="S1999" t="str">
        <f t="shared" si="539"/>
        <v>NOT EQUAL</v>
      </c>
      <c r="T1999" t="str">
        <f>IF(ISNA(VLOOKUP(AF1999,#REF!,1)),"//","")</f>
        <v/>
      </c>
      <c r="U1999"/>
      <c r="V1999" s="43">
        <f t="shared" si="521"/>
        <v>632</v>
      </c>
      <c r="W1999" s="91"/>
      <c r="X1999" s="69"/>
      <c r="Y1999" s="69"/>
      <c r="Z1999" s="44" t="str">
        <f t="shared" si="537"/>
        <v/>
      </c>
      <c r="AA1999" s="25" t="str">
        <f t="shared" si="540"/>
        <v/>
      </c>
      <c r="AB1999" s="1">
        <f t="shared" si="538"/>
        <v>1951</v>
      </c>
      <c r="AC1999" t="str">
        <f t="shared" si="541"/>
        <v>USER_SFTf00U</v>
      </c>
      <c r="AD1999" s="157" t="str">
        <f>IF(ISNA(VLOOKUP(AA1999,Sheet2!J:J,1,0)),"//","")</f>
        <v/>
      </c>
      <c r="AF1999" s="107" t="str">
        <f t="shared" si="542"/>
        <v/>
      </c>
      <c r="AG1999" t="b">
        <f t="shared" si="543"/>
        <v>1</v>
      </c>
    </row>
    <row r="2000" spans="1:33">
      <c r="A2000" s="55">
        <f t="shared" si="526"/>
        <v>2000</v>
      </c>
      <c r="B2000" s="54">
        <f t="shared" si="535"/>
        <v>1952</v>
      </c>
      <c r="C2000" s="96" t="s">
        <v>4023</v>
      </c>
      <c r="D2000" s="96" t="s">
        <v>1091</v>
      </c>
      <c r="E2000" s="97" t="s">
        <v>531</v>
      </c>
      <c r="F2000" s="97" t="s">
        <v>4802</v>
      </c>
      <c r="G2000" s="98">
        <v>0</v>
      </c>
      <c r="H2000" s="98">
        <v>0</v>
      </c>
      <c r="I2000" s="180" t="s">
        <v>1</v>
      </c>
      <c r="J2000" s="97" t="s">
        <v>1541</v>
      </c>
      <c r="K2000" s="99" t="s">
        <v>4065</v>
      </c>
      <c r="L2000" s="255" t="s">
        <v>5135</v>
      </c>
      <c r="M2000" s="255"/>
      <c r="N2000" s="255"/>
      <c r="O2000" s="96" t="s">
        <v>1547</v>
      </c>
      <c r="P2000" s="101" t="s">
        <v>4056</v>
      </c>
      <c r="Q2000" s="101"/>
      <c r="R2000"/>
      <c r="S2000" t="str">
        <f t="shared" si="539"/>
        <v>NOT EQUAL</v>
      </c>
      <c r="T2000" t="str">
        <f>IF(ISNA(VLOOKUP(AF2000,#REF!,1)),"//","")</f>
        <v/>
      </c>
      <c r="U2000"/>
      <c r="V2000" s="43">
        <f t="shared" si="521"/>
        <v>632</v>
      </c>
      <c r="W2000" s="91"/>
      <c r="X2000" s="69"/>
      <c r="Y2000" s="69"/>
      <c r="Z2000" s="44" t="str">
        <f t="shared" si="537"/>
        <v/>
      </c>
      <c r="AA2000" s="25" t="str">
        <f t="shared" si="540"/>
        <v/>
      </c>
      <c r="AB2000" s="1">
        <f t="shared" si="538"/>
        <v>1952</v>
      </c>
      <c r="AC2000" t="str">
        <f t="shared" si="541"/>
        <v>USER_SFTg00U</v>
      </c>
      <c r="AD2000" s="157" t="str">
        <f>IF(ISNA(VLOOKUP(AA2000,Sheet2!J:J,1,0)),"//","")</f>
        <v/>
      </c>
      <c r="AF2000" s="107" t="str">
        <f t="shared" si="542"/>
        <v/>
      </c>
      <c r="AG2000" t="b">
        <f t="shared" si="543"/>
        <v>1</v>
      </c>
    </row>
    <row r="2001" spans="1:33">
      <c r="A2001" s="55">
        <f t="shared" si="526"/>
        <v>2001</v>
      </c>
      <c r="B2001" s="54">
        <f t="shared" si="535"/>
        <v>1953</v>
      </c>
      <c r="C2001" s="96" t="s">
        <v>4021</v>
      </c>
      <c r="D2001" s="96" t="s">
        <v>1092</v>
      </c>
      <c r="E2001" s="97" t="s">
        <v>531</v>
      </c>
      <c r="F2001" s="97" t="s">
        <v>4796</v>
      </c>
      <c r="G2001" s="98">
        <v>0</v>
      </c>
      <c r="H2001" s="98">
        <v>0</v>
      </c>
      <c r="I2001" s="180" t="s">
        <v>1</v>
      </c>
      <c r="J2001" s="97" t="s">
        <v>1541</v>
      </c>
      <c r="K2001" s="99" t="s">
        <v>4065</v>
      </c>
      <c r="L2001" s="255" t="s">
        <v>5135</v>
      </c>
      <c r="M2001" s="255"/>
      <c r="N2001" s="255"/>
      <c r="O2001" s="96" t="s">
        <v>1547</v>
      </c>
      <c r="P2001" s="101" t="s">
        <v>3668</v>
      </c>
      <c r="Q2001" s="101"/>
      <c r="R2001"/>
      <c r="S2001" t="str">
        <f t="shared" si="539"/>
        <v>NOT EQUAL</v>
      </c>
      <c r="T2001" t="str">
        <f>IF(ISNA(VLOOKUP(AF2001,#REF!,1)),"//","")</f>
        <v/>
      </c>
      <c r="U2001"/>
      <c r="V2001" s="43">
        <f t="shared" ref="V2001:V2064" si="544">IF(AA2001&lt;&gt;"",V2000+1,V2000)</f>
        <v>632</v>
      </c>
      <c r="W2001" s="91"/>
      <c r="X2001" s="69"/>
      <c r="Y2001" s="69"/>
      <c r="Z2001" s="44" t="str">
        <f t="shared" si="537"/>
        <v/>
      </c>
      <c r="AA2001" s="25" t="str">
        <f t="shared" si="540"/>
        <v/>
      </c>
      <c r="AB2001" s="1">
        <f t="shared" si="538"/>
        <v>1953</v>
      </c>
      <c r="AC2001" t="str">
        <f t="shared" si="541"/>
        <v>USER_PRIM01U</v>
      </c>
      <c r="AD2001" s="157" t="str">
        <f>IF(ISNA(VLOOKUP(AA2001,Sheet2!J:J,1,0)),"//","")</f>
        <v/>
      </c>
      <c r="AF2001" s="107" t="str">
        <f t="shared" si="542"/>
        <v/>
      </c>
      <c r="AG2001" t="b">
        <f t="shared" si="543"/>
        <v>1</v>
      </c>
    </row>
    <row r="2002" spans="1:33">
      <c r="A2002" s="55">
        <f t="shared" ref="A2002:A2065" si="545">IF(B2002=INT(B2002),ROW(),"")</f>
        <v>2002</v>
      </c>
      <c r="B2002" s="54">
        <f t="shared" si="535"/>
        <v>1954</v>
      </c>
      <c r="C2002" s="96" t="s">
        <v>4022</v>
      </c>
      <c r="D2002" s="96" t="s">
        <v>1092</v>
      </c>
      <c r="E2002" s="97" t="s">
        <v>531</v>
      </c>
      <c r="F2002" s="97" t="s">
        <v>4803</v>
      </c>
      <c r="G2002" s="98">
        <v>0</v>
      </c>
      <c r="H2002" s="98">
        <v>0</v>
      </c>
      <c r="I2002" s="180" t="s">
        <v>1</v>
      </c>
      <c r="J2002" s="97" t="s">
        <v>1541</v>
      </c>
      <c r="K2002" s="99" t="s">
        <v>4065</v>
      </c>
      <c r="L2002" s="255" t="s">
        <v>5135</v>
      </c>
      <c r="M2002" s="255"/>
      <c r="N2002" s="255"/>
      <c r="O2002" s="96" t="s">
        <v>1547</v>
      </c>
      <c r="P2002" s="101" t="s">
        <v>3669</v>
      </c>
      <c r="Q2002" s="101"/>
      <c r="R2002"/>
      <c r="S2002" t="str">
        <f t="shared" si="539"/>
        <v>NOT EQUAL</v>
      </c>
      <c r="T2002" t="str">
        <f>IF(ISNA(VLOOKUP(AF2002,#REF!,1)),"//","")</f>
        <v/>
      </c>
      <c r="U2002"/>
      <c r="V2002" s="43">
        <f t="shared" si="544"/>
        <v>632</v>
      </c>
      <c r="W2002" s="91"/>
      <c r="X2002" s="69"/>
      <c r="Y2002" s="69"/>
      <c r="Z2002" s="44" t="str">
        <f t="shared" si="537"/>
        <v/>
      </c>
      <c r="AA2002" s="25" t="str">
        <f t="shared" si="540"/>
        <v/>
      </c>
      <c r="AB2002" s="1">
        <f t="shared" si="538"/>
        <v>1954</v>
      </c>
      <c r="AC2002" t="str">
        <f t="shared" si="541"/>
        <v>USER_SFTf01U</v>
      </c>
      <c r="AD2002" s="157" t="str">
        <f>IF(ISNA(VLOOKUP(AA2002,Sheet2!J:J,1,0)),"//","")</f>
        <v/>
      </c>
      <c r="AF2002" s="107" t="str">
        <f t="shared" si="542"/>
        <v/>
      </c>
      <c r="AG2002" t="b">
        <f t="shared" si="543"/>
        <v>1</v>
      </c>
    </row>
    <row r="2003" spans="1:33">
      <c r="A2003" s="55">
        <f t="shared" si="545"/>
        <v>2003</v>
      </c>
      <c r="B2003" s="54">
        <f t="shared" si="535"/>
        <v>1955</v>
      </c>
      <c r="C2003" s="96" t="s">
        <v>4023</v>
      </c>
      <c r="D2003" s="96" t="s">
        <v>1092</v>
      </c>
      <c r="E2003" s="97" t="s">
        <v>531</v>
      </c>
      <c r="F2003" s="97" t="s">
        <v>4804</v>
      </c>
      <c r="G2003" s="98">
        <v>0</v>
      </c>
      <c r="H2003" s="98">
        <v>0</v>
      </c>
      <c r="I2003" s="180" t="s">
        <v>1</v>
      </c>
      <c r="J2003" s="97" t="s">
        <v>1541</v>
      </c>
      <c r="K2003" s="99" t="s">
        <v>4065</v>
      </c>
      <c r="L2003" s="255" t="s">
        <v>5135</v>
      </c>
      <c r="M2003" s="255"/>
      <c r="N2003" s="255"/>
      <c r="O2003" s="96" t="s">
        <v>1547</v>
      </c>
      <c r="P2003" s="101" t="s">
        <v>4057</v>
      </c>
      <c r="Q2003" s="101"/>
      <c r="R2003"/>
      <c r="S2003" t="str">
        <f t="shared" si="539"/>
        <v>NOT EQUAL</v>
      </c>
      <c r="T2003" t="str">
        <f>IF(ISNA(VLOOKUP(AF2003,#REF!,1)),"//","")</f>
        <v/>
      </c>
      <c r="U2003"/>
      <c r="V2003" s="43">
        <f t="shared" si="544"/>
        <v>632</v>
      </c>
      <c r="W2003" s="91"/>
      <c r="X2003" s="69"/>
      <c r="Y2003" s="69"/>
      <c r="Z2003" s="44" t="str">
        <f t="shared" si="537"/>
        <v/>
      </c>
      <c r="AA2003" s="25" t="str">
        <f t="shared" si="540"/>
        <v/>
      </c>
      <c r="AB2003" s="1">
        <f t="shared" si="538"/>
        <v>1955</v>
      </c>
      <c r="AC2003" t="str">
        <f t="shared" si="541"/>
        <v>USER_SFTg01U</v>
      </c>
      <c r="AD2003" s="157" t="str">
        <f>IF(ISNA(VLOOKUP(AA2003,Sheet2!J:J,1,0)),"//","")</f>
        <v/>
      </c>
      <c r="AF2003" s="107" t="str">
        <f t="shared" si="542"/>
        <v/>
      </c>
      <c r="AG2003" t="b">
        <f t="shared" si="543"/>
        <v>1</v>
      </c>
    </row>
    <row r="2004" spans="1:33">
      <c r="A2004" s="55">
        <f t="shared" si="545"/>
        <v>2004</v>
      </c>
      <c r="B2004" s="54">
        <f t="shared" si="535"/>
        <v>1956</v>
      </c>
      <c r="C2004" s="96" t="s">
        <v>4021</v>
      </c>
      <c r="D2004" s="96" t="s">
        <v>1093</v>
      </c>
      <c r="E2004" s="97" t="s">
        <v>531</v>
      </c>
      <c r="F2004" s="97" t="s">
        <v>4797</v>
      </c>
      <c r="G2004" s="98">
        <v>0</v>
      </c>
      <c r="H2004" s="98">
        <v>0</v>
      </c>
      <c r="I2004" s="180" t="s">
        <v>1</v>
      </c>
      <c r="J2004" s="97" t="s">
        <v>1541</v>
      </c>
      <c r="K2004" s="99" t="s">
        <v>4065</v>
      </c>
      <c r="L2004" s="255" t="s">
        <v>5135</v>
      </c>
      <c r="M2004" s="255"/>
      <c r="N2004" s="255"/>
      <c r="O2004" s="96" t="s">
        <v>1547</v>
      </c>
      <c r="P2004" s="101" t="s">
        <v>3670</v>
      </c>
      <c r="Q2004" s="101"/>
      <c r="R2004"/>
      <c r="S2004" t="str">
        <f t="shared" si="539"/>
        <v>NOT EQUAL</v>
      </c>
      <c r="T2004" t="str">
        <f>IF(ISNA(VLOOKUP(AF2004,#REF!,1)),"//","")</f>
        <v/>
      </c>
      <c r="U2004"/>
      <c r="V2004" s="43">
        <f t="shared" si="544"/>
        <v>632</v>
      </c>
      <c r="W2004" s="91"/>
      <c r="X2004" s="69"/>
      <c r="Y2004" s="69"/>
      <c r="Z2004" s="44" t="str">
        <f t="shared" si="537"/>
        <v/>
      </c>
      <c r="AA2004" s="25" t="str">
        <f t="shared" si="540"/>
        <v/>
      </c>
      <c r="AB2004" s="1">
        <f t="shared" si="538"/>
        <v>1956</v>
      </c>
      <c r="AC2004" t="str">
        <f t="shared" si="541"/>
        <v>USER_PRIM02U</v>
      </c>
      <c r="AD2004" s="157" t="str">
        <f>IF(ISNA(VLOOKUP(AA2004,Sheet2!J:J,1,0)),"//","")</f>
        <v/>
      </c>
      <c r="AF2004" s="107" t="str">
        <f t="shared" si="542"/>
        <v/>
      </c>
      <c r="AG2004" t="b">
        <f t="shared" si="543"/>
        <v>1</v>
      </c>
    </row>
    <row r="2005" spans="1:33">
      <c r="A2005" s="55">
        <f t="shared" si="545"/>
        <v>2005</v>
      </c>
      <c r="B2005" s="54">
        <f t="shared" si="535"/>
        <v>1957</v>
      </c>
      <c r="C2005" s="96" t="s">
        <v>4022</v>
      </c>
      <c r="D2005" s="96" t="s">
        <v>1093</v>
      </c>
      <c r="E2005" s="97" t="s">
        <v>531</v>
      </c>
      <c r="F2005" s="97" t="s">
        <v>4805</v>
      </c>
      <c r="G2005" s="98">
        <v>0</v>
      </c>
      <c r="H2005" s="98">
        <v>0</v>
      </c>
      <c r="I2005" s="180" t="s">
        <v>1</v>
      </c>
      <c r="J2005" s="97" t="s">
        <v>1541</v>
      </c>
      <c r="K2005" s="99" t="s">
        <v>4065</v>
      </c>
      <c r="L2005" s="255" t="s">
        <v>5135</v>
      </c>
      <c r="M2005" s="255"/>
      <c r="N2005" s="255"/>
      <c r="O2005" s="96" t="s">
        <v>1547</v>
      </c>
      <c r="P2005" s="101" t="s">
        <v>3671</v>
      </c>
      <c r="Q2005" s="101"/>
      <c r="R2005"/>
      <c r="S2005" t="str">
        <f t="shared" si="539"/>
        <v>NOT EQUAL</v>
      </c>
      <c r="T2005" t="str">
        <f>IF(ISNA(VLOOKUP(AF2005,#REF!,1)),"//","")</f>
        <v/>
      </c>
      <c r="U2005"/>
      <c r="V2005" s="43">
        <f t="shared" si="544"/>
        <v>632</v>
      </c>
      <c r="W2005" s="91"/>
      <c r="X2005" s="69"/>
      <c r="Y2005" s="69"/>
      <c r="Z2005" s="44" t="str">
        <f t="shared" si="537"/>
        <v/>
      </c>
      <c r="AA2005" s="25" t="str">
        <f t="shared" si="540"/>
        <v/>
      </c>
      <c r="AB2005" s="1">
        <f t="shared" si="538"/>
        <v>1957</v>
      </c>
      <c r="AC2005" t="str">
        <f t="shared" si="541"/>
        <v>USER_SFTf02U</v>
      </c>
      <c r="AD2005" s="157" t="str">
        <f>IF(ISNA(VLOOKUP(AA2005,Sheet2!J:J,1,0)),"//","")</f>
        <v/>
      </c>
      <c r="AF2005" s="107" t="str">
        <f t="shared" si="542"/>
        <v/>
      </c>
      <c r="AG2005" t="b">
        <f t="shared" si="543"/>
        <v>1</v>
      </c>
    </row>
    <row r="2006" spans="1:33">
      <c r="A2006" s="55">
        <f t="shared" si="545"/>
        <v>2006</v>
      </c>
      <c r="B2006" s="54">
        <f t="shared" si="535"/>
        <v>1958</v>
      </c>
      <c r="C2006" s="96" t="s">
        <v>4023</v>
      </c>
      <c r="D2006" s="96" t="s">
        <v>1093</v>
      </c>
      <c r="E2006" s="97" t="s">
        <v>531</v>
      </c>
      <c r="F2006" s="97" t="s">
        <v>4806</v>
      </c>
      <c r="G2006" s="98">
        <v>0</v>
      </c>
      <c r="H2006" s="98">
        <v>0</v>
      </c>
      <c r="I2006" s="180" t="s">
        <v>1</v>
      </c>
      <c r="J2006" s="97" t="s">
        <v>1541</v>
      </c>
      <c r="K2006" s="99" t="s">
        <v>4065</v>
      </c>
      <c r="L2006" s="255" t="s">
        <v>5135</v>
      </c>
      <c r="M2006" s="255"/>
      <c r="N2006" s="255"/>
      <c r="O2006" s="96" t="s">
        <v>1547</v>
      </c>
      <c r="P2006" s="101" t="s">
        <v>4058</v>
      </c>
      <c r="Q2006" s="101"/>
      <c r="R2006"/>
      <c r="S2006" t="str">
        <f t="shared" si="539"/>
        <v>NOT EQUAL</v>
      </c>
      <c r="T2006" t="str">
        <f>IF(ISNA(VLOOKUP(AF2006,#REF!,1)),"//","")</f>
        <v/>
      </c>
      <c r="U2006"/>
      <c r="V2006" s="43">
        <f t="shared" si="544"/>
        <v>632</v>
      </c>
      <c r="W2006" s="91"/>
      <c r="X2006" s="69"/>
      <c r="Y2006" s="69"/>
      <c r="Z2006" s="44" t="str">
        <f t="shared" si="537"/>
        <v/>
      </c>
      <c r="AA2006" s="25" t="str">
        <f t="shared" si="540"/>
        <v/>
      </c>
      <c r="AB2006" s="1">
        <f t="shared" si="538"/>
        <v>1958</v>
      </c>
      <c r="AC2006" t="str">
        <f t="shared" si="541"/>
        <v>USER_SFTg02U</v>
      </c>
      <c r="AD2006" s="157" t="str">
        <f>IF(ISNA(VLOOKUP(AA2006,Sheet2!J:J,1,0)),"//","")</f>
        <v/>
      </c>
      <c r="AF2006" s="107" t="str">
        <f t="shared" si="542"/>
        <v/>
      </c>
      <c r="AG2006" t="b">
        <f t="shared" si="543"/>
        <v>1</v>
      </c>
    </row>
    <row r="2007" spans="1:33">
      <c r="A2007" s="55">
        <f t="shared" si="545"/>
        <v>2007</v>
      </c>
      <c r="B2007" s="54">
        <f t="shared" si="535"/>
        <v>1959</v>
      </c>
      <c r="C2007" s="96" t="s">
        <v>4021</v>
      </c>
      <c r="D2007" s="96" t="s">
        <v>1094</v>
      </c>
      <c r="E2007" s="97" t="s">
        <v>531</v>
      </c>
      <c r="F2007" s="97" t="s">
        <v>4798</v>
      </c>
      <c r="G2007" s="98">
        <v>0</v>
      </c>
      <c r="H2007" s="98">
        <v>0</v>
      </c>
      <c r="I2007" s="180" t="s">
        <v>1</v>
      </c>
      <c r="J2007" s="97" t="s">
        <v>1541</v>
      </c>
      <c r="K2007" s="99" t="s">
        <v>4065</v>
      </c>
      <c r="L2007" s="255" t="s">
        <v>5135</v>
      </c>
      <c r="M2007" s="255"/>
      <c r="N2007" s="255"/>
      <c r="O2007" s="96" t="s">
        <v>1547</v>
      </c>
      <c r="P2007" s="101" t="s">
        <v>3672</v>
      </c>
      <c r="Q2007" s="101"/>
      <c r="R2007"/>
      <c r="S2007" t="str">
        <f t="shared" si="539"/>
        <v>NOT EQUAL</v>
      </c>
      <c r="T2007" t="str">
        <f>IF(ISNA(VLOOKUP(AF2007,#REF!,1)),"//","")</f>
        <v/>
      </c>
      <c r="U2007"/>
      <c r="V2007" s="43">
        <f t="shared" si="544"/>
        <v>632</v>
      </c>
      <c r="W2007" s="91"/>
      <c r="X2007" s="69"/>
      <c r="Y2007" s="69"/>
      <c r="Z2007" s="44" t="str">
        <f t="shared" si="537"/>
        <v/>
      </c>
      <c r="AA2007" s="25" t="str">
        <f t="shared" si="540"/>
        <v/>
      </c>
      <c r="AB2007" s="1">
        <f t="shared" si="538"/>
        <v>1959</v>
      </c>
      <c r="AC2007" t="str">
        <f t="shared" si="541"/>
        <v>USER_PRIM03U</v>
      </c>
      <c r="AD2007" s="157" t="str">
        <f>IF(ISNA(VLOOKUP(AA2007,Sheet2!J:J,1,0)),"//","")</f>
        <v/>
      </c>
      <c r="AF2007" s="107" t="str">
        <f t="shared" si="542"/>
        <v/>
      </c>
      <c r="AG2007" t="b">
        <f t="shared" si="543"/>
        <v>1</v>
      </c>
    </row>
    <row r="2008" spans="1:33">
      <c r="A2008" s="55">
        <f t="shared" si="545"/>
        <v>2008</v>
      </c>
      <c r="B2008" s="54">
        <f t="shared" ref="B2008:B2071" si="546">IF(AND(MID(C2008,2,1)&lt;&gt;"/",MID(C2008,1,1)="/"),INT(B2007)+1,B2007+0.01)</f>
        <v>1960</v>
      </c>
      <c r="C2008" s="96" t="s">
        <v>4022</v>
      </c>
      <c r="D2008" s="96" t="s">
        <v>1094</v>
      </c>
      <c r="E2008" s="97" t="s">
        <v>531</v>
      </c>
      <c r="F2008" s="97" t="s">
        <v>4807</v>
      </c>
      <c r="G2008" s="98">
        <v>0</v>
      </c>
      <c r="H2008" s="98">
        <v>0</v>
      </c>
      <c r="I2008" s="180" t="s">
        <v>1</v>
      </c>
      <c r="J2008" s="97" t="s">
        <v>1541</v>
      </c>
      <c r="K2008" s="99" t="s">
        <v>4065</v>
      </c>
      <c r="L2008" s="255" t="s">
        <v>5135</v>
      </c>
      <c r="M2008" s="255"/>
      <c r="N2008" s="255"/>
      <c r="O2008" s="96" t="s">
        <v>1547</v>
      </c>
      <c r="P2008" s="101" t="s">
        <v>3673</v>
      </c>
      <c r="Q2008" s="101"/>
      <c r="R2008"/>
      <c r="S2008" t="str">
        <f t="shared" si="539"/>
        <v>NOT EQUAL</v>
      </c>
      <c r="T2008" t="str">
        <f>IF(ISNA(VLOOKUP(AF2008,#REF!,1)),"//","")</f>
        <v/>
      </c>
      <c r="U2008"/>
      <c r="V2008" s="43">
        <f t="shared" si="544"/>
        <v>632</v>
      </c>
      <c r="W2008" s="91"/>
      <c r="X2008" s="69"/>
      <c r="Y2008" s="69"/>
      <c r="Z2008" s="44" t="str">
        <f t="shared" si="537"/>
        <v/>
      </c>
      <c r="AA2008" s="25" t="str">
        <f t="shared" si="540"/>
        <v/>
      </c>
      <c r="AB2008" s="1">
        <f t="shared" si="538"/>
        <v>1960</v>
      </c>
      <c r="AC2008" t="str">
        <f t="shared" si="541"/>
        <v>USER_SFTf03U</v>
      </c>
      <c r="AD2008" s="157" t="str">
        <f>IF(ISNA(VLOOKUP(AA2008,Sheet2!J:J,1,0)),"//","")</f>
        <v/>
      </c>
      <c r="AF2008" s="107" t="str">
        <f t="shared" si="542"/>
        <v/>
      </c>
      <c r="AG2008" t="b">
        <f t="shared" si="543"/>
        <v>1</v>
      </c>
    </row>
    <row r="2009" spans="1:33">
      <c r="A2009" s="55">
        <f t="shared" si="545"/>
        <v>2009</v>
      </c>
      <c r="B2009" s="54">
        <f t="shared" si="546"/>
        <v>1961</v>
      </c>
      <c r="C2009" s="96" t="s">
        <v>4023</v>
      </c>
      <c r="D2009" s="96" t="s">
        <v>1094</v>
      </c>
      <c r="E2009" s="97" t="s">
        <v>531</v>
      </c>
      <c r="F2009" s="97" t="s">
        <v>4808</v>
      </c>
      <c r="G2009" s="98">
        <v>0</v>
      </c>
      <c r="H2009" s="98">
        <v>0</v>
      </c>
      <c r="I2009" s="180" t="s">
        <v>1</v>
      </c>
      <c r="J2009" s="97" t="s">
        <v>1541</v>
      </c>
      <c r="K2009" s="99" t="s">
        <v>4065</v>
      </c>
      <c r="L2009" s="255" t="s">
        <v>5135</v>
      </c>
      <c r="M2009" s="255"/>
      <c r="N2009" s="255"/>
      <c r="O2009" s="96" t="s">
        <v>1547</v>
      </c>
      <c r="P2009" s="101" t="s">
        <v>4059</v>
      </c>
      <c r="Q2009" s="101"/>
      <c r="R2009"/>
      <c r="S2009" t="str">
        <f t="shared" si="539"/>
        <v>NOT EQUAL</v>
      </c>
      <c r="T2009" t="str">
        <f>IF(ISNA(VLOOKUP(AF2009,#REF!,1)),"//","")</f>
        <v/>
      </c>
      <c r="U2009"/>
      <c r="V2009" s="43">
        <f t="shared" si="544"/>
        <v>632</v>
      </c>
      <c r="W2009" s="91"/>
      <c r="X2009" s="69"/>
      <c r="Y2009" s="69"/>
      <c r="Z2009" s="44" t="str">
        <f t="shared" si="537"/>
        <v/>
      </c>
      <c r="AA2009" s="25" t="str">
        <f t="shared" si="540"/>
        <v/>
      </c>
      <c r="AB2009" s="1">
        <f t="shared" si="538"/>
        <v>1961</v>
      </c>
      <c r="AC2009" t="str">
        <f t="shared" si="541"/>
        <v>USER_SFTg03U</v>
      </c>
      <c r="AD2009" s="157" t="str">
        <f>IF(ISNA(VLOOKUP(AA2009,Sheet2!J:J,1,0)),"//","")</f>
        <v/>
      </c>
      <c r="AF2009" s="107" t="str">
        <f t="shared" si="542"/>
        <v/>
      </c>
      <c r="AG2009" t="b">
        <f t="shared" si="543"/>
        <v>1</v>
      </c>
    </row>
    <row r="2010" spans="1:33">
      <c r="A2010" s="55">
        <f t="shared" si="545"/>
        <v>2010</v>
      </c>
      <c r="B2010" s="54">
        <f t="shared" si="546"/>
        <v>1962</v>
      </c>
      <c r="C2010" s="96" t="s">
        <v>4021</v>
      </c>
      <c r="D2010" s="96" t="s">
        <v>1095</v>
      </c>
      <c r="E2010" s="97" t="s">
        <v>531</v>
      </c>
      <c r="F2010" s="97" t="s">
        <v>4799</v>
      </c>
      <c r="G2010" s="98">
        <v>0</v>
      </c>
      <c r="H2010" s="98">
        <v>0</v>
      </c>
      <c r="I2010" s="180" t="s">
        <v>1</v>
      </c>
      <c r="J2010" s="97" t="s">
        <v>1541</v>
      </c>
      <c r="K2010" s="99" t="s">
        <v>4065</v>
      </c>
      <c r="L2010" s="255" t="s">
        <v>5135</v>
      </c>
      <c r="M2010" s="255"/>
      <c r="N2010" s="255"/>
      <c r="O2010" s="96" t="s">
        <v>1547</v>
      </c>
      <c r="P2010" s="101" t="s">
        <v>3674</v>
      </c>
      <c r="Q2010" s="101"/>
      <c r="R2010"/>
      <c r="S2010" t="str">
        <f t="shared" si="539"/>
        <v>NOT EQUAL</v>
      </c>
      <c r="T2010" t="str">
        <f>IF(ISNA(VLOOKUP(AF2010,#REF!,1)),"//","")</f>
        <v/>
      </c>
      <c r="U2010"/>
      <c r="V2010" s="43">
        <f t="shared" si="544"/>
        <v>632</v>
      </c>
      <c r="W2010" s="91"/>
      <c r="X2010" s="69"/>
      <c r="Y2010" s="69"/>
      <c r="Z2010" s="44" t="str">
        <f t="shared" si="537"/>
        <v/>
      </c>
      <c r="AA2010" s="25" t="str">
        <f t="shared" si="540"/>
        <v/>
      </c>
      <c r="AB2010" s="1">
        <f t="shared" si="538"/>
        <v>1962</v>
      </c>
      <c r="AC2010" t="str">
        <f t="shared" si="541"/>
        <v>USER_PRIM04U</v>
      </c>
      <c r="AD2010" s="157" t="str">
        <f>IF(ISNA(VLOOKUP(AA2010,Sheet2!J:J,1,0)),"//","")</f>
        <v/>
      </c>
      <c r="AF2010" s="107" t="str">
        <f t="shared" si="542"/>
        <v/>
      </c>
      <c r="AG2010" t="b">
        <f t="shared" si="543"/>
        <v>1</v>
      </c>
    </row>
    <row r="2011" spans="1:33">
      <c r="A2011" s="55">
        <f t="shared" si="545"/>
        <v>2011</v>
      </c>
      <c r="B2011" s="54">
        <f t="shared" si="546"/>
        <v>1963</v>
      </c>
      <c r="C2011" s="96" t="s">
        <v>4022</v>
      </c>
      <c r="D2011" s="96" t="s">
        <v>1095</v>
      </c>
      <c r="E2011" s="97" t="s">
        <v>531</v>
      </c>
      <c r="F2011" s="97" t="s">
        <v>4809</v>
      </c>
      <c r="G2011" s="98">
        <v>0</v>
      </c>
      <c r="H2011" s="98">
        <v>0</v>
      </c>
      <c r="I2011" s="180" t="s">
        <v>1</v>
      </c>
      <c r="J2011" s="97" t="s">
        <v>1541</v>
      </c>
      <c r="K2011" s="99" t="s">
        <v>4065</v>
      </c>
      <c r="L2011" s="255" t="s">
        <v>5135</v>
      </c>
      <c r="M2011" s="255"/>
      <c r="N2011" s="255"/>
      <c r="O2011" s="96" t="s">
        <v>1547</v>
      </c>
      <c r="P2011" s="101" t="s">
        <v>3675</v>
      </c>
      <c r="Q2011" s="101"/>
      <c r="R2011"/>
      <c r="S2011" t="str">
        <f t="shared" ref="S2011:S2042" si="547">IF(E2011=F2011,"","NOT EQUAL")</f>
        <v>NOT EQUAL</v>
      </c>
      <c r="T2011" t="str">
        <f>IF(ISNA(VLOOKUP(AF2011,#REF!,1)),"//","")</f>
        <v/>
      </c>
      <c r="U2011"/>
      <c r="V2011" s="43">
        <f t="shared" si="544"/>
        <v>632</v>
      </c>
      <c r="W2011" s="91"/>
      <c r="X2011" s="69"/>
      <c r="Y2011" s="69"/>
      <c r="Z2011" s="44" t="str">
        <f t="shared" si="537"/>
        <v/>
      </c>
      <c r="AA2011" s="25" t="str">
        <f t="shared" si="540"/>
        <v/>
      </c>
      <c r="AB2011" s="1">
        <f t="shared" si="538"/>
        <v>1963</v>
      </c>
      <c r="AC2011" t="str">
        <f t="shared" si="541"/>
        <v>USER_SFTf04U</v>
      </c>
      <c r="AD2011" s="157" t="str">
        <f>IF(ISNA(VLOOKUP(AA2011,Sheet2!J:J,1,0)),"//","")</f>
        <v/>
      </c>
      <c r="AF2011" s="107" t="str">
        <f t="shared" si="542"/>
        <v/>
      </c>
      <c r="AG2011" t="b">
        <f t="shared" si="543"/>
        <v>1</v>
      </c>
    </row>
    <row r="2012" spans="1:33">
      <c r="A2012" s="55">
        <f t="shared" si="545"/>
        <v>2012</v>
      </c>
      <c r="B2012" s="54">
        <f t="shared" si="546"/>
        <v>1964</v>
      </c>
      <c r="C2012" s="96" t="s">
        <v>4023</v>
      </c>
      <c r="D2012" s="96" t="s">
        <v>1095</v>
      </c>
      <c r="E2012" s="97" t="s">
        <v>531</v>
      </c>
      <c r="F2012" s="97" t="s">
        <v>4810</v>
      </c>
      <c r="G2012" s="98">
        <v>0</v>
      </c>
      <c r="H2012" s="98">
        <v>0</v>
      </c>
      <c r="I2012" s="180" t="s">
        <v>1</v>
      </c>
      <c r="J2012" s="97" t="s">
        <v>1541</v>
      </c>
      <c r="K2012" s="99" t="s">
        <v>4065</v>
      </c>
      <c r="L2012" s="255" t="s">
        <v>5135</v>
      </c>
      <c r="M2012" s="255"/>
      <c r="N2012" s="255"/>
      <c r="O2012" s="96" t="s">
        <v>1547</v>
      </c>
      <c r="P2012" s="101" t="s">
        <v>4060</v>
      </c>
      <c r="Q2012" s="101"/>
      <c r="R2012"/>
      <c r="S2012" t="str">
        <f t="shared" si="547"/>
        <v>NOT EQUAL</v>
      </c>
      <c r="T2012" t="str">
        <f>IF(ISNA(VLOOKUP(AF2012,#REF!,1)),"//","")</f>
        <v/>
      </c>
      <c r="U2012"/>
      <c r="V2012" s="43">
        <f t="shared" si="544"/>
        <v>632</v>
      </c>
      <c r="W2012" s="91"/>
      <c r="X2012" s="69"/>
      <c r="Y2012" s="69"/>
      <c r="Z2012" s="44" t="str">
        <f t="shared" si="537"/>
        <v/>
      </c>
      <c r="AA2012" s="25" t="str">
        <f t="shared" si="540"/>
        <v/>
      </c>
      <c r="AB2012" s="1">
        <f t="shared" si="538"/>
        <v>1964</v>
      </c>
      <c r="AC2012" t="str">
        <f t="shared" si="541"/>
        <v>USER_SFTg04U</v>
      </c>
      <c r="AD2012" s="157" t="str">
        <f>IF(ISNA(VLOOKUP(AA2012,Sheet2!J:J,1,0)),"//","")</f>
        <v/>
      </c>
      <c r="AF2012" s="107" t="str">
        <f t="shared" si="542"/>
        <v/>
      </c>
      <c r="AG2012" t="b">
        <f t="shared" si="543"/>
        <v>1</v>
      </c>
    </row>
    <row r="2013" spans="1:33">
      <c r="A2013" s="55">
        <f t="shared" si="545"/>
        <v>2013</v>
      </c>
      <c r="B2013" s="54">
        <f t="shared" si="546"/>
        <v>1965</v>
      </c>
      <c r="C2013" s="96" t="s">
        <v>4021</v>
      </c>
      <c r="D2013" s="96" t="s">
        <v>1096</v>
      </c>
      <c r="E2013" s="97" t="s">
        <v>531</v>
      </c>
      <c r="F2013" s="97" t="s">
        <v>4800</v>
      </c>
      <c r="G2013" s="98">
        <v>0</v>
      </c>
      <c r="H2013" s="98">
        <v>0</v>
      </c>
      <c r="I2013" s="180" t="s">
        <v>1</v>
      </c>
      <c r="J2013" s="97" t="s">
        <v>1541</v>
      </c>
      <c r="K2013" s="99" t="s">
        <v>4065</v>
      </c>
      <c r="L2013" s="255" t="s">
        <v>5135</v>
      </c>
      <c r="M2013" s="255"/>
      <c r="N2013" s="255"/>
      <c r="O2013" s="96" t="s">
        <v>1547</v>
      </c>
      <c r="P2013" s="101" t="s">
        <v>3676</v>
      </c>
      <c r="Q2013" s="101"/>
      <c r="R2013"/>
      <c r="S2013" t="str">
        <f t="shared" si="547"/>
        <v>NOT EQUAL</v>
      </c>
      <c r="T2013" t="str">
        <f>IF(ISNA(VLOOKUP(AF2013,#REF!,1)),"//","")</f>
        <v/>
      </c>
      <c r="U2013"/>
      <c r="V2013" s="43">
        <f t="shared" si="544"/>
        <v>632</v>
      </c>
      <c r="W2013" s="91"/>
      <c r="X2013" s="69"/>
      <c r="Y2013" s="69"/>
      <c r="Z2013" s="44" t="str">
        <f t="shared" si="537"/>
        <v/>
      </c>
      <c r="AA2013" s="25" t="str">
        <f t="shared" si="540"/>
        <v/>
      </c>
      <c r="AB2013" s="1">
        <f t="shared" si="538"/>
        <v>1965</v>
      </c>
      <c r="AC2013" t="str">
        <f t="shared" si="541"/>
        <v>USER_PRIM05U</v>
      </c>
      <c r="AD2013" s="157" t="str">
        <f>IF(ISNA(VLOOKUP(AA2013,Sheet2!J:J,1,0)),"//","")</f>
        <v/>
      </c>
      <c r="AF2013" s="107" t="str">
        <f t="shared" si="542"/>
        <v/>
      </c>
      <c r="AG2013" t="b">
        <f t="shared" si="543"/>
        <v>1</v>
      </c>
    </row>
    <row r="2014" spans="1:33">
      <c r="A2014" s="55">
        <f t="shared" si="545"/>
        <v>2014</v>
      </c>
      <c r="B2014" s="54">
        <f t="shared" si="546"/>
        <v>1966</v>
      </c>
      <c r="C2014" s="96" t="s">
        <v>4022</v>
      </c>
      <c r="D2014" s="96" t="s">
        <v>1096</v>
      </c>
      <c r="E2014" s="97" t="s">
        <v>531</v>
      </c>
      <c r="F2014" s="97" t="s">
        <v>4811</v>
      </c>
      <c r="G2014" s="98">
        <v>0</v>
      </c>
      <c r="H2014" s="98">
        <v>0</v>
      </c>
      <c r="I2014" s="180" t="s">
        <v>1</v>
      </c>
      <c r="J2014" s="97" t="s">
        <v>1541</v>
      </c>
      <c r="K2014" s="99" t="s">
        <v>4065</v>
      </c>
      <c r="L2014" s="255" t="s">
        <v>5135</v>
      </c>
      <c r="M2014" s="255"/>
      <c r="N2014" s="255"/>
      <c r="O2014" s="96" t="s">
        <v>1547</v>
      </c>
      <c r="P2014" s="101" t="s">
        <v>3677</v>
      </c>
      <c r="Q2014" s="101"/>
      <c r="R2014"/>
      <c r="S2014" t="str">
        <f t="shared" si="547"/>
        <v>NOT EQUAL</v>
      </c>
      <c r="T2014" t="str">
        <f>IF(ISNA(VLOOKUP(AF2014,#REF!,1)),"//","")</f>
        <v/>
      </c>
      <c r="U2014"/>
      <c r="V2014" s="43">
        <f t="shared" si="544"/>
        <v>632</v>
      </c>
      <c r="W2014" s="91"/>
      <c r="X2014" s="69"/>
      <c r="Y2014" s="69"/>
      <c r="Z2014" s="44" t="str">
        <f t="shared" si="537"/>
        <v/>
      </c>
      <c r="AA2014" s="25" t="str">
        <f t="shared" si="540"/>
        <v/>
      </c>
      <c r="AB2014" s="1">
        <f t="shared" si="538"/>
        <v>1966</v>
      </c>
      <c r="AC2014" t="str">
        <f t="shared" si="541"/>
        <v>USER_SFTf05U</v>
      </c>
      <c r="AD2014" s="157" t="str">
        <f>IF(ISNA(VLOOKUP(AA2014,Sheet2!J:J,1,0)),"//","")</f>
        <v/>
      </c>
      <c r="AF2014" s="107" t="str">
        <f t="shared" si="542"/>
        <v/>
      </c>
      <c r="AG2014" t="b">
        <f t="shared" si="543"/>
        <v>1</v>
      </c>
    </row>
    <row r="2015" spans="1:33">
      <c r="A2015" s="55">
        <f t="shared" si="545"/>
        <v>2015</v>
      </c>
      <c r="B2015" s="54">
        <f t="shared" si="546"/>
        <v>1967</v>
      </c>
      <c r="C2015" s="96" t="s">
        <v>4023</v>
      </c>
      <c r="D2015" s="96" t="s">
        <v>1096</v>
      </c>
      <c r="E2015" s="97" t="s">
        <v>531</v>
      </c>
      <c r="F2015" s="97" t="s">
        <v>4813</v>
      </c>
      <c r="G2015" s="98">
        <v>0</v>
      </c>
      <c r="H2015" s="98">
        <v>0</v>
      </c>
      <c r="I2015" s="180" t="s">
        <v>1</v>
      </c>
      <c r="J2015" s="97" t="s">
        <v>1541</v>
      </c>
      <c r="K2015" s="99" t="s">
        <v>4065</v>
      </c>
      <c r="L2015" s="255" t="s">
        <v>5135</v>
      </c>
      <c r="M2015" s="255"/>
      <c r="N2015" s="255"/>
      <c r="O2015" s="96" t="s">
        <v>1547</v>
      </c>
      <c r="P2015" s="101" t="s">
        <v>4812</v>
      </c>
      <c r="Q2015" s="101"/>
      <c r="R2015"/>
      <c r="S2015" t="str">
        <f t="shared" si="547"/>
        <v>NOT EQUAL</v>
      </c>
      <c r="T2015" t="str">
        <f>IF(ISNA(VLOOKUP(AF2015,#REF!,1)),"//","")</f>
        <v/>
      </c>
      <c r="U2015"/>
      <c r="V2015" s="43">
        <f t="shared" si="544"/>
        <v>632</v>
      </c>
      <c r="W2015" s="91"/>
      <c r="X2015" s="69"/>
      <c r="Y2015" s="69"/>
      <c r="Z2015" s="44" t="str">
        <f t="shared" si="537"/>
        <v/>
      </c>
      <c r="AA2015" s="25" t="str">
        <f t="shared" si="540"/>
        <v/>
      </c>
      <c r="AB2015" s="1">
        <f t="shared" si="538"/>
        <v>1967</v>
      </c>
      <c r="AC2015" t="str">
        <f t="shared" si="541"/>
        <v>USER_SFTg05U</v>
      </c>
      <c r="AD2015" s="157" t="str">
        <f>IF(ISNA(VLOOKUP(AA2015,Sheet2!J:J,1,0)),"//","")</f>
        <v/>
      </c>
      <c r="AF2015" s="107" t="str">
        <f t="shared" si="542"/>
        <v/>
      </c>
      <c r="AG2015" t="b">
        <f t="shared" si="543"/>
        <v>1</v>
      </c>
    </row>
    <row r="2016" spans="1:33">
      <c r="A2016" s="55">
        <f t="shared" si="545"/>
        <v>2016</v>
      </c>
      <c r="B2016" s="54">
        <f t="shared" si="546"/>
        <v>1968</v>
      </c>
      <c r="C2016" s="96" t="s">
        <v>4024</v>
      </c>
      <c r="D2016" s="96">
        <v>1</v>
      </c>
      <c r="E2016" s="97" t="s">
        <v>2761</v>
      </c>
      <c r="F2016" s="97" t="s">
        <v>2761</v>
      </c>
      <c r="G2016" s="98">
        <v>0</v>
      </c>
      <c r="H2016" s="98">
        <v>0</v>
      </c>
      <c r="I2016" s="175" t="s">
        <v>3</v>
      </c>
      <c r="J2016" s="97" t="s">
        <v>1540</v>
      </c>
      <c r="K2016" s="99" t="s">
        <v>4229</v>
      </c>
      <c r="L2016" s="255" t="s">
        <v>5135</v>
      </c>
      <c r="M2016" s="255"/>
      <c r="N2016" s="255"/>
      <c r="O2016" s="96" t="s">
        <v>2694</v>
      </c>
      <c r="P2016" s="101" t="s">
        <v>2762</v>
      </c>
      <c r="Q2016" s="101"/>
      <c r="R2016"/>
      <c r="S2016" t="str">
        <f t="shared" si="547"/>
        <v/>
      </c>
      <c r="T2016" t="str">
        <f>IF(ISNA(VLOOKUP(AF2016,#REF!,1)),"//","")</f>
        <v/>
      </c>
      <c r="U2016"/>
      <c r="V2016" s="43">
        <f t="shared" si="544"/>
        <v>633</v>
      </c>
      <c r="W2016" s="91" t="s">
        <v>2899</v>
      </c>
      <c r="X2016" s="69" t="s">
        <v>2422</v>
      </c>
      <c r="Y2016" s="69" t="s">
        <v>2422</v>
      </c>
      <c r="Z2016" s="44" t="str">
        <f t="shared" si="537"/>
        <v>"XEQM01"</v>
      </c>
      <c r="AA2016" s="25" t="str">
        <f t="shared" si="540"/>
        <v>XEQM01</v>
      </c>
      <c r="AB2016" s="1">
        <f t="shared" si="538"/>
        <v>1968</v>
      </c>
      <c r="AC2016" t="str">
        <f t="shared" si="541"/>
        <v>ITM_X_P1</v>
      </c>
      <c r="AD2016" s="157" t="str">
        <f>IF(ISNA(VLOOKUP(AA2016,Sheet2!J:J,1,0)),"//","")</f>
        <v>//</v>
      </c>
      <c r="AF2016" s="107" t="str">
        <f t="shared" si="542"/>
        <v>XEQM01</v>
      </c>
      <c r="AG2016" t="b">
        <f t="shared" si="543"/>
        <v>1</v>
      </c>
    </row>
    <row r="2017" spans="1:33">
      <c r="A2017" s="55">
        <f t="shared" si="545"/>
        <v>2017</v>
      </c>
      <c r="B2017" s="54">
        <f t="shared" si="546"/>
        <v>1969</v>
      </c>
      <c r="C2017" s="96" t="s">
        <v>4024</v>
      </c>
      <c r="D2017" s="96">
        <v>2</v>
      </c>
      <c r="E2017" s="101" t="s">
        <v>2764</v>
      </c>
      <c r="F2017" s="101" t="s">
        <v>2764</v>
      </c>
      <c r="G2017" s="103">
        <v>0</v>
      </c>
      <c r="H2017" s="103">
        <v>0</v>
      </c>
      <c r="I2017" s="175" t="s">
        <v>3</v>
      </c>
      <c r="J2017" s="97" t="s">
        <v>1540</v>
      </c>
      <c r="K2017" s="99" t="s">
        <v>4229</v>
      </c>
      <c r="L2017" s="255" t="s">
        <v>5135</v>
      </c>
      <c r="M2017" s="255"/>
      <c r="N2017" s="255"/>
      <c r="O2017" s="104" t="s">
        <v>2694</v>
      </c>
      <c r="P2017" s="101" t="s">
        <v>2763</v>
      </c>
      <c r="Q2017" s="101"/>
      <c r="R2017"/>
      <c r="S2017" t="str">
        <f t="shared" si="547"/>
        <v/>
      </c>
      <c r="T2017" t="str">
        <f>IF(ISNA(VLOOKUP(AF2017,#REF!,1)),"//","")</f>
        <v/>
      </c>
      <c r="U2017"/>
      <c r="V2017" s="43">
        <f t="shared" si="544"/>
        <v>634</v>
      </c>
      <c r="W2017" s="91" t="s">
        <v>2899</v>
      </c>
      <c r="X2017" s="69" t="s">
        <v>2422</v>
      </c>
      <c r="Y2017" s="69" t="s">
        <v>2422</v>
      </c>
      <c r="Z2017" s="44" t="str">
        <f t="shared" si="537"/>
        <v>"XEQM02"</v>
      </c>
      <c r="AA2017" s="25" t="str">
        <f t="shared" si="540"/>
        <v>XEQM02</v>
      </c>
      <c r="AB2017" s="1">
        <f t="shared" si="538"/>
        <v>1969</v>
      </c>
      <c r="AC2017" t="str">
        <f t="shared" si="541"/>
        <v>ITM_X_P2</v>
      </c>
      <c r="AD2017" s="157" t="str">
        <f>IF(ISNA(VLOOKUP(AA2017,Sheet2!J:J,1,0)),"//","")</f>
        <v>//</v>
      </c>
      <c r="AF2017" s="107" t="str">
        <f t="shared" si="542"/>
        <v>XEQM02</v>
      </c>
      <c r="AG2017" t="b">
        <f t="shared" si="543"/>
        <v>1</v>
      </c>
    </row>
    <row r="2018" spans="1:33">
      <c r="A2018" s="55">
        <f t="shared" si="545"/>
        <v>2018</v>
      </c>
      <c r="B2018" s="54">
        <f t="shared" si="546"/>
        <v>1970</v>
      </c>
      <c r="C2018" s="96" t="s">
        <v>4024</v>
      </c>
      <c r="D2018" s="96">
        <v>3</v>
      </c>
      <c r="E2018" s="101" t="s">
        <v>2781</v>
      </c>
      <c r="F2018" s="101" t="s">
        <v>2781</v>
      </c>
      <c r="G2018" s="103">
        <v>0</v>
      </c>
      <c r="H2018" s="103">
        <v>0</v>
      </c>
      <c r="I2018" s="175" t="s">
        <v>3</v>
      </c>
      <c r="J2018" s="97" t="s">
        <v>1540</v>
      </c>
      <c r="K2018" s="99" t="s">
        <v>4229</v>
      </c>
      <c r="L2018" s="255" t="s">
        <v>5135</v>
      </c>
      <c r="M2018" s="255"/>
      <c r="N2018" s="255"/>
      <c r="O2018" s="104" t="s">
        <v>2694</v>
      </c>
      <c r="P2018" s="101" t="s">
        <v>2765</v>
      </c>
      <c r="Q2018" s="101"/>
      <c r="R2018"/>
      <c r="S2018" t="str">
        <f t="shared" si="547"/>
        <v/>
      </c>
      <c r="T2018" t="str">
        <f>IF(ISNA(VLOOKUP(AF2018,#REF!,1)),"//","")</f>
        <v/>
      </c>
      <c r="U2018"/>
      <c r="V2018" s="43">
        <f t="shared" si="544"/>
        <v>635</v>
      </c>
      <c r="W2018" s="91" t="s">
        <v>2899</v>
      </c>
      <c r="X2018" s="69" t="s">
        <v>2422</v>
      </c>
      <c r="Y2018" s="69" t="s">
        <v>2422</v>
      </c>
      <c r="Z2018" s="44" t="str">
        <f t="shared" si="537"/>
        <v>"XEQM03"</v>
      </c>
      <c r="AA2018" s="25" t="str">
        <f t="shared" si="540"/>
        <v>XEQM03</v>
      </c>
      <c r="AB2018" s="1">
        <f t="shared" si="538"/>
        <v>1970</v>
      </c>
      <c r="AC2018" t="str">
        <f t="shared" si="541"/>
        <v>ITM_X_P3</v>
      </c>
      <c r="AD2018" s="157" t="str">
        <f>IF(ISNA(VLOOKUP(AA2018,Sheet2!J:J,1,0)),"//","")</f>
        <v>//</v>
      </c>
      <c r="AF2018" s="107" t="str">
        <f t="shared" si="542"/>
        <v>XEQM03</v>
      </c>
      <c r="AG2018" t="b">
        <f t="shared" si="543"/>
        <v>1</v>
      </c>
    </row>
    <row r="2019" spans="1:33">
      <c r="A2019" s="55">
        <f t="shared" si="545"/>
        <v>2019</v>
      </c>
      <c r="B2019" s="54">
        <f t="shared" si="546"/>
        <v>1971</v>
      </c>
      <c r="C2019" s="96" t="s">
        <v>4024</v>
      </c>
      <c r="D2019" s="96">
        <v>4</v>
      </c>
      <c r="E2019" s="101" t="s">
        <v>2782</v>
      </c>
      <c r="F2019" s="101" t="s">
        <v>2782</v>
      </c>
      <c r="G2019" s="103">
        <v>0</v>
      </c>
      <c r="H2019" s="103">
        <v>0</v>
      </c>
      <c r="I2019" s="175" t="s">
        <v>3</v>
      </c>
      <c r="J2019" s="97" t="s">
        <v>1540</v>
      </c>
      <c r="K2019" s="99" t="s">
        <v>4229</v>
      </c>
      <c r="L2019" s="255" t="s">
        <v>5135</v>
      </c>
      <c r="M2019" s="255"/>
      <c r="N2019" s="255"/>
      <c r="O2019" s="104" t="s">
        <v>2694</v>
      </c>
      <c r="P2019" s="101" t="s">
        <v>2766</v>
      </c>
      <c r="Q2019" s="101"/>
      <c r="R2019" s="45"/>
      <c r="S2019" t="str">
        <f t="shared" si="547"/>
        <v/>
      </c>
      <c r="T2019" s="45" t="str">
        <f>IF(ISNA(VLOOKUP(AF2019,#REF!,1)),"//","")</f>
        <v/>
      </c>
      <c r="U2019" s="45"/>
      <c r="V2019" s="43">
        <f t="shared" si="544"/>
        <v>636</v>
      </c>
      <c r="W2019" s="91" t="s">
        <v>2899</v>
      </c>
      <c r="X2019" s="69" t="s">
        <v>2422</v>
      </c>
      <c r="Y2019" s="69" t="s">
        <v>2422</v>
      </c>
      <c r="Z2019" s="44" t="str">
        <f t="shared" si="537"/>
        <v>"XEQM04"</v>
      </c>
      <c r="AA2019" s="25" t="str">
        <f t="shared" si="540"/>
        <v>XEQM04</v>
      </c>
      <c r="AB2019" s="1">
        <f t="shared" si="538"/>
        <v>1971</v>
      </c>
      <c r="AC2019" t="str">
        <f t="shared" si="541"/>
        <v>ITM_X_P4</v>
      </c>
      <c r="AD2019" s="157" t="str">
        <f>IF(ISNA(VLOOKUP(AA2019,Sheet2!J:J,1,0)),"//","")</f>
        <v>//</v>
      </c>
      <c r="AF2019" s="107" t="str">
        <f t="shared" si="542"/>
        <v>XEQM04</v>
      </c>
      <c r="AG2019" t="b">
        <f t="shared" si="543"/>
        <v>1</v>
      </c>
    </row>
    <row r="2020" spans="1:33">
      <c r="A2020" s="55">
        <f t="shared" si="545"/>
        <v>2020</v>
      </c>
      <c r="B2020" s="54">
        <f t="shared" si="546"/>
        <v>1972</v>
      </c>
      <c r="C2020" s="96" t="s">
        <v>4024</v>
      </c>
      <c r="D2020" s="96">
        <v>5</v>
      </c>
      <c r="E2020" s="101" t="s">
        <v>2783</v>
      </c>
      <c r="F2020" s="101" t="s">
        <v>2783</v>
      </c>
      <c r="G2020" s="103">
        <v>0</v>
      </c>
      <c r="H2020" s="103">
        <v>0</v>
      </c>
      <c r="I2020" s="175" t="s">
        <v>3</v>
      </c>
      <c r="J2020" s="97" t="s">
        <v>1540</v>
      </c>
      <c r="K2020" s="99" t="s">
        <v>4229</v>
      </c>
      <c r="L2020" s="255" t="s">
        <v>5135</v>
      </c>
      <c r="M2020" s="255"/>
      <c r="N2020" s="255"/>
      <c r="O2020" s="104" t="s">
        <v>2694</v>
      </c>
      <c r="P2020" s="101" t="s">
        <v>2767</v>
      </c>
      <c r="Q2020" s="101"/>
      <c r="R2020" s="45"/>
      <c r="S2020" t="str">
        <f t="shared" si="547"/>
        <v/>
      </c>
      <c r="T2020" s="45" t="str">
        <f>IF(ISNA(VLOOKUP(AF2020,#REF!,1)),"//","")</f>
        <v/>
      </c>
      <c r="U2020" s="45"/>
      <c r="V2020" s="43">
        <f t="shared" si="544"/>
        <v>637</v>
      </c>
      <c r="W2020" s="91" t="s">
        <v>2899</v>
      </c>
      <c r="X2020" s="69" t="s">
        <v>2422</v>
      </c>
      <c r="Y2020" s="69" t="s">
        <v>2422</v>
      </c>
      <c r="Z2020" s="44" t="str">
        <f t="shared" si="537"/>
        <v>"XEQM05"</v>
      </c>
      <c r="AA2020" s="25" t="str">
        <f t="shared" si="540"/>
        <v>XEQM05</v>
      </c>
      <c r="AB2020" s="1">
        <f t="shared" si="538"/>
        <v>1972</v>
      </c>
      <c r="AC2020" t="str">
        <f t="shared" si="541"/>
        <v>ITM_X_P5</v>
      </c>
      <c r="AD2020" s="157" t="str">
        <f>IF(ISNA(VLOOKUP(AA2020,Sheet2!J:J,1,0)),"//","")</f>
        <v>//</v>
      </c>
      <c r="AF2020" s="107" t="str">
        <f t="shared" si="542"/>
        <v>XEQM05</v>
      </c>
      <c r="AG2020" t="b">
        <f t="shared" si="543"/>
        <v>1</v>
      </c>
    </row>
    <row r="2021" spans="1:33">
      <c r="A2021" s="55">
        <f t="shared" si="545"/>
        <v>2021</v>
      </c>
      <c r="B2021" s="54">
        <f t="shared" si="546"/>
        <v>1973</v>
      </c>
      <c r="C2021" s="96" t="s">
        <v>4024</v>
      </c>
      <c r="D2021" s="96">
        <v>6</v>
      </c>
      <c r="E2021" s="101" t="s">
        <v>2784</v>
      </c>
      <c r="F2021" s="101" t="s">
        <v>2784</v>
      </c>
      <c r="G2021" s="103">
        <v>0</v>
      </c>
      <c r="H2021" s="103">
        <v>0</v>
      </c>
      <c r="I2021" s="175" t="s">
        <v>3</v>
      </c>
      <c r="J2021" s="97" t="s">
        <v>1540</v>
      </c>
      <c r="K2021" s="99" t="s">
        <v>4229</v>
      </c>
      <c r="L2021" s="255" t="s">
        <v>5135</v>
      </c>
      <c r="M2021" s="255"/>
      <c r="N2021" s="255"/>
      <c r="O2021" s="104" t="s">
        <v>2694</v>
      </c>
      <c r="P2021" s="101" t="s">
        <v>2768</v>
      </c>
      <c r="Q2021" s="101"/>
      <c r="R2021" s="45"/>
      <c r="S2021" t="str">
        <f t="shared" si="547"/>
        <v/>
      </c>
      <c r="T2021" s="45" t="str">
        <f>IF(ISNA(VLOOKUP(AF2021,#REF!,1)),"//","")</f>
        <v/>
      </c>
      <c r="U2021" s="45"/>
      <c r="V2021" s="43">
        <f t="shared" si="544"/>
        <v>638</v>
      </c>
      <c r="W2021" s="91" t="s">
        <v>2899</v>
      </c>
      <c r="X2021" s="69" t="s">
        <v>2422</v>
      </c>
      <c r="Y2021" s="69" t="s">
        <v>2422</v>
      </c>
      <c r="Z2021" s="44" t="str">
        <f t="shared" si="537"/>
        <v>"XEQM06"</v>
      </c>
      <c r="AA2021" s="25" t="str">
        <f t="shared" si="540"/>
        <v>XEQM06</v>
      </c>
      <c r="AB2021" s="1">
        <f t="shared" si="538"/>
        <v>1973</v>
      </c>
      <c r="AC2021" t="str">
        <f t="shared" si="541"/>
        <v>ITM_X_P6</v>
      </c>
      <c r="AD2021" s="157" t="str">
        <f>IF(ISNA(VLOOKUP(AA2021,Sheet2!J:J,1,0)),"//","")</f>
        <v>//</v>
      </c>
      <c r="AF2021" s="107" t="str">
        <f t="shared" si="542"/>
        <v>XEQM06</v>
      </c>
      <c r="AG2021" t="b">
        <f t="shared" si="543"/>
        <v>1</v>
      </c>
    </row>
    <row r="2022" spans="1:33">
      <c r="A2022" s="55">
        <f t="shared" si="545"/>
        <v>2022</v>
      </c>
      <c r="B2022" s="54">
        <f t="shared" si="546"/>
        <v>1974</v>
      </c>
      <c r="C2022" s="96" t="s">
        <v>4024</v>
      </c>
      <c r="D2022" s="96">
        <v>7</v>
      </c>
      <c r="E2022" s="101" t="s">
        <v>2785</v>
      </c>
      <c r="F2022" s="101" t="s">
        <v>2785</v>
      </c>
      <c r="G2022" s="103">
        <v>0</v>
      </c>
      <c r="H2022" s="103">
        <v>0</v>
      </c>
      <c r="I2022" s="175" t="s">
        <v>3</v>
      </c>
      <c r="J2022" s="97" t="s">
        <v>1540</v>
      </c>
      <c r="K2022" s="99" t="s">
        <v>4229</v>
      </c>
      <c r="L2022" s="255" t="s">
        <v>5135</v>
      </c>
      <c r="M2022" s="255"/>
      <c r="N2022" s="255"/>
      <c r="O2022" s="104" t="s">
        <v>2694</v>
      </c>
      <c r="P2022" s="101" t="s">
        <v>2769</v>
      </c>
      <c r="Q2022" s="101"/>
      <c r="R2022" s="45"/>
      <c r="S2022" t="str">
        <f t="shared" si="547"/>
        <v/>
      </c>
      <c r="T2022" s="45" t="str">
        <f>IF(ISNA(VLOOKUP(AF2022,#REF!,1)),"//","")</f>
        <v/>
      </c>
      <c r="U2022" s="45"/>
      <c r="V2022" s="43">
        <f t="shared" si="544"/>
        <v>639</v>
      </c>
      <c r="W2022" s="91" t="s">
        <v>2899</v>
      </c>
      <c r="X2022" s="69" t="s">
        <v>2422</v>
      </c>
      <c r="Y2022" s="69" t="s">
        <v>2422</v>
      </c>
      <c r="Z2022" s="44" t="str">
        <f t="shared" ref="Z2022:Z2085" si="548"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"XEQM07"</v>
      </c>
      <c r="AA2022" s="25" t="str">
        <f t="shared" si="540"/>
        <v>XEQM07</v>
      </c>
      <c r="AB2022" s="1">
        <f t="shared" ref="AB2022:AB2085" si="549">B2022</f>
        <v>1974</v>
      </c>
      <c r="AC2022" t="str">
        <f t="shared" si="541"/>
        <v>ITM_X_f1</v>
      </c>
      <c r="AD2022" s="157" t="str">
        <f>IF(ISNA(VLOOKUP(AA2022,Sheet2!J:J,1,0)),"//","")</f>
        <v>//</v>
      </c>
      <c r="AF2022" s="107" t="str">
        <f t="shared" si="542"/>
        <v>XEQM07</v>
      </c>
      <c r="AG2022" t="b">
        <f t="shared" si="543"/>
        <v>1</v>
      </c>
    </row>
    <row r="2023" spans="1:33">
      <c r="A2023" s="55">
        <f t="shared" si="545"/>
        <v>2023</v>
      </c>
      <c r="B2023" s="54">
        <f t="shared" si="546"/>
        <v>1975</v>
      </c>
      <c r="C2023" s="96" t="s">
        <v>4024</v>
      </c>
      <c r="D2023" s="96">
        <v>8</v>
      </c>
      <c r="E2023" s="101" t="s">
        <v>2786</v>
      </c>
      <c r="F2023" s="101" t="s">
        <v>2786</v>
      </c>
      <c r="G2023" s="103">
        <v>0</v>
      </c>
      <c r="H2023" s="103">
        <v>0</v>
      </c>
      <c r="I2023" s="175" t="s">
        <v>3</v>
      </c>
      <c r="J2023" s="97" t="s">
        <v>1540</v>
      </c>
      <c r="K2023" s="99" t="s">
        <v>4229</v>
      </c>
      <c r="L2023" s="255" t="s">
        <v>5135</v>
      </c>
      <c r="M2023" s="255"/>
      <c r="N2023" s="255"/>
      <c r="O2023" s="104" t="s">
        <v>2694</v>
      </c>
      <c r="P2023" s="101" t="s">
        <v>2770</v>
      </c>
      <c r="Q2023" s="101"/>
      <c r="R2023" s="45"/>
      <c r="S2023" t="str">
        <f t="shared" si="547"/>
        <v/>
      </c>
      <c r="T2023" s="45" t="str">
        <f>IF(ISNA(VLOOKUP(AF2023,#REF!,1)),"//","")</f>
        <v/>
      </c>
      <c r="U2023" s="45"/>
      <c r="V2023" s="43">
        <f t="shared" si="544"/>
        <v>640</v>
      </c>
      <c r="W2023" s="91" t="s">
        <v>2899</v>
      </c>
      <c r="X2023" s="69" t="s">
        <v>2422</v>
      </c>
      <c r="Y2023" s="69" t="s">
        <v>2422</v>
      </c>
      <c r="Z2023" s="44" t="str">
        <f t="shared" si="548"/>
        <v>"XEQM08"</v>
      </c>
      <c r="AA2023" s="25" t="str">
        <f t="shared" si="540"/>
        <v>XEQM08</v>
      </c>
      <c r="AB2023" s="1">
        <f t="shared" si="549"/>
        <v>1975</v>
      </c>
      <c r="AC2023" t="str">
        <f t="shared" si="541"/>
        <v>ITM_X_f2</v>
      </c>
      <c r="AD2023" s="157" t="str">
        <f>IF(ISNA(VLOOKUP(AA2023,Sheet2!J:J,1,0)),"//","")</f>
        <v>//</v>
      </c>
      <c r="AF2023" s="107" t="str">
        <f t="shared" si="542"/>
        <v>XEQM08</v>
      </c>
      <c r="AG2023" t="b">
        <f t="shared" si="543"/>
        <v>1</v>
      </c>
    </row>
    <row r="2024" spans="1:33">
      <c r="A2024" s="55">
        <f t="shared" si="545"/>
        <v>2024</v>
      </c>
      <c r="B2024" s="54">
        <f t="shared" si="546"/>
        <v>1976</v>
      </c>
      <c r="C2024" s="96" t="s">
        <v>4024</v>
      </c>
      <c r="D2024" s="96">
        <v>9</v>
      </c>
      <c r="E2024" s="101" t="s">
        <v>2787</v>
      </c>
      <c r="F2024" s="101" t="s">
        <v>2787</v>
      </c>
      <c r="G2024" s="103">
        <v>0</v>
      </c>
      <c r="H2024" s="103">
        <v>0</v>
      </c>
      <c r="I2024" s="175" t="s">
        <v>3</v>
      </c>
      <c r="J2024" s="97" t="s">
        <v>1540</v>
      </c>
      <c r="K2024" s="99" t="s">
        <v>4229</v>
      </c>
      <c r="L2024" s="255" t="s">
        <v>5135</v>
      </c>
      <c r="M2024" s="255"/>
      <c r="N2024" s="255"/>
      <c r="O2024" s="104" t="s">
        <v>2694</v>
      </c>
      <c r="P2024" s="101" t="s">
        <v>2771</v>
      </c>
      <c r="Q2024" s="101"/>
      <c r="R2024" s="45"/>
      <c r="S2024" t="str">
        <f t="shared" si="547"/>
        <v/>
      </c>
      <c r="T2024" s="45" t="str">
        <f>IF(ISNA(VLOOKUP(AF2024,#REF!,1)),"//","")</f>
        <v/>
      </c>
      <c r="U2024" s="45"/>
      <c r="V2024" s="43">
        <f t="shared" si="544"/>
        <v>641</v>
      </c>
      <c r="W2024" s="91" t="s">
        <v>2899</v>
      </c>
      <c r="X2024" s="69" t="s">
        <v>2422</v>
      </c>
      <c r="Y2024" s="69" t="s">
        <v>2422</v>
      </c>
      <c r="Z2024" s="44" t="str">
        <f t="shared" si="548"/>
        <v>"XEQM09"</v>
      </c>
      <c r="AA2024" s="25" t="str">
        <f t="shared" si="540"/>
        <v>XEQM09</v>
      </c>
      <c r="AB2024" s="1">
        <f t="shared" si="549"/>
        <v>1976</v>
      </c>
      <c r="AC2024" t="str">
        <f t="shared" si="541"/>
        <v>ITM_X_f3</v>
      </c>
      <c r="AD2024" s="157" t="str">
        <f>IF(ISNA(VLOOKUP(AA2024,Sheet2!J:J,1,0)),"//","")</f>
        <v>//</v>
      </c>
      <c r="AF2024" s="107" t="str">
        <f t="shared" si="542"/>
        <v>XEQM09</v>
      </c>
      <c r="AG2024" t="b">
        <f t="shared" si="543"/>
        <v>1</v>
      </c>
    </row>
    <row r="2025" spans="1:33">
      <c r="A2025" s="55">
        <f t="shared" si="545"/>
        <v>2025</v>
      </c>
      <c r="B2025" s="54">
        <f t="shared" si="546"/>
        <v>1977</v>
      </c>
      <c r="C2025" s="96" t="s">
        <v>4024</v>
      </c>
      <c r="D2025" s="96">
        <v>10</v>
      </c>
      <c r="E2025" s="101" t="s">
        <v>2788</v>
      </c>
      <c r="F2025" s="101" t="s">
        <v>2788</v>
      </c>
      <c r="G2025" s="103">
        <v>0</v>
      </c>
      <c r="H2025" s="103">
        <v>0</v>
      </c>
      <c r="I2025" s="175" t="s">
        <v>3</v>
      </c>
      <c r="J2025" s="97" t="s">
        <v>1540</v>
      </c>
      <c r="K2025" s="99" t="s">
        <v>4229</v>
      </c>
      <c r="L2025" s="255" t="s">
        <v>5135</v>
      </c>
      <c r="M2025" s="255"/>
      <c r="N2025" s="255"/>
      <c r="O2025" s="104" t="s">
        <v>2694</v>
      </c>
      <c r="P2025" s="101" t="s">
        <v>2772</v>
      </c>
      <c r="Q2025" s="101"/>
      <c r="R2025" s="45"/>
      <c r="S2025" t="str">
        <f t="shared" si="547"/>
        <v/>
      </c>
      <c r="T2025" s="45" t="str">
        <f>IF(ISNA(VLOOKUP(AF2025,#REF!,1)),"//","")</f>
        <v/>
      </c>
      <c r="U2025" s="45"/>
      <c r="V2025" s="43">
        <f t="shared" si="544"/>
        <v>642</v>
      </c>
      <c r="W2025" s="91" t="s">
        <v>2899</v>
      </c>
      <c r="X2025" s="69" t="s">
        <v>2422</v>
      </c>
      <c r="Y2025" s="69" t="s">
        <v>2422</v>
      </c>
      <c r="Z2025" s="44" t="str">
        <f t="shared" si="548"/>
        <v>"XEQM10"</v>
      </c>
      <c r="AA2025" s="25" t="str">
        <f t="shared" si="540"/>
        <v>XEQM10</v>
      </c>
      <c r="AB2025" s="1">
        <f t="shared" si="549"/>
        <v>1977</v>
      </c>
      <c r="AC2025" t="str">
        <f t="shared" si="541"/>
        <v>ITM_X_f4</v>
      </c>
      <c r="AD2025" s="157" t="str">
        <f>IF(ISNA(VLOOKUP(AA2025,Sheet2!J:J,1,0)),"//","")</f>
        <v>//</v>
      </c>
      <c r="AF2025" s="107" t="str">
        <f t="shared" si="542"/>
        <v>XEQM10</v>
      </c>
      <c r="AG2025" t="b">
        <f t="shared" si="543"/>
        <v>1</v>
      </c>
    </row>
    <row r="2026" spans="1:33">
      <c r="A2026" s="55">
        <f t="shared" si="545"/>
        <v>2026</v>
      </c>
      <c r="B2026" s="54">
        <f t="shared" si="546"/>
        <v>1978</v>
      </c>
      <c r="C2026" s="96" t="s">
        <v>4024</v>
      </c>
      <c r="D2026" s="96">
        <v>11</v>
      </c>
      <c r="E2026" s="101" t="s">
        <v>2789</v>
      </c>
      <c r="F2026" s="101" t="s">
        <v>2789</v>
      </c>
      <c r="G2026" s="103">
        <v>0</v>
      </c>
      <c r="H2026" s="103">
        <v>0</v>
      </c>
      <c r="I2026" s="175" t="s">
        <v>3</v>
      </c>
      <c r="J2026" s="97" t="s">
        <v>1540</v>
      </c>
      <c r="K2026" s="99" t="s">
        <v>4229</v>
      </c>
      <c r="L2026" s="255" t="s">
        <v>5135</v>
      </c>
      <c r="M2026" s="255"/>
      <c r="N2026" s="255"/>
      <c r="O2026" s="104" t="s">
        <v>2694</v>
      </c>
      <c r="P2026" s="101" t="s">
        <v>2773</v>
      </c>
      <c r="Q2026" s="101"/>
      <c r="R2026" s="45"/>
      <c r="S2026" t="str">
        <f t="shared" si="547"/>
        <v/>
      </c>
      <c r="T2026" s="45" t="str">
        <f>IF(ISNA(VLOOKUP(AF2026,#REF!,1)),"//","")</f>
        <v/>
      </c>
      <c r="U2026" s="45"/>
      <c r="V2026" s="43">
        <f t="shared" si="544"/>
        <v>643</v>
      </c>
      <c r="W2026" s="91" t="s">
        <v>2899</v>
      </c>
      <c r="X2026" s="69" t="s">
        <v>2422</v>
      </c>
      <c r="Y2026" s="69" t="s">
        <v>2422</v>
      </c>
      <c r="Z2026" s="44" t="str">
        <f t="shared" si="548"/>
        <v>"XEQM11"</v>
      </c>
      <c r="AA2026" s="25" t="str">
        <f t="shared" si="540"/>
        <v>XEQM11</v>
      </c>
      <c r="AB2026" s="1">
        <f t="shared" si="549"/>
        <v>1978</v>
      </c>
      <c r="AC2026" t="str">
        <f t="shared" si="541"/>
        <v>ITM_X_f5</v>
      </c>
      <c r="AD2026" s="157" t="str">
        <f>IF(ISNA(VLOOKUP(AA2026,Sheet2!J:J,1,0)),"//","")</f>
        <v>//</v>
      </c>
      <c r="AF2026" s="107" t="str">
        <f t="shared" si="542"/>
        <v>XEQM11</v>
      </c>
      <c r="AG2026" t="b">
        <f t="shared" si="543"/>
        <v>1</v>
      </c>
    </row>
    <row r="2027" spans="1:33">
      <c r="A2027" s="55">
        <f t="shared" si="545"/>
        <v>2027</v>
      </c>
      <c r="B2027" s="54">
        <f t="shared" si="546"/>
        <v>1979</v>
      </c>
      <c r="C2027" s="96" t="s">
        <v>4024</v>
      </c>
      <c r="D2027" s="96">
        <v>12</v>
      </c>
      <c r="E2027" s="101" t="s">
        <v>2790</v>
      </c>
      <c r="F2027" s="101" t="s">
        <v>2790</v>
      </c>
      <c r="G2027" s="103">
        <v>0</v>
      </c>
      <c r="H2027" s="103">
        <v>0</v>
      </c>
      <c r="I2027" s="175" t="s">
        <v>3</v>
      </c>
      <c r="J2027" s="97" t="s">
        <v>1540</v>
      </c>
      <c r="K2027" s="99" t="s">
        <v>4229</v>
      </c>
      <c r="L2027" s="255" t="s">
        <v>5135</v>
      </c>
      <c r="M2027" s="255"/>
      <c r="N2027" s="255"/>
      <c r="O2027" s="104" t="s">
        <v>2694</v>
      </c>
      <c r="P2027" s="101" t="s">
        <v>2774</v>
      </c>
      <c r="Q2027" s="101"/>
      <c r="R2027" s="45"/>
      <c r="S2027" t="str">
        <f t="shared" si="547"/>
        <v/>
      </c>
      <c r="T2027" s="45" t="str">
        <f>IF(ISNA(VLOOKUP(AF2027,#REF!,1)),"//","")</f>
        <v/>
      </c>
      <c r="U2027" s="45"/>
      <c r="V2027" s="43">
        <f t="shared" si="544"/>
        <v>644</v>
      </c>
      <c r="W2027" s="91" t="s">
        <v>2899</v>
      </c>
      <c r="X2027" s="69" t="s">
        <v>2422</v>
      </c>
      <c r="Y2027" s="69" t="s">
        <v>2422</v>
      </c>
      <c r="Z2027" s="44" t="str">
        <f t="shared" si="548"/>
        <v>"XEQM12"</v>
      </c>
      <c r="AA2027" s="25" t="str">
        <f t="shared" si="540"/>
        <v>XEQM12</v>
      </c>
      <c r="AB2027" s="1">
        <f t="shared" si="549"/>
        <v>1979</v>
      </c>
      <c r="AC2027" t="str">
        <f t="shared" si="541"/>
        <v>ITM_X_f6</v>
      </c>
      <c r="AD2027" s="157" t="str">
        <f>IF(ISNA(VLOOKUP(AA2027,Sheet2!J:J,1,0)),"//","")</f>
        <v>//</v>
      </c>
      <c r="AF2027" s="107" t="str">
        <f t="shared" si="542"/>
        <v>XEQM12</v>
      </c>
      <c r="AG2027" t="b">
        <f t="shared" si="543"/>
        <v>1</v>
      </c>
    </row>
    <row r="2028" spans="1:33">
      <c r="A2028" s="55">
        <f t="shared" si="545"/>
        <v>2028</v>
      </c>
      <c r="B2028" s="54">
        <f t="shared" si="546"/>
        <v>1980</v>
      </c>
      <c r="C2028" s="96" t="s">
        <v>4024</v>
      </c>
      <c r="D2028" s="96">
        <v>13</v>
      </c>
      <c r="E2028" s="101" t="s">
        <v>2791</v>
      </c>
      <c r="F2028" s="101" t="s">
        <v>2791</v>
      </c>
      <c r="G2028" s="103">
        <v>0</v>
      </c>
      <c r="H2028" s="103">
        <v>0</v>
      </c>
      <c r="I2028" s="175" t="s">
        <v>3</v>
      </c>
      <c r="J2028" s="97" t="s">
        <v>1540</v>
      </c>
      <c r="K2028" s="99" t="s">
        <v>4229</v>
      </c>
      <c r="L2028" s="255" t="s">
        <v>5135</v>
      </c>
      <c r="M2028" s="255"/>
      <c r="N2028" s="255"/>
      <c r="O2028" s="104" t="s">
        <v>2694</v>
      </c>
      <c r="P2028" s="101" t="s">
        <v>2775</v>
      </c>
      <c r="Q2028" s="101"/>
      <c r="R2028" s="45"/>
      <c r="S2028" t="str">
        <f t="shared" si="547"/>
        <v/>
      </c>
      <c r="T2028" s="45" t="str">
        <f>IF(ISNA(VLOOKUP(AF2028,#REF!,1)),"//","")</f>
        <v/>
      </c>
      <c r="U2028" s="45"/>
      <c r="V2028" s="43">
        <f t="shared" si="544"/>
        <v>645</v>
      </c>
      <c r="W2028" s="91" t="s">
        <v>2899</v>
      </c>
      <c r="X2028" s="69" t="s">
        <v>2422</v>
      </c>
      <c r="Y2028" s="69" t="s">
        <v>2422</v>
      </c>
      <c r="Z2028" s="44" t="str">
        <f t="shared" si="548"/>
        <v>"XEQM13"</v>
      </c>
      <c r="AA2028" s="25" t="str">
        <f t="shared" si="540"/>
        <v>XEQM13</v>
      </c>
      <c r="AB2028" s="1">
        <f t="shared" si="549"/>
        <v>1980</v>
      </c>
      <c r="AC2028" t="str">
        <f t="shared" si="541"/>
        <v>ITM_X_g1</v>
      </c>
      <c r="AD2028" s="157" t="str">
        <f>IF(ISNA(VLOOKUP(AA2028,Sheet2!J:J,1,0)),"//","")</f>
        <v>//</v>
      </c>
      <c r="AF2028" s="107" t="str">
        <f t="shared" si="542"/>
        <v>XEQM13</v>
      </c>
      <c r="AG2028" t="b">
        <f t="shared" si="543"/>
        <v>1</v>
      </c>
    </row>
    <row r="2029" spans="1:33">
      <c r="A2029" s="55">
        <f t="shared" si="545"/>
        <v>2029</v>
      </c>
      <c r="B2029" s="54">
        <f t="shared" si="546"/>
        <v>1981</v>
      </c>
      <c r="C2029" s="96" t="s">
        <v>4024</v>
      </c>
      <c r="D2029" s="96">
        <v>14</v>
      </c>
      <c r="E2029" s="101" t="s">
        <v>2792</v>
      </c>
      <c r="F2029" s="101" t="s">
        <v>2792</v>
      </c>
      <c r="G2029" s="103">
        <v>0</v>
      </c>
      <c r="H2029" s="103">
        <v>0</v>
      </c>
      <c r="I2029" s="175" t="s">
        <v>3</v>
      </c>
      <c r="J2029" s="97" t="s">
        <v>1540</v>
      </c>
      <c r="K2029" s="99" t="s">
        <v>4229</v>
      </c>
      <c r="L2029" s="255" t="s">
        <v>5135</v>
      </c>
      <c r="M2029" s="255"/>
      <c r="N2029" s="255"/>
      <c r="O2029" s="104" t="s">
        <v>2694</v>
      </c>
      <c r="P2029" s="101" t="s">
        <v>2776</v>
      </c>
      <c r="Q2029" s="101"/>
      <c r="R2029" s="45"/>
      <c r="S2029" t="str">
        <f t="shared" si="547"/>
        <v/>
      </c>
      <c r="T2029" s="45" t="str">
        <f>IF(ISNA(VLOOKUP(AF2029,#REF!,1)),"//","")</f>
        <v/>
      </c>
      <c r="U2029" s="45"/>
      <c r="V2029" s="43">
        <f t="shared" si="544"/>
        <v>646</v>
      </c>
      <c r="W2029" s="91" t="s">
        <v>2899</v>
      </c>
      <c r="X2029" s="69" t="s">
        <v>2422</v>
      </c>
      <c r="Y2029" s="69" t="s">
        <v>2422</v>
      </c>
      <c r="Z2029" s="44" t="str">
        <f t="shared" si="548"/>
        <v>"XEQM14"</v>
      </c>
      <c r="AA2029" s="25" t="str">
        <f t="shared" si="540"/>
        <v>XEQM14</v>
      </c>
      <c r="AB2029" s="1">
        <f t="shared" si="549"/>
        <v>1981</v>
      </c>
      <c r="AC2029" t="str">
        <f t="shared" si="541"/>
        <v>ITM_X_g2</v>
      </c>
      <c r="AD2029" s="157" t="str">
        <f>IF(ISNA(VLOOKUP(AA2029,Sheet2!J:J,1,0)),"//","")</f>
        <v>//</v>
      </c>
      <c r="AF2029" s="107" t="str">
        <f t="shared" si="542"/>
        <v>XEQM14</v>
      </c>
      <c r="AG2029" t="b">
        <f t="shared" si="543"/>
        <v>1</v>
      </c>
    </row>
    <row r="2030" spans="1:33">
      <c r="A2030" s="55">
        <f t="shared" si="545"/>
        <v>2030</v>
      </c>
      <c r="B2030" s="54">
        <f t="shared" si="546"/>
        <v>1982</v>
      </c>
      <c r="C2030" s="96" t="s">
        <v>4024</v>
      </c>
      <c r="D2030" s="96">
        <v>15</v>
      </c>
      <c r="E2030" s="101" t="s">
        <v>2793</v>
      </c>
      <c r="F2030" s="101" t="s">
        <v>2793</v>
      </c>
      <c r="G2030" s="103">
        <v>0</v>
      </c>
      <c r="H2030" s="103">
        <v>0</v>
      </c>
      <c r="I2030" s="175" t="s">
        <v>3</v>
      </c>
      <c r="J2030" s="97" t="s">
        <v>1540</v>
      </c>
      <c r="K2030" s="99" t="s">
        <v>4229</v>
      </c>
      <c r="L2030" s="255" t="s">
        <v>5135</v>
      </c>
      <c r="M2030" s="255"/>
      <c r="N2030" s="255"/>
      <c r="O2030" s="104" t="s">
        <v>2694</v>
      </c>
      <c r="P2030" s="101" t="s">
        <v>2777</v>
      </c>
      <c r="Q2030" s="101"/>
      <c r="R2030" s="45"/>
      <c r="S2030" t="str">
        <f t="shared" si="547"/>
        <v/>
      </c>
      <c r="T2030" s="45" t="str">
        <f>IF(ISNA(VLOOKUP(AF2030,#REF!,1)),"//","")</f>
        <v/>
      </c>
      <c r="U2030" s="45"/>
      <c r="V2030" s="43">
        <f t="shared" si="544"/>
        <v>647</v>
      </c>
      <c r="W2030" s="91" t="s">
        <v>2899</v>
      </c>
      <c r="X2030" s="69" t="s">
        <v>2422</v>
      </c>
      <c r="Y2030" s="69" t="s">
        <v>2422</v>
      </c>
      <c r="Z2030" s="44" t="str">
        <f t="shared" si="548"/>
        <v>"XEQM15"</v>
      </c>
      <c r="AA2030" s="25" t="str">
        <f t="shared" si="540"/>
        <v>XEQM15</v>
      </c>
      <c r="AB2030" s="1">
        <f t="shared" si="549"/>
        <v>1982</v>
      </c>
      <c r="AC2030" t="str">
        <f t="shared" si="541"/>
        <v>ITM_X_g3</v>
      </c>
      <c r="AD2030" s="157" t="str">
        <f>IF(ISNA(VLOOKUP(AA2030,Sheet2!J:J,1,0)),"//","")</f>
        <v>//</v>
      </c>
      <c r="AF2030" s="107" t="str">
        <f t="shared" si="542"/>
        <v>XEQM15</v>
      </c>
      <c r="AG2030" t="b">
        <f t="shared" si="543"/>
        <v>1</v>
      </c>
    </row>
    <row r="2031" spans="1:33">
      <c r="A2031" s="55">
        <f t="shared" si="545"/>
        <v>2031</v>
      </c>
      <c r="B2031" s="54">
        <f t="shared" si="546"/>
        <v>1983</v>
      </c>
      <c r="C2031" s="96" t="s">
        <v>4024</v>
      </c>
      <c r="D2031" s="96">
        <v>16</v>
      </c>
      <c r="E2031" s="101" t="s">
        <v>2794</v>
      </c>
      <c r="F2031" s="101" t="s">
        <v>2794</v>
      </c>
      <c r="G2031" s="103">
        <v>0</v>
      </c>
      <c r="H2031" s="103">
        <v>0</v>
      </c>
      <c r="I2031" s="175" t="s">
        <v>3</v>
      </c>
      <c r="J2031" s="97" t="s">
        <v>1540</v>
      </c>
      <c r="K2031" s="99" t="s">
        <v>4229</v>
      </c>
      <c r="L2031" s="255" t="s">
        <v>5135</v>
      </c>
      <c r="M2031" s="255"/>
      <c r="N2031" s="255"/>
      <c r="O2031" s="104" t="s">
        <v>2694</v>
      </c>
      <c r="P2031" s="101" t="s">
        <v>2778</v>
      </c>
      <c r="Q2031" s="101"/>
      <c r="R2031" s="45"/>
      <c r="S2031" t="str">
        <f t="shared" si="547"/>
        <v/>
      </c>
      <c r="T2031" s="45" t="str">
        <f>IF(ISNA(VLOOKUP(AF2031,#REF!,1)),"//","")</f>
        <v/>
      </c>
      <c r="U2031" s="45"/>
      <c r="V2031" s="43">
        <f t="shared" si="544"/>
        <v>648</v>
      </c>
      <c r="W2031" s="91" t="s">
        <v>2899</v>
      </c>
      <c r="X2031" s="69" t="s">
        <v>2422</v>
      </c>
      <c r="Y2031" s="69" t="s">
        <v>2422</v>
      </c>
      <c r="Z2031" s="44" t="str">
        <f t="shared" si="548"/>
        <v>"XEQM16"</v>
      </c>
      <c r="AA2031" s="25" t="str">
        <f t="shared" si="540"/>
        <v>XEQM16</v>
      </c>
      <c r="AB2031" s="1">
        <f t="shared" si="549"/>
        <v>1983</v>
      </c>
      <c r="AC2031" t="str">
        <f t="shared" si="541"/>
        <v>ITM_X_g4</v>
      </c>
      <c r="AD2031" s="157" t="str">
        <f>IF(ISNA(VLOOKUP(AA2031,Sheet2!J:J,1,0)),"//","")</f>
        <v>//</v>
      </c>
      <c r="AF2031" s="107" t="str">
        <f t="shared" si="542"/>
        <v>XEQM16</v>
      </c>
      <c r="AG2031" t="b">
        <f t="shared" si="543"/>
        <v>1</v>
      </c>
    </row>
    <row r="2032" spans="1:33">
      <c r="A2032" s="55">
        <f t="shared" si="545"/>
        <v>2032</v>
      </c>
      <c r="B2032" s="54">
        <f t="shared" si="546"/>
        <v>1984</v>
      </c>
      <c r="C2032" s="96" t="s">
        <v>4024</v>
      </c>
      <c r="D2032" s="96">
        <v>17</v>
      </c>
      <c r="E2032" s="101" t="s">
        <v>2795</v>
      </c>
      <c r="F2032" s="101" t="s">
        <v>2795</v>
      </c>
      <c r="G2032" s="103">
        <v>0</v>
      </c>
      <c r="H2032" s="103">
        <v>0</v>
      </c>
      <c r="I2032" s="175" t="s">
        <v>3</v>
      </c>
      <c r="J2032" s="97" t="s">
        <v>1540</v>
      </c>
      <c r="K2032" s="99" t="s">
        <v>4229</v>
      </c>
      <c r="L2032" s="255" t="s">
        <v>5135</v>
      </c>
      <c r="M2032" s="255"/>
      <c r="N2032" s="255"/>
      <c r="O2032" s="104" t="s">
        <v>2694</v>
      </c>
      <c r="P2032" s="101" t="s">
        <v>2779</v>
      </c>
      <c r="Q2032" s="101"/>
      <c r="R2032" s="45"/>
      <c r="S2032" t="str">
        <f t="shared" si="547"/>
        <v/>
      </c>
      <c r="T2032" s="45" t="str">
        <f>IF(ISNA(VLOOKUP(AF2032,#REF!,1)),"//","")</f>
        <v/>
      </c>
      <c r="U2032" s="45"/>
      <c r="V2032" s="43">
        <f t="shared" si="544"/>
        <v>649</v>
      </c>
      <c r="W2032" s="91" t="s">
        <v>2899</v>
      </c>
      <c r="X2032" s="69" t="s">
        <v>2422</v>
      </c>
      <c r="Y2032" s="69" t="s">
        <v>2422</v>
      </c>
      <c r="Z2032" s="44" t="str">
        <f t="shared" si="548"/>
        <v>"XEQM17"</v>
      </c>
      <c r="AA2032" s="25" t="str">
        <f t="shared" si="540"/>
        <v>XEQM17</v>
      </c>
      <c r="AB2032" s="1">
        <f t="shared" si="549"/>
        <v>1984</v>
      </c>
      <c r="AC2032" t="str">
        <f t="shared" si="541"/>
        <v>ITM_X_g5</v>
      </c>
      <c r="AD2032" s="157" t="str">
        <f>IF(ISNA(VLOOKUP(AA2032,Sheet2!J:J,1,0)),"//","")</f>
        <v>//</v>
      </c>
      <c r="AF2032" s="107" t="str">
        <f t="shared" si="542"/>
        <v>XEQM17</v>
      </c>
      <c r="AG2032" t="b">
        <f t="shared" si="543"/>
        <v>1</v>
      </c>
    </row>
    <row r="2033" spans="1:33">
      <c r="A2033" s="55">
        <f t="shared" si="545"/>
        <v>2033</v>
      </c>
      <c r="B2033" s="54">
        <f t="shared" si="546"/>
        <v>1985</v>
      </c>
      <c r="C2033" s="96" t="s">
        <v>4024</v>
      </c>
      <c r="D2033" s="96">
        <v>18</v>
      </c>
      <c r="E2033" s="101" t="s">
        <v>2796</v>
      </c>
      <c r="F2033" s="101" t="s">
        <v>2796</v>
      </c>
      <c r="G2033" s="103">
        <v>0</v>
      </c>
      <c r="H2033" s="103">
        <v>0</v>
      </c>
      <c r="I2033" s="175" t="s">
        <v>3</v>
      </c>
      <c r="J2033" s="97" t="s">
        <v>1540</v>
      </c>
      <c r="K2033" s="99" t="s">
        <v>4229</v>
      </c>
      <c r="L2033" s="255" t="s">
        <v>5135</v>
      </c>
      <c r="M2033" s="255"/>
      <c r="N2033" s="255"/>
      <c r="O2033" s="104" t="s">
        <v>2694</v>
      </c>
      <c r="P2033" s="101" t="s">
        <v>2780</v>
      </c>
      <c r="Q2033" s="101"/>
      <c r="R2033" s="45"/>
      <c r="S2033" t="str">
        <f t="shared" si="547"/>
        <v/>
      </c>
      <c r="T2033" s="45" t="str">
        <f>IF(ISNA(VLOOKUP(AF2033,#REF!,1)),"//","")</f>
        <v/>
      </c>
      <c r="U2033" s="45"/>
      <c r="V2033" s="43">
        <f t="shared" si="544"/>
        <v>650</v>
      </c>
      <c r="W2033" s="91" t="s">
        <v>2899</v>
      </c>
      <c r="X2033" s="69" t="s">
        <v>2422</v>
      </c>
      <c r="Y2033" s="69" t="s">
        <v>2422</v>
      </c>
      <c r="Z2033" s="44" t="str">
        <f t="shared" si="548"/>
        <v>"XEQM18"</v>
      </c>
      <c r="AA2033" s="25" t="str">
        <f t="shared" si="540"/>
        <v>XEQM18</v>
      </c>
      <c r="AB2033" s="1">
        <f t="shared" si="549"/>
        <v>1985</v>
      </c>
      <c r="AC2033" t="str">
        <f t="shared" si="541"/>
        <v>ITM_X_g6</v>
      </c>
      <c r="AD2033" s="157" t="str">
        <f>IF(ISNA(VLOOKUP(AA2033,Sheet2!J:J,1,0)),"//","")</f>
        <v>//</v>
      </c>
      <c r="AF2033" s="107" t="str">
        <f t="shared" si="542"/>
        <v>XEQM18</v>
      </c>
      <c r="AG2033" t="b">
        <f t="shared" si="543"/>
        <v>1</v>
      </c>
    </row>
    <row r="2034" spans="1:33">
      <c r="A2034" s="55">
        <f t="shared" si="545"/>
        <v>2034</v>
      </c>
      <c r="B2034" s="54">
        <f t="shared" si="546"/>
        <v>1986</v>
      </c>
      <c r="C2034" s="96" t="s">
        <v>4025</v>
      </c>
      <c r="D2034" s="96" t="s">
        <v>12</v>
      </c>
      <c r="E2034" s="226" t="s">
        <v>531</v>
      </c>
      <c r="F2034" s="101" t="s">
        <v>2840</v>
      </c>
      <c r="G2034" s="103">
        <v>1</v>
      </c>
      <c r="H2034" s="103">
        <v>18</v>
      </c>
      <c r="I2034" s="180" t="s">
        <v>1</v>
      </c>
      <c r="J2034" s="97" t="s">
        <v>1540</v>
      </c>
      <c r="K2034" s="99" t="s">
        <v>4065</v>
      </c>
      <c r="L2034" s="255" t="s">
        <v>5135</v>
      </c>
      <c r="M2034" s="255"/>
      <c r="N2034" s="255"/>
      <c r="O2034" s="104"/>
      <c r="P2034" s="101" t="s">
        <v>2838</v>
      </c>
      <c r="Q2034" s="101"/>
      <c r="R2034" s="45"/>
      <c r="S2034" t="str">
        <f t="shared" si="547"/>
        <v>NOT EQUAL</v>
      </c>
      <c r="T2034" s="45" t="str">
        <f>IF(ISNA(VLOOKUP(AF2034,#REF!,1)),"//","")</f>
        <v/>
      </c>
      <c r="U2034" s="45"/>
      <c r="V2034" s="43">
        <f t="shared" si="544"/>
        <v>651</v>
      </c>
      <c r="W2034" s="91" t="s">
        <v>2899</v>
      </c>
      <c r="X2034" s="69" t="s">
        <v>2813</v>
      </c>
      <c r="Y2034" s="69" t="s">
        <v>2422</v>
      </c>
      <c r="Z2034" s="44" t="str">
        <f t="shared" si="548"/>
        <v>"X.SAVE"</v>
      </c>
      <c r="AA2034" s="25" t="str">
        <f t="shared" si="540"/>
        <v>X.SAVE</v>
      </c>
      <c r="AB2034" s="1">
        <f t="shared" si="549"/>
        <v>1986</v>
      </c>
      <c r="AC2034" t="str">
        <f t="shared" si="541"/>
        <v>ITM_XSAVE</v>
      </c>
      <c r="AD2034" s="157" t="str">
        <f>IF(ISNA(VLOOKUP(AA2034,Sheet2!J:J,1,0)),"//","")</f>
        <v>//</v>
      </c>
      <c r="AF2034" s="107" t="str">
        <f t="shared" si="542"/>
        <v>X.SAVE</v>
      </c>
      <c r="AG2034" t="b">
        <f t="shared" si="543"/>
        <v>1</v>
      </c>
    </row>
    <row r="2035" spans="1:33">
      <c r="A2035" s="55">
        <f t="shared" si="545"/>
        <v>2035</v>
      </c>
      <c r="B2035" s="54">
        <f t="shared" si="546"/>
        <v>1987</v>
      </c>
      <c r="C2035" s="96" t="s">
        <v>4026</v>
      </c>
      <c r="D2035" s="96" t="s">
        <v>12</v>
      </c>
      <c r="E2035" s="226" t="s">
        <v>531</v>
      </c>
      <c r="F2035" s="99" t="s">
        <v>2841</v>
      </c>
      <c r="G2035" s="103">
        <v>1</v>
      </c>
      <c r="H2035" s="103">
        <v>18</v>
      </c>
      <c r="I2035" s="180" t="s">
        <v>1</v>
      </c>
      <c r="J2035" s="97" t="s">
        <v>1540</v>
      </c>
      <c r="K2035" s="99" t="s">
        <v>4229</v>
      </c>
      <c r="L2035" s="255" t="s">
        <v>5135</v>
      </c>
      <c r="M2035" s="255"/>
      <c r="N2035" s="255"/>
      <c r="O2035" s="96"/>
      <c r="P2035" s="101" t="s">
        <v>2839</v>
      </c>
      <c r="Q2035" s="101"/>
      <c r="R2035"/>
      <c r="S2035" t="str">
        <f t="shared" si="547"/>
        <v>NOT EQUAL</v>
      </c>
      <c r="T2035" t="str">
        <f>IF(ISNA(VLOOKUP(AF2035,#REF!,1)),"//","")</f>
        <v/>
      </c>
      <c r="U2035"/>
      <c r="V2035" s="43">
        <f t="shared" si="544"/>
        <v>652</v>
      </c>
      <c r="W2035" s="91" t="s">
        <v>2899</v>
      </c>
      <c r="X2035" s="69" t="s">
        <v>2813</v>
      </c>
      <c r="Y2035" s="69" t="s">
        <v>2422</v>
      </c>
      <c r="Z2035" s="44" t="str">
        <f t="shared" si="548"/>
        <v>"X.LOAD"</v>
      </c>
      <c r="AA2035" s="25" t="str">
        <f t="shared" si="540"/>
        <v>X.LOAD</v>
      </c>
      <c r="AB2035" s="1">
        <f t="shared" si="549"/>
        <v>1987</v>
      </c>
      <c r="AC2035" t="str">
        <f t="shared" si="541"/>
        <v>ITM_XLOAD</v>
      </c>
      <c r="AD2035" s="157" t="str">
        <f>IF(ISNA(VLOOKUP(AA2035,Sheet2!J:J,1,0)),"//","")</f>
        <v>//</v>
      </c>
      <c r="AF2035" s="107" t="str">
        <f t="shared" si="542"/>
        <v>X.LOAD</v>
      </c>
      <c r="AG2035" t="b">
        <f t="shared" si="543"/>
        <v>1</v>
      </c>
    </row>
    <row r="2036" spans="1:33">
      <c r="A2036" s="55">
        <f t="shared" si="545"/>
        <v>2036</v>
      </c>
      <c r="B2036" s="54">
        <f t="shared" si="546"/>
        <v>1988</v>
      </c>
      <c r="C2036" s="96" t="s">
        <v>3816</v>
      </c>
      <c r="D2036" s="96">
        <v>0</v>
      </c>
      <c r="E2036" s="226" t="s">
        <v>531</v>
      </c>
      <c r="F2036" s="99" t="s">
        <v>2958</v>
      </c>
      <c r="G2036" s="103">
        <v>0</v>
      </c>
      <c r="H2036" s="103">
        <v>0</v>
      </c>
      <c r="I2036" s="180" t="s">
        <v>1</v>
      </c>
      <c r="J2036" s="97" t="s">
        <v>1540</v>
      </c>
      <c r="K2036" s="99" t="s">
        <v>4229</v>
      </c>
      <c r="L2036" s="255" t="s">
        <v>5135</v>
      </c>
      <c r="M2036" s="255"/>
      <c r="N2036" s="255"/>
      <c r="O2036" s="96" t="s">
        <v>2948</v>
      </c>
      <c r="P2036" s="101" t="s">
        <v>2959</v>
      </c>
      <c r="Q2036" s="101"/>
      <c r="R2036"/>
      <c r="S2036" t="str">
        <f t="shared" si="547"/>
        <v>NOT EQUAL</v>
      </c>
      <c r="T2036" t="str">
        <f>IF(ISNA(VLOOKUP(AF2036,#REF!,1)),"//","")</f>
        <v/>
      </c>
      <c r="U2036"/>
      <c r="V2036" s="43">
        <f t="shared" si="544"/>
        <v>652</v>
      </c>
      <c r="W2036" s="91" t="s">
        <v>2950</v>
      </c>
      <c r="X2036" s="69" t="s">
        <v>2807</v>
      </c>
      <c r="Y2036" s="69" t="s">
        <v>2422</v>
      </c>
      <c r="Z2036" s="44" t="str">
        <f t="shared" si="548"/>
        <v/>
      </c>
      <c r="AA2036" s="25" t="str">
        <f t="shared" si="540"/>
        <v/>
      </c>
      <c r="AB2036" s="1">
        <f t="shared" si="549"/>
        <v>1988</v>
      </c>
      <c r="AC2036" t="str">
        <f t="shared" si="541"/>
        <v>ITM_FB00</v>
      </c>
      <c r="AD2036" s="157" t="str">
        <f>IF(ISNA(VLOOKUP(AA2036,Sheet2!J:J,1,0)),"//","")</f>
        <v/>
      </c>
      <c r="AF2036" s="107" t="str">
        <f t="shared" si="542"/>
        <v/>
      </c>
      <c r="AG2036" t="b">
        <f t="shared" si="543"/>
        <v>1</v>
      </c>
    </row>
    <row r="2037" spans="1:33">
      <c r="A2037" s="55">
        <f t="shared" si="545"/>
        <v>2037</v>
      </c>
      <c r="B2037" s="54">
        <f t="shared" si="546"/>
        <v>1989</v>
      </c>
      <c r="C2037" s="96" t="s">
        <v>3816</v>
      </c>
      <c r="D2037" s="96">
        <v>1</v>
      </c>
      <c r="E2037" s="226" t="s">
        <v>531</v>
      </c>
      <c r="F2037" s="101" t="s">
        <v>2955</v>
      </c>
      <c r="G2037" s="103">
        <v>0</v>
      </c>
      <c r="H2037" s="103">
        <v>0</v>
      </c>
      <c r="I2037" s="180" t="s">
        <v>1</v>
      </c>
      <c r="J2037" s="97" t="s">
        <v>1540</v>
      </c>
      <c r="K2037" s="99" t="s">
        <v>4229</v>
      </c>
      <c r="L2037" s="255" t="s">
        <v>5135</v>
      </c>
      <c r="M2037" s="255"/>
      <c r="N2037" s="255"/>
      <c r="O2037" s="104" t="s">
        <v>2948</v>
      </c>
      <c r="P2037" s="101" t="s">
        <v>2949</v>
      </c>
      <c r="Q2037" s="104"/>
      <c r="R2037" s="45"/>
      <c r="S2037" t="str">
        <f t="shared" si="547"/>
        <v>NOT EQUAL</v>
      </c>
      <c r="T2037" s="45" t="str">
        <f>IF(ISNA(VLOOKUP(AF2037,#REF!,1)),"//","")</f>
        <v/>
      </c>
      <c r="U2037" s="45"/>
      <c r="V2037" s="43">
        <f t="shared" si="544"/>
        <v>652</v>
      </c>
      <c r="W2037" s="91" t="s">
        <v>2950</v>
      </c>
      <c r="X2037" s="69" t="s">
        <v>2807</v>
      </c>
      <c r="Y2037" s="69" t="s">
        <v>2422</v>
      </c>
      <c r="Z2037" s="44" t="str">
        <f t="shared" si="548"/>
        <v/>
      </c>
      <c r="AA2037" s="25" t="str">
        <f t="shared" si="540"/>
        <v/>
      </c>
      <c r="AB2037" s="1">
        <f t="shared" si="549"/>
        <v>1989</v>
      </c>
      <c r="AC2037" t="str">
        <f t="shared" si="541"/>
        <v>ITM_FB01</v>
      </c>
      <c r="AD2037" s="157" t="str">
        <f>IF(ISNA(VLOOKUP(AA2037,Sheet2!J:J,1,0)),"//","")</f>
        <v/>
      </c>
      <c r="AF2037" s="107" t="str">
        <f t="shared" si="542"/>
        <v/>
      </c>
      <c r="AG2037" t="b">
        <f t="shared" si="543"/>
        <v>1</v>
      </c>
    </row>
    <row r="2038" spans="1:33">
      <c r="A2038" s="55">
        <f t="shared" si="545"/>
        <v>2038</v>
      </c>
      <c r="B2038" s="54">
        <f t="shared" si="546"/>
        <v>1990</v>
      </c>
      <c r="C2038" s="96" t="s">
        <v>3816</v>
      </c>
      <c r="D2038" s="96">
        <v>2</v>
      </c>
      <c r="E2038" s="226" t="s">
        <v>531</v>
      </c>
      <c r="F2038" s="101" t="s">
        <v>2956</v>
      </c>
      <c r="G2038" s="103">
        <v>0</v>
      </c>
      <c r="H2038" s="103">
        <v>0</v>
      </c>
      <c r="I2038" s="180" t="s">
        <v>1</v>
      </c>
      <c r="J2038" s="97" t="s">
        <v>1540</v>
      </c>
      <c r="K2038" s="99" t="s">
        <v>4229</v>
      </c>
      <c r="L2038" s="255" t="s">
        <v>5135</v>
      </c>
      <c r="M2038" s="255"/>
      <c r="N2038" s="255"/>
      <c r="O2038" s="104" t="s">
        <v>2948</v>
      </c>
      <c r="P2038" s="101" t="s">
        <v>2951</v>
      </c>
      <c r="Q2038" s="104"/>
      <c r="R2038" s="45"/>
      <c r="S2038" t="str">
        <f t="shared" si="547"/>
        <v>NOT EQUAL</v>
      </c>
      <c r="T2038" s="45" t="str">
        <f>IF(ISNA(VLOOKUP(AF2038,#REF!,1)),"//","")</f>
        <v/>
      </c>
      <c r="U2038" s="45"/>
      <c r="V2038" s="43">
        <f t="shared" si="544"/>
        <v>652</v>
      </c>
      <c r="W2038" s="91" t="s">
        <v>2950</v>
      </c>
      <c r="X2038" s="69" t="s">
        <v>2807</v>
      </c>
      <c r="Y2038" s="69" t="s">
        <v>2422</v>
      </c>
      <c r="Z2038" s="44" t="str">
        <f t="shared" si="548"/>
        <v/>
      </c>
      <c r="AA2038" s="25" t="str">
        <f t="shared" si="540"/>
        <v/>
      </c>
      <c r="AB2038" s="1">
        <f t="shared" si="549"/>
        <v>1990</v>
      </c>
      <c r="AC2038" t="str">
        <f t="shared" si="541"/>
        <v>ITM_FB02</v>
      </c>
      <c r="AD2038" s="157" t="str">
        <f>IF(ISNA(VLOOKUP(AA2038,Sheet2!J:J,1,0)),"//","")</f>
        <v/>
      </c>
      <c r="AF2038" s="107" t="str">
        <f t="shared" si="542"/>
        <v/>
      </c>
      <c r="AG2038" t="b">
        <f t="shared" si="543"/>
        <v>1</v>
      </c>
    </row>
    <row r="2039" spans="1:33">
      <c r="A2039" s="55">
        <f t="shared" si="545"/>
        <v>2039</v>
      </c>
      <c r="B2039" s="54">
        <f t="shared" si="546"/>
        <v>1991</v>
      </c>
      <c r="C2039" s="96" t="s">
        <v>3816</v>
      </c>
      <c r="D2039" s="96">
        <v>3</v>
      </c>
      <c r="E2039" s="226" t="s">
        <v>531</v>
      </c>
      <c r="F2039" s="101" t="s">
        <v>2957</v>
      </c>
      <c r="G2039" s="103">
        <v>0</v>
      </c>
      <c r="H2039" s="103">
        <v>0</v>
      </c>
      <c r="I2039" s="180" t="s">
        <v>1</v>
      </c>
      <c r="J2039" s="97" t="s">
        <v>1540</v>
      </c>
      <c r="K2039" s="99" t="s">
        <v>4229</v>
      </c>
      <c r="L2039" s="255" t="s">
        <v>5135</v>
      </c>
      <c r="M2039" s="255"/>
      <c r="N2039" s="255"/>
      <c r="O2039" s="104" t="s">
        <v>2948</v>
      </c>
      <c r="P2039" s="101" t="s">
        <v>2952</v>
      </c>
      <c r="Q2039" s="104"/>
      <c r="R2039" s="45"/>
      <c r="S2039" t="str">
        <f t="shared" si="547"/>
        <v>NOT EQUAL</v>
      </c>
      <c r="T2039" s="45" t="str">
        <f>IF(ISNA(VLOOKUP(AF2039,#REF!,1)),"//","")</f>
        <v/>
      </c>
      <c r="U2039" s="45"/>
      <c r="V2039" s="43">
        <f t="shared" si="544"/>
        <v>652</v>
      </c>
      <c r="W2039" s="91" t="s">
        <v>2950</v>
      </c>
      <c r="X2039" s="69" t="s">
        <v>2807</v>
      </c>
      <c r="Y2039" s="69" t="s">
        <v>2422</v>
      </c>
      <c r="Z2039" s="44" t="str">
        <f t="shared" si="548"/>
        <v/>
      </c>
      <c r="AA2039" s="25" t="str">
        <f t="shared" si="540"/>
        <v/>
      </c>
      <c r="AB2039" s="1">
        <f t="shared" si="549"/>
        <v>1991</v>
      </c>
      <c r="AC2039" t="str">
        <f t="shared" si="541"/>
        <v>ITM_FB03</v>
      </c>
      <c r="AD2039" s="157" t="str">
        <f>IF(ISNA(VLOOKUP(AA2039,Sheet2!J:J,1,0)),"//","")</f>
        <v/>
      </c>
      <c r="AF2039" s="107" t="str">
        <f t="shared" si="542"/>
        <v/>
      </c>
      <c r="AG2039" t="b">
        <f t="shared" si="543"/>
        <v>1</v>
      </c>
    </row>
    <row r="2040" spans="1:33">
      <c r="A2040" s="55">
        <f t="shared" si="545"/>
        <v>2040</v>
      </c>
      <c r="B2040" s="54">
        <f t="shared" si="546"/>
        <v>1992</v>
      </c>
      <c r="C2040" s="96" t="s">
        <v>4027</v>
      </c>
      <c r="D2040" s="96">
        <v>6</v>
      </c>
      <c r="E2040" s="101" t="s">
        <v>2960</v>
      </c>
      <c r="F2040" s="101" t="s">
        <v>2960</v>
      </c>
      <c r="G2040" s="103">
        <v>0</v>
      </c>
      <c r="H2040" s="103">
        <v>0</v>
      </c>
      <c r="I2040" s="175" t="s">
        <v>3</v>
      </c>
      <c r="J2040" s="97" t="s">
        <v>1540</v>
      </c>
      <c r="K2040" s="99" t="s">
        <v>4229</v>
      </c>
      <c r="L2040" s="255" t="s">
        <v>5135</v>
      </c>
      <c r="M2040" s="255"/>
      <c r="N2040" s="255"/>
      <c r="O2040" s="104" t="s">
        <v>2948</v>
      </c>
      <c r="P2040" s="101" t="s">
        <v>2974</v>
      </c>
      <c r="Q2040" s="104"/>
      <c r="R2040" s="45"/>
      <c r="S2040" t="str">
        <f t="shared" si="547"/>
        <v/>
      </c>
      <c r="T2040" s="45" t="str">
        <f>IF(ISNA(VLOOKUP(AF2040,#REF!,1)),"//","")</f>
        <v/>
      </c>
      <c r="U2040" s="45"/>
      <c r="V2040" s="43">
        <f t="shared" si="544"/>
        <v>652</v>
      </c>
      <c r="W2040" s="91" t="s">
        <v>2950</v>
      </c>
      <c r="X2040" s="69" t="s">
        <v>2807</v>
      </c>
      <c r="Y2040" s="69" t="s">
        <v>2422</v>
      </c>
      <c r="Z2040" s="44" t="str">
        <f t="shared" si="548"/>
        <v/>
      </c>
      <c r="AA2040" s="25" t="str">
        <f t="shared" si="540"/>
        <v/>
      </c>
      <c r="AB2040" s="1">
        <f t="shared" si="549"/>
        <v>1992</v>
      </c>
      <c r="AC2040" t="str">
        <f t="shared" si="541"/>
        <v>ITM_S06</v>
      </c>
      <c r="AD2040" s="157" t="str">
        <f>IF(ISNA(VLOOKUP(AA2040,Sheet2!J:J,1,0)),"//","")</f>
        <v/>
      </c>
      <c r="AF2040" s="107" t="str">
        <f t="shared" si="542"/>
        <v/>
      </c>
      <c r="AG2040" t="b">
        <f t="shared" si="543"/>
        <v>1</v>
      </c>
    </row>
    <row r="2041" spans="1:33">
      <c r="A2041" s="55">
        <f t="shared" si="545"/>
        <v>2041</v>
      </c>
      <c r="B2041" s="54">
        <f t="shared" si="546"/>
        <v>1993</v>
      </c>
      <c r="C2041" s="96" t="s">
        <v>4027</v>
      </c>
      <c r="D2041" s="96">
        <v>8</v>
      </c>
      <c r="E2041" s="99" t="s">
        <v>2961</v>
      </c>
      <c r="F2041" s="101" t="s">
        <v>2961</v>
      </c>
      <c r="G2041" s="103">
        <v>0</v>
      </c>
      <c r="H2041" s="103">
        <v>0</v>
      </c>
      <c r="I2041" s="175" t="s">
        <v>3</v>
      </c>
      <c r="J2041" s="97" t="s">
        <v>1540</v>
      </c>
      <c r="K2041" s="99" t="s">
        <v>4229</v>
      </c>
      <c r="L2041" s="255" t="s">
        <v>5135</v>
      </c>
      <c r="M2041" s="255"/>
      <c r="N2041" s="255"/>
      <c r="O2041" s="104" t="s">
        <v>2948</v>
      </c>
      <c r="P2041" s="101" t="s">
        <v>2975</v>
      </c>
      <c r="Q2041" s="104"/>
      <c r="R2041" s="45"/>
      <c r="S2041" t="str">
        <f t="shared" si="547"/>
        <v/>
      </c>
      <c r="T2041" s="45" t="str">
        <f>IF(ISNA(VLOOKUP(AF2041,#REF!,1)),"//","")</f>
        <v/>
      </c>
      <c r="U2041" s="45"/>
      <c r="V2041" s="43">
        <f t="shared" si="544"/>
        <v>652</v>
      </c>
      <c r="W2041" s="91" t="s">
        <v>2950</v>
      </c>
      <c r="X2041" s="69" t="s">
        <v>2807</v>
      </c>
      <c r="Y2041" s="69" t="s">
        <v>2422</v>
      </c>
      <c r="Z2041" s="44" t="str">
        <f t="shared" si="548"/>
        <v/>
      </c>
      <c r="AA2041" s="25" t="str">
        <f t="shared" si="540"/>
        <v/>
      </c>
      <c r="AB2041" s="1">
        <f t="shared" si="549"/>
        <v>1993</v>
      </c>
      <c r="AC2041" t="str">
        <f t="shared" si="541"/>
        <v>ITM_S08</v>
      </c>
      <c r="AD2041" s="157" t="str">
        <f>IF(ISNA(VLOOKUP(AA2041,Sheet2!J:J,1,0)),"//","")</f>
        <v/>
      </c>
      <c r="AF2041" s="107" t="str">
        <f t="shared" si="542"/>
        <v/>
      </c>
      <c r="AG2041" t="b">
        <f t="shared" si="543"/>
        <v>1</v>
      </c>
    </row>
    <row r="2042" spans="1:33">
      <c r="A2042" s="55">
        <f t="shared" si="545"/>
        <v>2042</v>
      </c>
      <c r="B2042" s="54">
        <f t="shared" si="546"/>
        <v>1994</v>
      </c>
      <c r="C2042" s="96" t="s">
        <v>4027</v>
      </c>
      <c r="D2042" s="96">
        <v>16</v>
      </c>
      <c r="E2042" s="99" t="s">
        <v>2962</v>
      </c>
      <c r="F2042" s="101" t="s">
        <v>2962</v>
      </c>
      <c r="G2042" s="103">
        <v>0</v>
      </c>
      <c r="H2042" s="103">
        <v>0</v>
      </c>
      <c r="I2042" s="175" t="s">
        <v>3</v>
      </c>
      <c r="J2042" s="97" t="s">
        <v>1540</v>
      </c>
      <c r="K2042" s="99" t="s">
        <v>4229</v>
      </c>
      <c r="L2042" s="255" t="s">
        <v>5135</v>
      </c>
      <c r="M2042" s="255"/>
      <c r="N2042" s="255"/>
      <c r="O2042" s="104" t="s">
        <v>2948</v>
      </c>
      <c r="P2042" s="101" t="s">
        <v>2976</v>
      </c>
      <c r="Q2042" s="104"/>
      <c r="R2042" s="45"/>
      <c r="S2042" t="str">
        <f t="shared" si="547"/>
        <v/>
      </c>
      <c r="T2042" s="45" t="str">
        <f>IF(ISNA(VLOOKUP(AF2042,#REF!,1)),"//","")</f>
        <v/>
      </c>
      <c r="U2042" s="45"/>
      <c r="V2042" s="43">
        <f t="shared" si="544"/>
        <v>652</v>
      </c>
      <c r="W2042" s="91" t="s">
        <v>2950</v>
      </c>
      <c r="X2042" s="69" t="s">
        <v>2807</v>
      </c>
      <c r="Y2042" s="69" t="s">
        <v>2422</v>
      </c>
      <c r="Z2042" s="44" t="str">
        <f t="shared" si="548"/>
        <v/>
      </c>
      <c r="AA2042" s="25" t="str">
        <f t="shared" si="540"/>
        <v/>
      </c>
      <c r="AB2042" s="1">
        <f t="shared" si="549"/>
        <v>1994</v>
      </c>
      <c r="AC2042" t="str">
        <f t="shared" si="541"/>
        <v>ITM_S16</v>
      </c>
      <c r="AD2042" s="157" t="str">
        <f>IF(ISNA(VLOOKUP(AA2042,Sheet2!J:J,1,0)),"//","")</f>
        <v/>
      </c>
      <c r="AF2042" s="107" t="str">
        <f t="shared" si="542"/>
        <v/>
      </c>
      <c r="AG2042" t="b">
        <f t="shared" si="543"/>
        <v>1</v>
      </c>
    </row>
    <row r="2043" spans="1:33">
      <c r="A2043" s="55">
        <f t="shared" si="545"/>
        <v>2043</v>
      </c>
      <c r="B2043" s="54">
        <f t="shared" si="546"/>
        <v>1995</v>
      </c>
      <c r="C2043" s="96" t="s">
        <v>4027</v>
      </c>
      <c r="D2043" s="96">
        <v>32</v>
      </c>
      <c r="E2043" s="99" t="s">
        <v>2963</v>
      </c>
      <c r="F2043" s="101" t="s">
        <v>2963</v>
      </c>
      <c r="G2043" s="103">
        <v>0</v>
      </c>
      <c r="H2043" s="103">
        <v>0</v>
      </c>
      <c r="I2043" s="175" t="s">
        <v>3</v>
      </c>
      <c r="J2043" s="97" t="s">
        <v>1540</v>
      </c>
      <c r="K2043" s="99" t="s">
        <v>4229</v>
      </c>
      <c r="L2043" s="255" t="s">
        <v>5135</v>
      </c>
      <c r="M2043" s="255"/>
      <c r="N2043" s="255"/>
      <c r="O2043" s="104" t="s">
        <v>2948</v>
      </c>
      <c r="P2043" s="101" t="s">
        <v>2977</v>
      </c>
      <c r="Q2043" s="104"/>
      <c r="R2043" s="45"/>
      <c r="S2043" t="str">
        <f t="shared" ref="S2043:S2074" si="550">IF(E2043=F2043,"","NOT EQUAL")</f>
        <v/>
      </c>
      <c r="T2043" s="45" t="str">
        <f>IF(ISNA(VLOOKUP(AF2043,#REF!,1)),"//","")</f>
        <v/>
      </c>
      <c r="U2043" s="45"/>
      <c r="V2043" s="43">
        <f t="shared" si="544"/>
        <v>652</v>
      </c>
      <c r="W2043" s="91" t="s">
        <v>2950</v>
      </c>
      <c r="X2043" s="69" t="s">
        <v>2807</v>
      </c>
      <c r="Y2043" s="69" t="s">
        <v>2422</v>
      </c>
      <c r="Z2043" s="44" t="str">
        <f t="shared" si="548"/>
        <v/>
      </c>
      <c r="AA2043" s="25" t="str">
        <f t="shared" si="540"/>
        <v/>
      </c>
      <c r="AB2043" s="1">
        <f t="shared" si="549"/>
        <v>1995</v>
      </c>
      <c r="AC2043" t="str">
        <f t="shared" si="541"/>
        <v>ITM_S32</v>
      </c>
      <c r="AD2043" s="157" t="str">
        <f>IF(ISNA(VLOOKUP(AA2043,Sheet2!J:J,1,0)),"//","")</f>
        <v/>
      </c>
      <c r="AF2043" s="107" t="str">
        <f t="shared" si="542"/>
        <v/>
      </c>
      <c r="AG2043" t="b">
        <f t="shared" si="543"/>
        <v>1</v>
      </c>
    </row>
    <row r="2044" spans="1:33">
      <c r="A2044" s="55">
        <f t="shared" si="545"/>
        <v>2044</v>
      </c>
      <c r="B2044" s="54">
        <f t="shared" si="546"/>
        <v>1996</v>
      </c>
      <c r="C2044" s="96" t="s">
        <v>4027</v>
      </c>
      <c r="D2044" s="96">
        <v>64</v>
      </c>
      <c r="E2044" s="99" t="s">
        <v>2964</v>
      </c>
      <c r="F2044" s="101" t="s">
        <v>2964</v>
      </c>
      <c r="G2044" s="103">
        <v>0</v>
      </c>
      <c r="H2044" s="103">
        <v>0</v>
      </c>
      <c r="I2044" s="175" t="s">
        <v>3</v>
      </c>
      <c r="J2044" s="97" t="s">
        <v>1540</v>
      </c>
      <c r="K2044" s="99" t="s">
        <v>4229</v>
      </c>
      <c r="L2044" s="255" t="s">
        <v>5135</v>
      </c>
      <c r="M2044" s="255"/>
      <c r="N2044" s="255"/>
      <c r="O2044" s="104" t="s">
        <v>2948</v>
      </c>
      <c r="P2044" s="101" t="s">
        <v>2978</v>
      </c>
      <c r="Q2044" s="104"/>
      <c r="R2044" s="45"/>
      <c r="S2044" t="str">
        <f t="shared" si="550"/>
        <v/>
      </c>
      <c r="T2044" s="45" t="str">
        <f>IF(ISNA(VLOOKUP(AF2044,#REF!,1)),"//","")</f>
        <v/>
      </c>
      <c r="U2044" s="45"/>
      <c r="V2044" s="43">
        <f t="shared" si="544"/>
        <v>652</v>
      </c>
      <c r="W2044" s="91" t="s">
        <v>2950</v>
      </c>
      <c r="X2044" s="69" t="s">
        <v>2807</v>
      </c>
      <c r="Y2044" s="69" t="s">
        <v>2422</v>
      </c>
      <c r="Z2044" s="44" t="str">
        <f t="shared" si="548"/>
        <v/>
      </c>
      <c r="AA2044" s="25" t="str">
        <f t="shared" si="540"/>
        <v/>
      </c>
      <c r="AB2044" s="1">
        <f t="shared" si="549"/>
        <v>1996</v>
      </c>
      <c r="AC2044" t="str">
        <f t="shared" si="541"/>
        <v>ITM_S64</v>
      </c>
      <c r="AD2044" s="157" t="str">
        <f>IF(ISNA(VLOOKUP(AA2044,Sheet2!J:J,1,0)),"//","")</f>
        <v/>
      </c>
      <c r="AF2044" s="107" t="str">
        <f t="shared" si="542"/>
        <v/>
      </c>
      <c r="AG2044" t="b">
        <f t="shared" si="543"/>
        <v>1</v>
      </c>
    </row>
    <row r="2045" spans="1:33">
      <c r="A2045" s="55">
        <f t="shared" si="545"/>
        <v>2045</v>
      </c>
      <c r="B2045" s="54">
        <f t="shared" si="546"/>
        <v>1997</v>
      </c>
      <c r="C2045" s="96" t="s">
        <v>4028</v>
      </c>
      <c r="D2045" s="96">
        <v>6</v>
      </c>
      <c r="E2045" s="99" t="s">
        <v>2965</v>
      </c>
      <c r="F2045" s="101" t="s">
        <v>2965</v>
      </c>
      <c r="G2045" s="103">
        <v>0</v>
      </c>
      <c r="H2045" s="103">
        <v>0</v>
      </c>
      <c r="I2045" s="175" t="s">
        <v>3</v>
      </c>
      <c r="J2045" s="97" t="s">
        <v>1540</v>
      </c>
      <c r="K2045" s="99" t="s">
        <v>4229</v>
      </c>
      <c r="L2045" s="255" t="s">
        <v>5135</v>
      </c>
      <c r="M2045" s="255"/>
      <c r="N2045" s="255"/>
      <c r="O2045" s="104" t="s">
        <v>2948</v>
      </c>
      <c r="P2045" s="101" t="s">
        <v>2979</v>
      </c>
      <c r="Q2045" s="104"/>
      <c r="R2045" s="45"/>
      <c r="S2045" t="str">
        <f t="shared" si="550"/>
        <v/>
      </c>
      <c r="T2045" s="45" t="str">
        <f>IF(ISNA(VLOOKUP(AF2045,#REF!,1)),"//","")</f>
        <v/>
      </c>
      <c r="U2045" s="45"/>
      <c r="V2045" s="43">
        <f t="shared" si="544"/>
        <v>652</v>
      </c>
      <c r="W2045" s="91" t="s">
        <v>2950</v>
      </c>
      <c r="X2045" s="69" t="s">
        <v>2807</v>
      </c>
      <c r="Y2045" s="69" t="s">
        <v>2422</v>
      </c>
      <c r="Z2045" s="44" t="str">
        <f t="shared" si="548"/>
        <v/>
      </c>
      <c r="AA2045" s="25" t="str">
        <f t="shared" si="540"/>
        <v/>
      </c>
      <c r="AB2045" s="1">
        <f t="shared" si="549"/>
        <v>1997</v>
      </c>
      <c r="AC2045" t="str">
        <f t="shared" si="541"/>
        <v>ITM_U06</v>
      </c>
      <c r="AD2045" s="157" t="str">
        <f>IF(ISNA(VLOOKUP(AA2045,Sheet2!J:J,1,0)),"//","")</f>
        <v/>
      </c>
      <c r="AF2045" s="107" t="str">
        <f t="shared" si="542"/>
        <v/>
      </c>
      <c r="AG2045" t="b">
        <f t="shared" si="543"/>
        <v>1</v>
      </c>
    </row>
    <row r="2046" spans="1:33">
      <c r="A2046" s="55">
        <f t="shared" si="545"/>
        <v>2046</v>
      </c>
      <c r="B2046" s="54">
        <f t="shared" si="546"/>
        <v>1998</v>
      </c>
      <c r="C2046" s="96" t="s">
        <v>4028</v>
      </c>
      <c r="D2046" s="96">
        <v>8</v>
      </c>
      <c r="E2046" s="99" t="s">
        <v>2966</v>
      </c>
      <c r="F2046" s="101" t="s">
        <v>2966</v>
      </c>
      <c r="G2046" s="103">
        <v>0</v>
      </c>
      <c r="H2046" s="103">
        <v>0</v>
      </c>
      <c r="I2046" s="175" t="s">
        <v>3</v>
      </c>
      <c r="J2046" s="97" t="s">
        <v>1540</v>
      </c>
      <c r="K2046" s="99" t="s">
        <v>4229</v>
      </c>
      <c r="L2046" s="255" t="s">
        <v>5135</v>
      </c>
      <c r="M2046" s="255"/>
      <c r="N2046" s="255"/>
      <c r="O2046" s="104" t="s">
        <v>2948</v>
      </c>
      <c r="P2046" s="101" t="s">
        <v>2980</v>
      </c>
      <c r="Q2046" s="104"/>
      <c r="R2046" s="45"/>
      <c r="S2046" t="str">
        <f t="shared" si="550"/>
        <v/>
      </c>
      <c r="T2046" s="45" t="str">
        <f>IF(ISNA(VLOOKUP(AF2046,#REF!,1)),"//","")</f>
        <v/>
      </c>
      <c r="U2046" s="45"/>
      <c r="V2046" s="43">
        <f t="shared" si="544"/>
        <v>652</v>
      </c>
      <c r="W2046" s="91" t="s">
        <v>2950</v>
      </c>
      <c r="X2046" s="69" t="s">
        <v>2807</v>
      </c>
      <c r="Y2046" s="69" t="s">
        <v>2422</v>
      </c>
      <c r="Z2046" s="44" t="str">
        <f t="shared" si="548"/>
        <v/>
      </c>
      <c r="AA2046" s="25" t="str">
        <f t="shared" si="540"/>
        <v/>
      </c>
      <c r="AB2046" s="1">
        <f t="shared" si="549"/>
        <v>1998</v>
      </c>
      <c r="AC2046" t="str">
        <f t="shared" si="541"/>
        <v>ITM_U08</v>
      </c>
      <c r="AD2046" s="157" t="str">
        <f>IF(ISNA(VLOOKUP(AA2046,Sheet2!J:J,1,0)),"//","")</f>
        <v/>
      </c>
      <c r="AF2046" s="107" t="str">
        <f t="shared" si="542"/>
        <v/>
      </c>
      <c r="AG2046" t="b">
        <f t="shared" si="543"/>
        <v>1</v>
      </c>
    </row>
    <row r="2047" spans="1:33">
      <c r="A2047" s="55">
        <f t="shared" si="545"/>
        <v>2047</v>
      </c>
      <c r="B2047" s="54">
        <f t="shared" si="546"/>
        <v>1999</v>
      </c>
      <c r="C2047" s="96" t="s">
        <v>4028</v>
      </c>
      <c r="D2047" s="96">
        <v>16</v>
      </c>
      <c r="E2047" s="99" t="s">
        <v>2967</v>
      </c>
      <c r="F2047" s="101" t="s">
        <v>2967</v>
      </c>
      <c r="G2047" s="103">
        <v>0</v>
      </c>
      <c r="H2047" s="103">
        <v>0</v>
      </c>
      <c r="I2047" s="175" t="s">
        <v>3</v>
      </c>
      <c r="J2047" s="97" t="s">
        <v>1540</v>
      </c>
      <c r="K2047" s="99" t="s">
        <v>4229</v>
      </c>
      <c r="L2047" s="255" t="s">
        <v>5135</v>
      </c>
      <c r="M2047" s="255"/>
      <c r="N2047" s="255"/>
      <c r="O2047" s="104" t="s">
        <v>2948</v>
      </c>
      <c r="P2047" s="101" t="s">
        <v>2981</v>
      </c>
      <c r="Q2047" s="104"/>
      <c r="R2047" s="45"/>
      <c r="S2047" t="str">
        <f t="shared" si="550"/>
        <v/>
      </c>
      <c r="T2047" s="45" t="str">
        <f>IF(ISNA(VLOOKUP(AF2047,#REF!,1)),"//","")</f>
        <v/>
      </c>
      <c r="U2047" s="45"/>
      <c r="V2047" s="43">
        <f t="shared" si="544"/>
        <v>652</v>
      </c>
      <c r="W2047" s="91" t="s">
        <v>2950</v>
      </c>
      <c r="X2047" s="69" t="s">
        <v>2807</v>
      </c>
      <c r="Y2047" s="69" t="s">
        <v>2422</v>
      </c>
      <c r="Z2047" s="44" t="str">
        <f t="shared" si="548"/>
        <v/>
      </c>
      <c r="AA2047" s="25" t="str">
        <f t="shared" si="540"/>
        <v/>
      </c>
      <c r="AB2047" s="1">
        <f t="shared" si="549"/>
        <v>1999</v>
      </c>
      <c r="AC2047" t="str">
        <f t="shared" si="541"/>
        <v>ITM_U16</v>
      </c>
      <c r="AD2047" s="157" t="str">
        <f>IF(ISNA(VLOOKUP(AA2047,Sheet2!J:J,1,0)),"//","")</f>
        <v/>
      </c>
      <c r="AF2047" s="107" t="str">
        <f t="shared" si="542"/>
        <v/>
      </c>
      <c r="AG2047" t="b">
        <f t="shared" si="543"/>
        <v>1</v>
      </c>
    </row>
    <row r="2048" spans="1:33">
      <c r="A2048" s="55">
        <f t="shared" si="545"/>
        <v>2048</v>
      </c>
      <c r="B2048" s="54">
        <f t="shared" si="546"/>
        <v>2000</v>
      </c>
      <c r="C2048" s="96" t="s">
        <v>4028</v>
      </c>
      <c r="D2048" s="96">
        <v>32</v>
      </c>
      <c r="E2048" s="99" t="s">
        <v>2968</v>
      </c>
      <c r="F2048" s="101" t="s">
        <v>2968</v>
      </c>
      <c r="G2048" s="103">
        <v>0</v>
      </c>
      <c r="H2048" s="103">
        <v>0</v>
      </c>
      <c r="I2048" s="175" t="s">
        <v>3</v>
      </c>
      <c r="J2048" s="97" t="s">
        <v>1540</v>
      </c>
      <c r="K2048" s="99" t="s">
        <v>4229</v>
      </c>
      <c r="L2048" s="255" t="s">
        <v>5135</v>
      </c>
      <c r="M2048" s="255"/>
      <c r="N2048" s="255"/>
      <c r="O2048" s="104" t="s">
        <v>2948</v>
      </c>
      <c r="P2048" s="101" t="s">
        <v>2982</v>
      </c>
      <c r="Q2048" s="104"/>
      <c r="R2048" s="45"/>
      <c r="S2048" t="str">
        <f t="shared" si="550"/>
        <v/>
      </c>
      <c r="T2048" s="45" t="str">
        <f>IF(ISNA(VLOOKUP(AF2048,#REF!,1)),"//","")</f>
        <v/>
      </c>
      <c r="U2048" s="45"/>
      <c r="V2048" s="43">
        <f t="shared" si="544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48"/>
        <v/>
      </c>
      <c r="AA2048" s="25" t="str">
        <f t="shared" si="540"/>
        <v/>
      </c>
      <c r="AB2048" s="1">
        <f t="shared" si="549"/>
        <v>2000</v>
      </c>
      <c r="AC2048" t="str">
        <f t="shared" si="541"/>
        <v>ITM_U32</v>
      </c>
      <c r="AD2048" s="157" t="str">
        <f>IF(ISNA(VLOOKUP(AA2048,Sheet2!J:J,1,0)),"//","")</f>
        <v/>
      </c>
      <c r="AF2048" s="107" t="str">
        <f t="shared" si="542"/>
        <v/>
      </c>
      <c r="AG2048" t="b">
        <f t="shared" si="543"/>
        <v>1</v>
      </c>
    </row>
    <row r="2049" spans="1:33">
      <c r="A2049" s="55">
        <f t="shared" si="545"/>
        <v>2049</v>
      </c>
      <c r="B2049" s="54">
        <f t="shared" si="546"/>
        <v>2001</v>
      </c>
      <c r="C2049" s="96" t="s">
        <v>4028</v>
      </c>
      <c r="D2049" s="96">
        <v>64</v>
      </c>
      <c r="E2049" s="99" t="s">
        <v>2969</v>
      </c>
      <c r="F2049" s="101" t="s">
        <v>2969</v>
      </c>
      <c r="G2049" s="103">
        <v>0</v>
      </c>
      <c r="H2049" s="103">
        <v>0</v>
      </c>
      <c r="I2049" s="175" t="s">
        <v>3</v>
      </c>
      <c r="J2049" s="97" t="s">
        <v>1540</v>
      </c>
      <c r="K2049" s="99" t="s">
        <v>4229</v>
      </c>
      <c r="L2049" s="255" t="s">
        <v>5135</v>
      </c>
      <c r="M2049" s="255"/>
      <c r="N2049" s="255"/>
      <c r="O2049" s="104" t="s">
        <v>2948</v>
      </c>
      <c r="P2049" s="101" t="s">
        <v>2983</v>
      </c>
      <c r="Q2049" s="104"/>
      <c r="R2049" s="45"/>
      <c r="S2049" t="str">
        <f t="shared" si="550"/>
        <v/>
      </c>
      <c r="T2049" s="45" t="str">
        <f>IF(ISNA(VLOOKUP(AF2049,#REF!,1)),"//","")</f>
        <v/>
      </c>
      <c r="U2049" s="45"/>
      <c r="V2049" s="43">
        <f t="shared" si="544"/>
        <v>652</v>
      </c>
      <c r="W2049" s="91" t="s">
        <v>2950</v>
      </c>
      <c r="X2049" s="69" t="s">
        <v>2807</v>
      </c>
      <c r="Y2049" s="69" t="s">
        <v>2422</v>
      </c>
      <c r="Z2049" s="44" t="str">
        <f t="shared" si="548"/>
        <v/>
      </c>
      <c r="AA2049" s="25" t="str">
        <f t="shared" si="540"/>
        <v/>
      </c>
      <c r="AB2049" s="1">
        <f t="shared" si="549"/>
        <v>2001</v>
      </c>
      <c r="AC2049" t="str">
        <f t="shared" si="541"/>
        <v>ITM_U64</v>
      </c>
      <c r="AD2049" s="157" t="str">
        <f>IF(ISNA(VLOOKUP(AA2049,Sheet2!J:J,1,0)),"//","")</f>
        <v/>
      </c>
      <c r="AF2049" s="107" t="str">
        <f t="shared" si="542"/>
        <v/>
      </c>
      <c r="AG2049" t="b">
        <f t="shared" si="543"/>
        <v>1</v>
      </c>
    </row>
    <row r="2050" spans="1:33">
      <c r="A2050" s="55">
        <f t="shared" si="545"/>
        <v>2050</v>
      </c>
      <c r="B2050" s="54">
        <f t="shared" si="546"/>
        <v>2002</v>
      </c>
      <c r="C2050" s="96" t="s">
        <v>4029</v>
      </c>
      <c r="D2050" s="96">
        <v>1</v>
      </c>
      <c r="E2050" s="99" t="s">
        <v>2970</v>
      </c>
      <c r="F2050" s="101" t="s">
        <v>2970</v>
      </c>
      <c r="G2050" s="103">
        <v>0</v>
      </c>
      <c r="H2050" s="103">
        <v>0</v>
      </c>
      <c r="I2050" s="175" t="s">
        <v>3</v>
      </c>
      <c r="J2050" s="97" t="s">
        <v>1540</v>
      </c>
      <c r="K2050" s="99" t="s">
        <v>4229</v>
      </c>
      <c r="L2050" s="255" t="s">
        <v>5135</v>
      </c>
      <c r="M2050" s="255"/>
      <c r="N2050" s="255"/>
      <c r="O2050" s="104" t="s">
        <v>2948</v>
      </c>
      <c r="P2050" s="101" t="s">
        <v>2984</v>
      </c>
      <c r="Q2050" s="104"/>
      <c r="R2050" s="45"/>
      <c r="S2050" t="str">
        <f t="shared" si="550"/>
        <v/>
      </c>
      <c r="T2050" s="45" t="str">
        <f>IF(ISNA(VLOOKUP(AF2050,#REF!,1)),"//","")</f>
        <v/>
      </c>
      <c r="U2050" s="45"/>
      <c r="V2050" s="43">
        <f t="shared" si="544"/>
        <v>652</v>
      </c>
      <c r="W2050" s="91" t="s">
        <v>2950</v>
      </c>
      <c r="X2050" s="69" t="s">
        <v>2807</v>
      </c>
      <c r="Y2050" s="69" t="s">
        <v>2422</v>
      </c>
      <c r="Z2050" s="44" t="str">
        <f t="shared" si="548"/>
        <v/>
      </c>
      <c r="AA2050" s="25" t="str">
        <f t="shared" si="540"/>
        <v/>
      </c>
      <c r="AB2050" s="1">
        <f t="shared" si="549"/>
        <v>2002</v>
      </c>
      <c r="AC2050" t="str">
        <f t="shared" si="541"/>
        <v>ITM_SL1</v>
      </c>
      <c r="AD2050" s="157" t="str">
        <f>IF(ISNA(VLOOKUP(AA2050,Sheet2!J:J,1,0)),"//","")</f>
        <v/>
      </c>
      <c r="AF2050" s="107" t="str">
        <f t="shared" si="542"/>
        <v/>
      </c>
      <c r="AG2050" t="b">
        <f t="shared" si="543"/>
        <v>1</v>
      </c>
    </row>
    <row r="2051" spans="1:33">
      <c r="A2051" s="55">
        <f t="shared" si="545"/>
        <v>2051</v>
      </c>
      <c r="B2051" s="54">
        <f t="shared" si="546"/>
        <v>2003</v>
      </c>
      <c r="C2051" s="96" t="s">
        <v>4029</v>
      </c>
      <c r="D2051" s="96">
        <v>2</v>
      </c>
      <c r="E2051" s="99" t="s">
        <v>2971</v>
      </c>
      <c r="F2051" s="99" t="s">
        <v>2971</v>
      </c>
      <c r="G2051" s="103">
        <v>0</v>
      </c>
      <c r="H2051" s="103">
        <v>0</v>
      </c>
      <c r="I2051" s="175" t="s">
        <v>3</v>
      </c>
      <c r="J2051" s="97" t="s">
        <v>1540</v>
      </c>
      <c r="K2051" s="99" t="s">
        <v>4229</v>
      </c>
      <c r="L2051" s="255" t="s">
        <v>5135</v>
      </c>
      <c r="M2051" s="255"/>
      <c r="N2051" s="255"/>
      <c r="O2051" s="104" t="s">
        <v>2948</v>
      </c>
      <c r="P2051" s="101" t="s">
        <v>2985</v>
      </c>
      <c r="Q2051" s="104"/>
      <c r="R2051" s="45"/>
      <c r="S2051" t="str">
        <f t="shared" si="550"/>
        <v/>
      </c>
      <c r="T2051" s="45" t="str">
        <f>IF(ISNA(VLOOKUP(AF2051,#REF!,1)),"//","")</f>
        <v/>
      </c>
      <c r="U2051" s="45"/>
      <c r="V2051" s="43">
        <f t="shared" si="544"/>
        <v>652</v>
      </c>
      <c r="W2051" s="91" t="s">
        <v>2950</v>
      </c>
      <c r="X2051" s="69" t="s">
        <v>2807</v>
      </c>
      <c r="Y2051" s="69" t="s">
        <v>2422</v>
      </c>
      <c r="Z2051" s="44" t="str">
        <f t="shared" si="548"/>
        <v/>
      </c>
      <c r="AA2051" s="25" t="str">
        <f t="shared" si="540"/>
        <v/>
      </c>
      <c r="AB2051" s="1">
        <f t="shared" si="549"/>
        <v>2003</v>
      </c>
      <c r="AC2051" t="str">
        <f t="shared" si="541"/>
        <v>ITM_SR1</v>
      </c>
      <c r="AD2051" s="157" t="str">
        <f>IF(ISNA(VLOOKUP(AA2051,Sheet2!J:J,1,0)),"//","")</f>
        <v/>
      </c>
      <c r="AF2051" s="107" t="str">
        <f t="shared" si="542"/>
        <v/>
      </c>
      <c r="AG2051" t="b">
        <f t="shared" si="543"/>
        <v>1</v>
      </c>
    </row>
    <row r="2052" spans="1:33">
      <c r="A2052" s="55">
        <f t="shared" si="545"/>
        <v>2052</v>
      </c>
      <c r="B2052" s="54">
        <f t="shared" si="546"/>
        <v>2004</v>
      </c>
      <c r="C2052" s="96" t="s">
        <v>4029</v>
      </c>
      <c r="D2052" s="96">
        <v>3</v>
      </c>
      <c r="E2052" s="99" t="s">
        <v>2972</v>
      </c>
      <c r="F2052" s="99" t="s">
        <v>2972</v>
      </c>
      <c r="G2052" s="103">
        <v>0</v>
      </c>
      <c r="H2052" s="103">
        <v>0</v>
      </c>
      <c r="I2052" s="175" t="s">
        <v>3</v>
      </c>
      <c r="J2052" s="97" t="s">
        <v>1540</v>
      </c>
      <c r="K2052" s="99" t="s">
        <v>4229</v>
      </c>
      <c r="L2052" s="255" t="s">
        <v>5135</v>
      </c>
      <c r="M2052" s="255"/>
      <c r="N2052" s="255"/>
      <c r="O2052" s="104" t="s">
        <v>2948</v>
      </c>
      <c r="P2052" s="101" t="s">
        <v>2986</v>
      </c>
      <c r="Q2052" s="104"/>
      <c r="R2052" s="45"/>
      <c r="S2052" t="str">
        <f t="shared" si="550"/>
        <v/>
      </c>
      <c r="T2052" s="45" t="str">
        <f>IF(ISNA(VLOOKUP(AF2052,#REF!,1)),"//","")</f>
        <v/>
      </c>
      <c r="U2052" s="45"/>
      <c r="V2052" s="43">
        <f t="shared" si="544"/>
        <v>652</v>
      </c>
      <c r="W2052" s="91" t="s">
        <v>2950</v>
      </c>
      <c r="X2052" s="69" t="s">
        <v>2807</v>
      </c>
      <c r="Y2052" s="69" t="s">
        <v>2422</v>
      </c>
      <c r="Z2052" s="44" t="str">
        <f t="shared" si="548"/>
        <v/>
      </c>
      <c r="AA2052" s="25" t="str">
        <f t="shared" si="540"/>
        <v/>
      </c>
      <c r="AB2052" s="1">
        <f t="shared" si="549"/>
        <v>2004</v>
      </c>
      <c r="AC2052" t="str">
        <f t="shared" si="541"/>
        <v>ITM_RL1</v>
      </c>
      <c r="AD2052" s="157" t="str">
        <f>IF(ISNA(VLOOKUP(AA2052,Sheet2!J:J,1,0)),"//","")</f>
        <v/>
      </c>
      <c r="AF2052" s="107" t="str">
        <f t="shared" si="542"/>
        <v/>
      </c>
      <c r="AG2052" t="b">
        <f t="shared" si="543"/>
        <v>1</v>
      </c>
    </row>
    <row r="2053" spans="1:33">
      <c r="A2053" s="55">
        <f t="shared" si="545"/>
        <v>2053</v>
      </c>
      <c r="B2053" s="54">
        <f t="shared" si="546"/>
        <v>2005</v>
      </c>
      <c r="C2053" s="96" t="s">
        <v>4029</v>
      </c>
      <c r="D2053" s="96">
        <v>4</v>
      </c>
      <c r="E2053" s="99" t="s">
        <v>2973</v>
      </c>
      <c r="F2053" s="99" t="s">
        <v>2973</v>
      </c>
      <c r="G2053" s="103">
        <v>0</v>
      </c>
      <c r="H2053" s="103">
        <v>0</v>
      </c>
      <c r="I2053" s="175" t="s">
        <v>3</v>
      </c>
      <c r="J2053" s="97" t="s">
        <v>1540</v>
      </c>
      <c r="K2053" s="99" t="s">
        <v>4229</v>
      </c>
      <c r="L2053" s="255" t="s">
        <v>5135</v>
      </c>
      <c r="M2053" s="255"/>
      <c r="N2053" s="255"/>
      <c r="O2053" s="104" t="s">
        <v>2948</v>
      </c>
      <c r="P2053" s="101" t="s">
        <v>2987</v>
      </c>
      <c r="Q2053" s="104"/>
      <c r="R2053" s="45"/>
      <c r="S2053" t="str">
        <f t="shared" si="550"/>
        <v/>
      </c>
      <c r="T2053" s="45" t="str">
        <f>IF(ISNA(VLOOKUP(AF2053,#REF!,1)),"//","")</f>
        <v/>
      </c>
      <c r="U2053" s="45"/>
      <c r="V2053" s="43">
        <f t="shared" si="544"/>
        <v>652</v>
      </c>
      <c r="W2053" s="91" t="s">
        <v>2950</v>
      </c>
      <c r="X2053" s="69" t="s">
        <v>2807</v>
      </c>
      <c r="Y2053" s="69" t="s">
        <v>2422</v>
      </c>
      <c r="Z2053" s="44" t="str">
        <f t="shared" si="548"/>
        <v/>
      </c>
      <c r="AA2053" s="25" t="str">
        <f t="shared" si="540"/>
        <v/>
      </c>
      <c r="AB2053" s="1">
        <f t="shared" si="549"/>
        <v>2005</v>
      </c>
      <c r="AC2053" t="str">
        <f t="shared" si="541"/>
        <v>ITM_RR1</v>
      </c>
      <c r="AD2053" s="157" t="str">
        <f>IF(ISNA(VLOOKUP(AA2053,Sheet2!J:J,1,0)),"//","")</f>
        <v/>
      </c>
      <c r="AF2053" s="107" t="str">
        <f t="shared" si="542"/>
        <v/>
      </c>
      <c r="AG2053" t="b">
        <f t="shared" si="543"/>
        <v>1</v>
      </c>
    </row>
    <row r="2054" spans="1:33">
      <c r="A2054" s="55">
        <f t="shared" si="545"/>
        <v>2054</v>
      </c>
      <c r="B2054" s="54">
        <f t="shared" si="546"/>
        <v>2006</v>
      </c>
      <c r="C2054" s="96" t="s">
        <v>4029</v>
      </c>
      <c r="D2054" s="96">
        <v>5</v>
      </c>
      <c r="E2054" s="99" t="s">
        <v>2995</v>
      </c>
      <c r="F2054" s="99" t="s">
        <v>2995</v>
      </c>
      <c r="G2054" s="103">
        <v>0</v>
      </c>
      <c r="H2054" s="103">
        <v>0</v>
      </c>
      <c r="I2054" s="175" t="s">
        <v>3</v>
      </c>
      <c r="J2054" s="97" t="s">
        <v>1541</v>
      </c>
      <c r="K2054" s="99" t="s">
        <v>4229</v>
      </c>
      <c r="L2054" s="255" t="s">
        <v>5135</v>
      </c>
      <c r="M2054" s="255"/>
      <c r="N2054" s="255"/>
      <c r="O2054" s="104" t="s">
        <v>2948</v>
      </c>
      <c r="P2054" s="101" t="s">
        <v>2988</v>
      </c>
      <c r="Q2054" s="104"/>
      <c r="R2054" s="45"/>
      <c r="S2054" t="str">
        <f t="shared" si="550"/>
        <v/>
      </c>
      <c r="T2054" s="45" t="str">
        <f>IF(ISNA(VLOOKUP(AF2054,#REF!,1)),"//","")</f>
        <v/>
      </c>
      <c r="U2054" s="45"/>
      <c r="V2054" s="43">
        <f t="shared" si="544"/>
        <v>652</v>
      </c>
      <c r="W2054" s="91" t="s">
        <v>2950</v>
      </c>
      <c r="X2054" s="69" t="s">
        <v>2807</v>
      </c>
      <c r="Y2054" s="69" t="s">
        <v>2422</v>
      </c>
      <c r="Z2054" s="44" t="str">
        <f t="shared" si="548"/>
        <v/>
      </c>
      <c r="AA2054" s="25" t="str">
        <f t="shared" si="540"/>
        <v/>
      </c>
      <c r="AB2054" s="1">
        <f t="shared" si="549"/>
        <v>2006</v>
      </c>
      <c r="AC2054" t="str">
        <f t="shared" si="541"/>
        <v>ITM_FWORD</v>
      </c>
      <c r="AD2054" s="157" t="str">
        <f>IF(ISNA(VLOOKUP(AA2054,Sheet2!J:J,1,0)),"//","")</f>
        <v/>
      </c>
      <c r="AF2054" s="107" t="str">
        <f t="shared" si="542"/>
        <v/>
      </c>
      <c r="AG2054" t="b">
        <f t="shared" si="543"/>
        <v>1</v>
      </c>
    </row>
    <row r="2055" spans="1:33">
      <c r="A2055" s="55">
        <f t="shared" si="545"/>
        <v>2055</v>
      </c>
      <c r="B2055" s="54">
        <f t="shared" si="546"/>
        <v>2007</v>
      </c>
      <c r="C2055" s="96" t="s">
        <v>4029</v>
      </c>
      <c r="D2055" s="96">
        <v>6</v>
      </c>
      <c r="E2055" s="99" t="s">
        <v>2996</v>
      </c>
      <c r="F2055" s="99" t="s">
        <v>2996</v>
      </c>
      <c r="G2055" s="103">
        <v>0</v>
      </c>
      <c r="H2055" s="103">
        <v>0</v>
      </c>
      <c r="I2055" s="175" t="s">
        <v>3</v>
      </c>
      <c r="J2055" s="97" t="s">
        <v>1541</v>
      </c>
      <c r="K2055" s="99" t="s">
        <v>4229</v>
      </c>
      <c r="L2055" s="255" t="s">
        <v>5135</v>
      </c>
      <c r="M2055" s="255"/>
      <c r="N2055" s="255"/>
      <c r="O2055" s="104" t="s">
        <v>2948</v>
      </c>
      <c r="P2055" s="101" t="s">
        <v>2989</v>
      </c>
      <c r="Q2055" s="104"/>
      <c r="R2055" s="45"/>
      <c r="S2055" t="str">
        <f t="shared" si="550"/>
        <v/>
      </c>
      <c r="T2055" s="45" t="str">
        <f>IF(ISNA(VLOOKUP(AF2055,#REF!,1)),"//","")</f>
        <v/>
      </c>
      <c r="U2055" s="45"/>
      <c r="V2055" s="43">
        <f t="shared" si="544"/>
        <v>652</v>
      </c>
      <c r="W2055" s="91" t="s">
        <v>2950</v>
      </c>
      <c r="X2055" s="69" t="s">
        <v>2807</v>
      </c>
      <c r="Y2055" s="69" t="s">
        <v>2422</v>
      </c>
      <c r="Z2055" s="44" t="str">
        <f t="shared" si="548"/>
        <v/>
      </c>
      <c r="AA2055" s="25" t="str">
        <f t="shared" si="540"/>
        <v/>
      </c>
      <c r="AB2055" s="1">
        <f t="shared" si="549"/>
        <v>2007</v>
      </c>
      <c r="AC2055" t="str">
        <f t="shared" si="541"/>
        <v>ITM_FBYTE</v>
      </c>
      <c r="AD2055" s="157" t="str">
        <f>IF(ISNA(VLOOKUP(AA2055,Sheet2!J:J,1,0)),"//","")</f>
        <v/>
      </c>
      <c r="AF2055" s="107" t="str">
        <f t="shared" si="542"/>
        <v/>
      </c>
      <c r="AG2055" t="b">
        <f t="shared" si="543"/>
        <v>1</v>
      </c>
    </row>
    <row r="2056" spans="1:33">
      <c r="A2056" s="55">
        <f t="shared" si="545"/>
        <v>2056</v>
      </c>
      <c r="B2056" s="54">
        <f t="shared" si="546"/>
        <v>2008</v>
      </c>
      <c r="C2056" s="96" t="s">
        <v>4030</v>
      </c>
      <c r="D2056" s="96" t="s">
        <v>7</v>
      </c>
      <c r="E2056" s="229" t="s">
        <v>3017</v>
      </c>
      <c r="F2056" s="99" t="s">
        <v>3017</v>
      </c>
      <c r="G2056" s="103">
        <v>0</v>
      </c>
      <c r="H2056" s="103">
        <v>0</v>
      </c>
      <c r="I2056" s="180" t="s">
        <v>1</v>
      </c>
      <c r="J2056" s="97" t="s">
        <v>1541</v>
      </c>
      <c r="K2056" s="99" t="s">
        <v>4229</v>
      </c>
      <c r="L2056" s="255" t="s">
        <v>5135</v>
      </c>
      <c r="M2056" s="255"/>
      <c r="N2056" s="255"/>
      <c r="O2056" s="104" t="s">
        <v>2999</v>
      </c>
      <c r="P2056" s="101" t="s">
        <v>2990</v>
      </c>
      <c r="Q2056" s="104"/>
      <c r="R2056" s="45"/>
      <c r="S2056" t="str">
        <f t="shared" si="550"/>
        <v/>
      </c>
      <c r="T2056" s="45" t="str">
        <f>IF(ISNA(VLOOKUP(AF2056,#REF!,1)),"//","")</f>
        <v/>
      </c>
      <c r="U2056" s="45"/>
      <c r="V2056" s="43">
        <f t="shared" si="544"/>
        <v>653</v>
      </c>
      <c r="W2056" s="91" t="s">
        <v>2882</v>
      </c>
      <c r="X2056" s="69" t="s">
        <v>2813</v>
      </c>
      <c r="Y2056" s="69" t="s">
        <v>2422</v>
      </c>
      <c r="Z2056" s="44" t="str">
        <f t="shared" si="548"/>
        <v>"EXITCLR"</v>
      </c>
      <c r="AA2056" s="25" t="str">
        <f t="shared" si="540"/>
        <v>EXITCLR</v>
      </c>
      <c r="AB2056" s="1">
        <f t="shared" si="549"/>
        <v>2008</v>
      </c>
      <c r="AC2056" t="str">
        <f t="shared" si="541"/>
        <v>ITM_CLAIM</v>
      </c>
      <c r="AD2056" s="157" t="str">
        <f>IF(ISNA(VLOOKUP(AA2056,Sheet2!J:J,1,0)),"//","")</f>
        <v>//</v>
      </c>
      <c r="AF2056" s="107" t="str">
        <f t="shared" si="542"/>
        <v>EXITCLR</v>
      </c>
      <c r="AG2056" t="b">
        <f t="shared" si="543"/>
        <v>1</v>
      </c>
    </row>
    <row r="2057" spans="1:33">
      <c r="A2057" s="55">
        <f t="shared" si="545"/>
        <v>2057</v>
      </c>
      <c r="B2057" s="54">
        <f t="shared" si="546"/>
        <v>2009</v>
      </c>
      <c r="C2057" s="96" t="s">
        <v>4031</v>
      </c>
      <c r="D2057" s="96" t="s">
        <v>12</v>
      </c>
      <c r="E2057" s="226" t="s">
        <v>531</v>
      </c>
      <c r="F2057" s="97" t="s">
        <v>2998</v>
      </c>
      <c r="G2057" s="103">
        <v>0</v>
      </c>
      <c r="H2057" s="103">
        <v>3</v>
      </c>
      <c r="I2057" s="180" t="s">
        <v>1</v>
      </c>
      <c r="J2057" s="97" t="s">
        <v>1541</v>
      </c>
      <c r="K2057" s="99" t="s">
        <v>4065</v>
      </c>
      <c r="L2057" s="255" t="s">
        <v>5135</v>
      </c>
      <c r="M2057" s="255"/>
      <c r="N2057" s="255"/>
      <c r="O2057" s="104" t="s">
        <v>2948</v>
      </c>
      <c r="P2057" s="101" t="s">
        <v>2997</v>
      </c>
      <c r="Q2057" s="101"/>
      <c r="R2057"/>
      <c r="S2057" t="str">
        <f t="shared" si="550"/>
        <v>NOT EQUAL</v>
      </c>
      <c r="T2057" t="str">
        <f>IF(ISNA(VLOOKUP(AF2057,#REF!,1)),"//","")</f>
        <v/>
      </c>
      <c r="U2057"/>
      <c r="V2057" s="43">
        <f t="shared" si="544"/>
        <v>653</v>
      </c>
      <c r="W2057" s="91" t="s">
        <v>2950</v>
      </c>
      <c r="X2057" s="69" t="s">
        <v>2807</v>
      </c>
      <c r="Y2057" s="69" t="s">
        <v>2422</v>
      </c>
      <c r="Z2057" s="44" t="str">
        <f t="shared" si="548"/>
        <v/>
      </c>
      <c r="AA2057" s="25" t="str">
        <f t="shared" si="540"/>
        <v/>
      </c>
      <c r="AB2057" s="1">
        <f t="shared" si="549"/>
        <v>2009</v>
      </c>
      <c r="AC2057" t="str">
        <f t="shared" si="541"/>
        <v>ITM_SHOIREP</v>
      </c>
      <c r="AD2057" s="157" t="str">
        <f>IF(ISNA(VLOOKUP(AA2057,Sheet2!J:J,1,0)),"//","")</f>
        <v/>
      </c>
      <c r="AF2057" s="107" t="str">
        <f t="shared" si="542"/>
        <v/>
      </c>
      <c r="AG2057" t="b">
        <f t="shared" si="543"/>
        <v>1</v>
      </c>
    </row>
    <row r="2058" spans="1:33">
      <c r="A2058" s="55">
        <f t="shared" si="545"/>
        <v>2058</v>
      </c>
      <c r="B2058" s="54">
        <f t="shared" si="546"/>
        <v>2010</v>
      </c>
      <c r="C2058" s="96" t="s">
        <v>4032</v>
      </c>
      <c r="D2058" s="96" t="s">
        <v>7</v>
      </c>
      <c r="E2058" s="226" t="s">
        <v>531</v>
      </c>
      <c r="F2058" s="99" t="s">
        <v>1416</v>
      </c>
      <c r="G2058" s="103">
        <v>0</v>
      </c>
      <c r="H2058" s="103">
        <v>0</v>
      </c>
      <c r="I2058" s="180" t="s">
        <v>1</v>
      </c>
      <c r="J2058" s="97" t="s">
        <v>1541</v>
      </c>
      <c r="K2058" s="99" t="s">
        <v>4065</v>
      </c>
      <c r="L2058" s="255" t="s">
        <v>5135</v>
      </c>
      <c r="M2058" s="255"/>
      <c r="N2058" s="255"/>
      <c r="O2058" s="104" t="s">
        <v>1113</v>
      </c>
      <c r="P2058" s="101" t="s">
        <v>3016</v>
      </c>
      <c r="Q2058" s="104"/>
      <c r="R2058" s="45"/>
      <c r="S2058" t="str">
        <f t="shared" si="550"/>
        <v>NOT EQUAL</v>
      </c>
      <c r="T2058" s="45" t="str">
        <f>IF(ISNA(VLOOKUP(AF2058,#REF!,1)),"//","")</f>
        <v/>
      </c>
      <c r="U2058" s="45"/>
      <c r="V2058" s="43">
        <f t="shared" si="544"/>
        <v>653</v>
      </c>
      <c r="W2058" s="91" t="s">
        <v>2422</v>
      </c>
      <c r="X2058" s="69"/>
      <c r="Y2058" s="69" t="s">
        <v>2422</v>
      </c>
      <c r="Z2058" s="44" t="str">
        <f t="shared" si="548"/>
        <v/>
      </c>
      <c r="AA2058" s="25" t="str">
        <f t="shared" si="540"/>
        <v/>
      </c>
      <c r="AB2058" s="1">
        <f t="shared" si="549"/>
        <v>2010</v>
      </c>
      <c r="AC2058" t="str">
        <f t="shared" si="541"/>
        <v>ITM_SCALE</v>
      </c>
      <c r="AD2058" s="157" t="str">
        <f>IF(ISNA(VLOOKUP(AA2058,Sheet2!J:J,1,0)),"//","")</f>
        <v/>
      </c>
      <c r="AF2058" s="107" t="str">
        <f t="shared" si="542"/>
        <v/>
      </c>
      <c r="AG2058" t="b">
        <f t="shared" si="543"/>
        <v>1</v>
      </c>
    </row>
    <row r="2059" spans="1:33">
      <c r="A2059" s="55">
        <f t="shared" si="545"/>
        <v>2059</v>
      </c>
      <c r="B2059" s="54">
        <f t="shared" si="546"/>
        <v>2011</v>
      </c>
      <c r="C2059" s="96" t="s">
        <v>4033</v>
      </c>
      <c r="D2059" s="96" t="s">
        <v>7</v>
      </c>
      <c r="E2059" s="99" t="s">
        <v>3004</v>
      </c>
      <c r="F2059" s="99" t="s">
        <v>3004</v>
      </c>
      <c r="G2059" s="103">
        <v>0</v>
      </c>
      <c r="H2059" s="103">
        <v>0</v>
      </c>
      <c r="I2059" s="175" t="s">
        <v>3</v>
      </c>
      <c r="J2059" s="97" t="s">
        <v>1541</v>
      </c>
      <c r="K2059" s="99" t="s">
        <v>4065</v>
      </c>
      <c r="L2059" s="255" t="s">
        <v>5135</v>
      </c>
      <c r="M2059" s="255"/>
      <c r="N2059" s="255"/>
      <c r="O2059" s="104"/>
      <c r="P2059" s="101" t="s">
        <v>3005</v>
      </c>
      <c r="Q2059" s="104"/>
      <c r="R2059" s="45"/>
      <c r="S2059" t="str">
        <f t="shared" si="550"/>
        <v/>
      </c>
      <c r="T2059" s="45" t="str">
        <f>IF(ISNA(VLOOKUP(AF2059,#REF!,1)),"//","")</f>
        <v/>
      </c>
      <c r="U2059" s="45"/>
      <c r="V2059" s="43">
        <f t="shared" si="544"/>
        <v>654</v>
      </c>
      <c r="W2059" s="91" t="s">
        <v>2905</v>
      </c>
      <c r="X2059" s="69" t="s">
        <v>2813</v>
      </c>
      <c r="Y2059" s="69" t="s">
        <v>2422</v>
      </c>
      <c r="Z2059" s="44" t="str">
        <f t="shared" si="548"/>
        <v>"PLOTLS"</v>
      </c>
      <c r="AA2059" s="25" t="str">
        <f t="shared" si="540"/>
        <v>PLOTLS</v>
      </c>
      <c r="AB2059" s="1">
        <f t="shared" si="549"/>
        <v>2011</v>
      </c>
      <c r="AC2059" t="str">
        <f t="shared" si="541"/>
        <v>ITM_PLOTLS</v>
      </c>
      <c r="AD2059" s="157" t="str">
        <f>IF(ISNA(VLOOKUP(AA2059,Sheet2!J:J,1,0)),"//","")</f>
        <v/>
      </c>
      <c r="AF2059" s="107" t="str">
        <f t="shared" si="542"/>
        <v>PLOTLS</v>
      </c>
      <c r="AG2059" t="b">
        <f t="shared" si="543"/>
        <v>1</v>
      </c>
    </row>
    <row r="2060" spans="1:33">
      <c r="A2060" s="55">
        <f t="shared" si="545"/>
        <v>2060</v>
      </c>
      <c r="B2060" s="54">
        <f t="shared" si="546"/>
        <v>2012</v>
      </c>
      <c r="C2060" s="96" t="s">
        <v>4034</v>
      </c>
      <c r="D2060" s="96" t="s">
        <v>7</v>
      </c>
      <c r="E2060" s="226" t="s">
        <v>531</v>
      </c>
      <c r="F2060" s="97" t="s">
        <v>3006</v>
      </c>
      <c r="G2060" s="103">
        <v>0</v>
      </c>
      <c r="H2060" s="103">
        <v>0</v>
      </c>
      <c r="I2060" s="180" t="s">
        <v>1</v>
      </c>
      <c r="J2060" s="97" t="s">
        <v>1541</v>
      </c>
      <c r="K2060" s="99" t="s">
        <v>4065</v>
      </c>
      <c r="L2060" s="255" t="s">
        <v>5135</v>
      </c>
      <c r="M2060" s="255"/>
      <c r="N2060" s="255"/>
      <c r="O2060" s="100" t="s">
        <v>3008</v>
      </c>
      <c r="P2060" s="101" t="s">
        <v>3009</v>
      </c>
      <c r="Q2060" s="101"/>
      <c r="R2060"/>
      <c r="S2060" t="str">
        <f t="shared" si="550"/>
        <v>NOT EQUAL</v>
      </c>
      <c r="T2060" t="str">
        <f>IF(ISNA(VLOOKUP(AF2060,#REF!,1)),"//","")</f>
        <v/>
      </c>
      <c r="U2060"/>
      <c r="V2060" s="43">
        <f t="shared" si="544"/>
        <v>654</v>
      </c>
      <c r="W2060" s="91" t="s">
        <v>2900</v>
      </c>
      <c r="X2060" s="69" t="s">
        <v>2422</v>
      </c>
      <c r="Y2060" s="69" t="s">
        <v>2422</v>
      </c>
      <c r="Z2060" s="44" t="str">
        <f t="shared" si="548"/>
        <v/>
      </c>
      <c r="AA2060" s="25" t="str">
        <f t="shared" si="540"/>
        <v/>
      </c>
      <c r="AB2060" s="1">
        <f t="shared" si="549"/>
        <v>2012</v>
      </c>
      <c r="AC2060" t="str">
        <f t="shared" si="541"/>
        <v>ITM_PLINE</v>
      </c>
      <c r="AD2060" s="157" t="str">
        <f>IF(ISNA(VLOOKUP(AA2060,Sheet2!J:J,1,0)),"//","")</f>
        <v/>
      </c>
      <c r="AF2060" s="107" t="str">
        <f t="shared" si="542"/>
        <v/>
      </c>
      <c r="AG2060" t="b">
        <f t="shared" si="543"/>
        <v>1</v>
      </c>
    </row>
    <row r="2061" spans="1:33">
      <c r="A2061" s="55">
        <f t="shared" si="545"/>
        <v>2061</v>
      </c>
      <c r="B2061" s="54">
        <f t="shared" si="546"/>
        <v>2013</v>
      </c>
      <c r="C2061" s="96" t="s">
        <v>4035</v>
      </c>
      <c r="D2061" s="96" t="s">
        <v>7</v>
      </c>
      <c r="E2061" s="226" t="s">
        <v>531</v>
      </c>
      <c r="F2061" s="97" t="s">
        <v>1206</v>
      </c>
      <c r="G2061" s="98">
        <v>0</v>
      </c>
      <c r="H2061" s="98">
        <v>0</v>
      </c>
      <c r="I2061" s="180" t="s">
        <v>1</v>
      </c>
      <c r="J2061" s="97" t="s">
        <v>1541</v>
      </c>
      <c r="K2061" s="99" t="s">
        <v>4065</v>
      </c>
      <c r="L2061" s="255" t="s">
        <v>5135</v>
      </c>
      <c r="M2061" s="255"/>
      <c r="N2061" s="255"/>
      <c r="O2061" s="96" t="s">
        <v>3008</v>
      </c>
      <c r="P2061" s="101" t="s">
        <v>3010</v>
      </c>
      <c r="Q2061" s="101"/>
      <c r="R2061"/>
      <c r="S2061" t="str">
        <f t="shared" si="550"/>
        <v>NOT EQUAL</v>
      </c>
      <c r="T2061" t="str">
        <f>IF(ISNA(VLOOKUP(AF2061,#REF!,1)),"//","")</f>
        <v/>
      </c>
      <c r="U2061"/>
      <c r="V2061" s="43">
        <f t="shared" si="544"/>
        <v>654</v>
      </c>
      <c r="W2061" s="91" t="s">
        <v>2900</v>
      </c>
      <c r="X2061" s="69" t="s">
        <v>2422</v>
      </c>
      <c r="Y2061" s="69" t="s">
        <v>2422</v>
      </c>
      <c r="Z2061" s="44" t="str">
        <f t="shared" si="548"/>
        <v/>
      </c>
      <c r="AA2061" s="25" t="str">
        <f t="shared" ref="AA2061:AA2127" si="55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1" s="1">
        <f t="shared" si="549"/>
        <v>2013</v>
      </c>
      <c r="AC2061" t="str">
        <f t="shared" ref="AC2061:AC2127" si="552">P2061</f>
        <v>ITM_PCROS</v>
      </c>
      <c r="AD2061" s="157" t="str">
        <f>IF(ISNA(VLOOKUP(AA2061,Sheet2!J:J,1,0)),"//","")</f>
        <v/>
      </c>
      <c r="AF2061" s="107" t="str">
        <f t="shared" ref="AF2061:AF2092" si="55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1" t="b">
        <f t="shared" ref="AG2061:AG2092" si="554">AA2061=AF2061</f>
        <v>1</v>
      </c>
    </row>
    <row r="2062" spans="1:33">
      <c r="A2062" s="55">
        <f t="shared" si="545"/>
        <v>2062</v>
      </c>
      <c r="B2062" s="54">
        <f t="shared" si="546"/>
        <v>2014</v>
      </c>
      <c r="C2062" s="96" t="s">
        <v>4036</v>
      </c>
      <c r="D2062" s="96" t="s">
        <v>7</v>
      </c>
      <c r="E2062" s="226" t="s">
        <v>531</v>
      </c>
      <c r="F2062" s="97" t="s">
        <v>3007</v>
      </c>
      <c r="G2062" s="98">
        <v>0</v>
      </c>
      <c r="H2062" s="98">
        <v>0</v>
      </c>
      <c r="I2062" s="180" t="s">
        <v>1</v>
      </c>
      <c r="J2062" s="97" t="s">
        <v>1541</v>
      </c>
      <c r="K2062" s="99" t="s">
        <v>4065</v>
      </c>
      <c r="L2062" s="255" t="s">
        <v>5135</v>
      </c>
      <c r="M2062" s="255"/>
      <c r="N2062" s="255"/>
      <c r="O2062" s="96" t="s">
        <v>3008</v>
      </c>
      <c r="P2062" s="101" t="s">
        <v>3011</v>
      </c>
      <c r="Q2062" s="101"/>
      <c r="R2062"/>
      <c r="S2062" t="str">
        <f t="shared" si="550"/>
        <v>NOT EQUAL</v>
      </c>
      <c r="T2062" t="str">
        <f>IF(ISNA(VLOOKUP(AF2062,#REF!,1)),"//","")</f>
        <v/>
      </c>
      <c r="U2062"/>
      <c r="V2062" s="43">
        <f t="shared" si="544"/>
        <v>654</v>
      </c>
      <c r="W2062" s="91" t="s">
        <v>2900</v>
      </c>
      <c r="X2062" s="69" t="s">
        <v>2422</v>
      </c>
      <c r="Y2062" s="69" t="s">
        <v>2422</v>
      </c>
      <c r="Z2062" s="44" t="str">
        <f t="shared" si="548"/>
        <v/>
      </c>
      <c r="AA2062" s="25" t="str">
        <f t="shared" si="551"/>
        <v/>
      </c>
      <c r="AB2062" s="1">
        <f t="shared" si="549"/>
        <v>2014</v>
      </c>
      <c r="AC2062" t="str">
        <f t="shared" si="552"/>
        <v>ITM_PBOX</v>
      </c>
      <c r="AD2062" s="157" t="str">
        <f>IF(ISNA(VLOOKUP(AA2062,Sheet2!J:J,1,0)),"//","")</f>
        <v/>
      </c>
      <c r="AF2062" s="107" t="str">
        <f t="shared" si="553"/>
        <v/>
      </c>
      <c r="AG2062" t="b">
        <f t="shared" si="554"/>
        <v>1</v>
      </c>
    </row>
    <row r="2063" spans="1:33">
      <c r="A2063" s="55">
        <f t="shared" si="545"/>
        <v>2063</v>
      </c>
      <c r="B2063" s="54">
        <f t="shared" si="546"/>
        <v>2015</v>
      </c>
      <c r="C2063" s="96" t="s">
        <v>4037</v>
      </c>
      <c r="D2063" s="96" t="s">
        <v>7</v>
      </c>
      <c r="E2063" s="226" t="s">
        <v>531</v>
      </c>
      <c r="F2063" s="97" t="s">
        <v>3012</v>
      </c>
      <c r="G2063" s="98">
        <v>0</v>
      </c>
      <c r="H2063" s="98">
        <v>0</v>
      </c>
      <c r="I2063" s="180" t="s">
        <v>1</v>
      </c>
      <c r="J2063" s="97" t="s">
        <v>1541</v>
      </c>
      <c r="K2063" s="99" t="s">
        <v>4065</v>
      </c>
      <c r="L2063" s="255" t="s">
        <v>5135</v>
      </c>
      <c r="M2063" s="255"/>
      <c r="N2063" s="255"/>
      <c r="O2063" s="96" t="s">
        <v>2488</v>
      </c>
      <c r="P2063" s="101" t="s">
        <v>2489</v>
      </c>
      <c r="Q2063" s="101"/>
      <c r="R2063"/>
      <c r="S2063" t="str">
        <f t="shared" si="550"/>
        <v>NOT EQUAL</v>
      </c>
      <c r="T2063" t="str">
        <f>IF(ISNA(VLOOKUP(AF2063,#REF!,1)),"//","")</f>
        <v/>
      </c>
      <c r="U2063"/>
      <c r="V2063" s="43">
        <f t="shared" si="544"/>
        <v>654</v>
      </c>
      <c r="W2063" s="91" t="s">
        <v>2900</v>
      </c>
      <c r="X2063" s="69" t="s">
        <v>2422</v>
      </c>
      <c r="Y2063" s="69" t="s">
        <v>2422</v>
      </c>
      <c r="Z2063" s="44" t="str">
        <f t="shared" si="548"/>
        <v/>
      </c>
      <c r="AA2063" s="25" t="str">
        <f t="shared" si="551"/>
        <v/>
      </c>
      <c r="AB2063" s="1">
        <f t="shared" si="549"/>
        <v>2015</v>
      </c>
      <c r="AC2063" t="str">
        <f t="shared" si="552"/>
        <v>ITM_VECT</v>
      </c>
      <c r="AD2063" s="157" t="str">
        <f>IF(ISNA(VLOOKUP(AA2063,Sheet2!J:J,1,0)),"//","")</f>
        <v/>
      </c>
      <c r="AF2063" s="107" t="str">
        <f t="shared" si="553"/>
        <v/>
      </c>
      <c r="AG2063" t="b">
        <f t="shared" si="554"/>
        <v>1</v>
      </c>
    </row>
    <row r="2064" spans="1:33">
      <c r="A2064" s="55">
        <f t="shared" si="545"/>
        <v>2064</v>
      </c>
      <c r="B2064" s="54">
        <f t="shared" si="546"/>
        <v>2016</v>
      </c>
      <c r="C2064" s="96" t="s">
        <v>4038</v>
      </c>
      <c r="D2064" s="96" t="s">
        <v>7</v>
      </c>
      <c r="E2064" s="226" t="s">
        <v>531</v>
      </c>
      <c r="F2064" s="97" t="s">
        <v>3013</v>
      </c>
      <c r="G2064" s="98">
        <v>0</v>
      </c>
      <c r="H2064" s="98">
        <v>0</v>
      </c>
      <c r="I2064" s="180" t="s">
        <v>1</v>
      </c>
      <c r="J2064" s="97" t="s">
        <v>1541</v>
      </c>
      <c r="K2064" s="99" t="s">
        <v>4065</v>
      </c>
      <c r="L2064" s="255" t="s">
        <v>5135</v>
      </c>
      <c r="M2064" s="255"/>
      <c r="N2064" s="255"/>
      <c r="O2064" s="96" t="s">
        <v>2488</v>
      </c>
      <c r="P2064" s="101" t="s">
        <v>3014</v>
      </c>
      <c r="Q2064" s="101"/>
      <c r="R2064"/>
      <c r="S2064" t="str">
        <f t="shared" si="550"/>
        <v>NOT EQUAL</v>
      </c>
      <c r="T2064" t="str">
        <f>IF(ISNA(VLOOKUP(AF2064,#REF!,1)),"//","")</f>
        <v/>
      </c>
      <c r="U2064"/>
      <c r="V2064" s="43">
        <f t="shared" si="544"/>
        <v>654</v>
      </c>
      <c r="W2064" s="91" t="s">
        <v>2900</v>
      </c>
      <c r="X2064" s="69" t="s">
        <v>2422</v>
      </c>
      <c r="Y2064" s="69" t="s">
        <v>2422</v>
      </c>
      <c r="Z2064" s="44" t="str">
        <f t="shared" si="548"/>
        <v/>
      </c>
      <c r="AA2064" s="25" t="str">
        <f t="shared" si="551"/>
        <v/>
      </c>
      <c r="AB2064" s="1">
        <f t="shared" si="549"/>
        <v>2016</v>
      </c>
      <c r="AC2064" t="str">
        <f t="shared" si="552"/>
        <v>ITM_NVECT</v>
      </c>
      <c r="AD2064" s="157" t="str">
        <f>IF(ISNA(VLOOKUP(AA2064,Sheet2!J:J,1,0)),"//","")</f>
        <v/>
      </c>
      <c r="AF2064" s="107" t="str">
        <f t="shared" si="553"/>
        <v/>
      </c>
      <c r="AG2064" t="b">
        <f t="shared" si="554"/>
        <v>1</v>
      </c>
    </row>
    <row r="2065" spans="1:33">
      <c r="A2065" s="55">
        <f t="shared" si="545"/>
        <v>2065</v>
      </c>
      <c r="B2065" s="54">
        <f t="shared" si="546"/>
        <v>2017</v>
      </c>
      <c r="C2065" s="96" t="s">
        <v>4039</v>
      </c>
      <c r="D2065" s="96" t="s">
        <v>7</v>
      </c>
      <c r="E2065" s="226" t="s">
        <v>531</v>
      </c>
      <c r="F2065" s="97" t="s">
        <v>2857</v>
      </c>
      <c r="G2065" s="98">
        <v>0</v>
      </c>
      <c r="H2065" s="98">
        <v>0</v>
      </c>
      <c r="I2065" s="180" t="s">
        <v>1</v>
      </c>
      <c r="J2065" s="97" t="s">
        <v>1541</v>
      </c>
      <c r="K2065" s="99" t="s">
        <v>4065</v>
      </c>
      <c r="L2065" s="255" t="s">
        <v>5135</v>
      </c>
      <c r="M2065" s="255"/>
      <c r="N2065" s="255"/>
      <c r="O2065" s="96"/>
      <c r="P2065" s="101" t="s">
        <v>2859</v>
      </c>
      <c r="Q2065" s="101"/>
      <c r="R2065"/>
      <c r="S2065" t="str">
        <f t="shared" si="550"/>
        <v>NOT EQUAL</v>
      </c>
      <c r="T2065" t="str">
        <f>IF(ISNA(VLOOKUP(AF2065,#REF!,1)),"//","")</f>
        <v/>
      </c>
      <c r="U2065"/>
      <c r="V2065" s="43">
        <f t="shared" ref="V2065:V2111" si="555">IF(AA2065&lt;&gt;"",V2064+1,V2064)</f>
        <v>654</v>
      </c>
      <c r="W2065" s="91" t="s">
        <v>2937</v>
      </c>
      <c r="X2065" s="69" t="s">
        <v>2422</v>
      </c>
      <c r="Y2065" s="69" t="s">
        <v>2422</v>
      </c>
      <c r="Z2065" s="44" t="str">
        <f t="shared" si="548"/>
        <v/>
      </c>
      <c r="AA2065" s="25" t="str">
        <f t="shared" si="551"/>
        <v/>
      </c>
      <c r="AB2065" s="1">
        <f t="shared" si="549"/>
        <v>2017</v>
      </c>
      <c r="AC2065" t="str">
        <f t="shared" si="552"/>
        <v>ITM_EXTX</v>
      </c>
      <c r="AD2065" s="157" t="str">
        <f>IF(ISNA(VLOOKUP(AA2065,Sheet2!J:J,1,0)),"//","")</f>
        <v/>
      </c>
      <c r="AF2065" s="107" t="str">
        <f t="shared" si="553"/>
        <v/>
      </c>
      <c r="AG2065" t="b">
        <f t="shared" si="554"/>
        <v>1</v>
      </c>
    </row>
    <row r="2066" spans="1:33">
      <c r="A2066" s="55">
        <f t="shared" ref="A2066:A2113" si="556">IF(B2066=INT(B2066),ROW(),"")</f>
        <v>2066</v>
      </c>
      <c r="B2066" s="54">
        <f t="shared" si="546"/>
        <v>2018</v>
      </c>
      <c r="C2066" s="96" t="s">
        <v>4040</v>
      </c>
      <c r="D2066" s="96" t="s">
        <v>7</v>
      </c>
      <c r="E2066" s="226" t="s">
        <v>531</v>
      </c>
      <c r="F2066" s="97" t="s">
        <v>2858</v>
      </c>
      <c r="G2066" s="98">
        <v>0</v>
      </c>
      <c r="H2066" s="98">
        <v>0</v>
      </c>
      <c r="I2066" s="180" t="s">
        <v>1</v>
      </c>
      <c r="J2066" s="97" t="s">
        <v>1541</v>
      </c>
      <c r="K2066" s="99" t="s">
        <v>4065</v>
      </c>
      <c r="L2066" s="255" t="s">
        <v>5135</v>
      </c>
      <c r="M2066" s="255"/>
      <c r="N2066" s="255"/>
      <c r="O2066" s="96"/>
      <c r="P2066" s="101" t="s">
        <v>2860</v>
      </c>
      <c r="Q2066" s="101"/>
      <c r="R2066"/>
      <c r="S2066" t="str">
        <f t="shared" si="550"/>
        <v>NOT EQUAL</v>
      </c>
      <c r="T2066" t="str">
        <f>IF(ISNA(VLOOKUP(AF2066,#REF!,1)),"//","")</f>
        <v/>
      </c>
      <c r="U2066"/>
      <c r="V2066" s="43">
        <f t="shared" si="555"/>
        <v>654</v>
      </c>
      <c r="W2066" s="91" t="s">
        <v>2937</v>
      </c>
      <c r="X2066" s="69" t="s">
        <v>2422</v>
      </c>
      <c r="Y2066" s="69" t="s">
        <v>2422</v>
      </c>
      <c r="Z2066" s="44" t="str">
        <f t="shared" si="548"/>
        <v/>
      </c>
      <c r="AA2066" s="25" t="str">
        <f t="shared" si="551"/>
        <v/>
      </c>
      <c r="AB2066" s="1">
        <f t="shared" si="549"/>
        <v>2018</v>
      </c>
      <c r="AC2066" t="str">
        <f t="shared" si="552"/>
        <v>ITM_EXTY</v>
      </c>
      <c r="AD2066" s="157" t="str">
        <f>IF(ISNA(VLOOKUP(AA2066,Sheet2!J:J,1,0)),"//","")</f>
        <v/>
      </c>
      <c r="AF2066" s="107" t="str">
        <f t="shared" si="553"/>
        <v/>
      </c>
      <c r="AG2066" t="b">
        <f t="shared" si="554"/>
        <v>1</v>
      </c>
    </row>
    <row r="2067" spans="1:33">
      <c r="A2067" s="55">
        <f t="shared" si="556"/>
        <v>2067</v>
      </c>
      <c r="B2067" s="54">
        <f t="shared" si="546"/>
        <v>2019</v>
      </c>
      <c r="C2067" s="96" t="s">
        <v>4041</v>
      </c>
      <c r="D2067" s="96" t="s">
        <v>4368</v>
      </c>
      <c r="E2067" s="226" t="s">
        <v>531</v>
      </c>
      <c r="F2067" s="97" t="s">
        <v>4366</v>
      </c>
      <c r="G2067" s="98">
        <v>0</v>
      </c>
      <c r="H2067" s="98">
        <v>0</v>
      </c>
      <c r="I2067" s="180" t="s">
        <v>1</v>
      </c>
      <c r="J2067" s="97" t="s">
        <v>1541</v>
      </c>
      <c r="K2067" s="99" t="s">
        <v>4065</v>
      </c>
      <c r="L2067" s="255" t="s">
        <v>5135</v>
      </c>
      <c r="M2067" s="255"/>
      <c r="N2067" s="255"/>
      <c r="O2067" s="96"/>
      <c r="P2067" s="101" t="s">
        <v>4367</v>
      </c>
      <c r="Q2067" s="101"/>
      <c r="R2067"/>
      <c r="S2067" t="str">
        <f t="shared" si="550"/>
        <v>NOT EQUAL</v>
      </c>
      <c r="T2067" t="str">
        <f>IF(ISNA(VLOOKUP(AF2067,#REF!,1)),"//","")</f>
        <v/>
      </c>
      <c r="U2067"/>
      <c r="V2067" s="43">
        <f t="shared" si="555"/>
        <v>654</v>
      </c>
      <c r="W2067" s="91" t="s">
        <v>2937</v>
      </c>
      <c r="X2067" s="69" t="s">
        <v>2422</v>
      </c>
      <c r="Y2067" s="69" t="s">
        <v>2422</v>
      </c>
      <c r="Z2067" s="44" t="str">
        <f t="shared" si="548"/>
        <v/>
      </c>
      <c r="AA2067" s="25" t="str">
        <f t="shared" si="551"/>
        <v/>
      </c>
      <c r="AB2067" s="1">
        <f t="shared" si="549"/>
        <v>2019</v>
      </c>
      <c r="AC2067" t="str">
        <f t="shared" si="552"/>
        <v>ITM_SLV2</v>
      </c>
      <c r="AD2067" s="157" t="str">
        <f>IF(ISNA(VLOOKUP(AA2067,Sheet2!J:J,1,0)),"//","")</f>
        <v/>
      </c>
      <c r="AF2067" s="107" t="str">
        <f t="shared" si="553"/>
        <v/>
      </c>
      <c r="AG2067" t="b">
        <f t="shared" si="554"/>
        <v>1</v>
      </c>
    </row>
    <row r="2068" spans="1:33">
      <c r="A2068" s="55">
        <f t="shared" si="556"/>
        <v>2068</v>
      </c>
      <c r="B2068" s="54">
        <f t="shared" si="546"/>
        <v>2020</v>
      </c>
      <c r="C2068" s="96" t="s">
        <v>4041</v>
      </c>
      <c r="D2068" s="96" t="s">
        <v>4365</v>
      </c>
      <c r="E2068" s="226" t="s">
        <v>531</v>
      </c>
      <c r="F2068" s="97" t="s">
        <v>4369</v>
      </c>
      <c r="G2068" s="98">
        <v>0</v>
      </c>
      <c r="H2068" s="98">
        <v>0</v>
      </c>
      <c r="I2068" s="180" t="s">
        <v>1</v>
      </c>
      <c r="J2068" s="97" t="s">
        <v>1541</v>
      </c>
      <c r="K2068" s="99" t="s">
        <v>4065</v>
      </c>
      <c r="L2068" s="255" t="s">
        <v>5135</v>
      </c>
      <c r="M2068" s="255"/>
      <c r="N2068" s="255"/>
      <c r="O2068" s="96"/>
      <c r="P2068" s="101" t="s">
        <v>4370</v>
      </c>
      <c r="Q2068" s="101"/>
      <c r="R2068"/>
      <c r="S2068" t="str">
        <f t="shared" si="550"/>
        <v>NOT EQUAL</v>
      </c>
      <c r="T2068" t="str">
        <f>IF(ISNA(VLOOKUP(AF2068,#REF!,1)),"//","")</f>
        <v/>
      </c>
      <c r="U2068"/>
      <c r="V2068" s="43">
        <f t="shared" si="555"/>
        <v>654</v>
      </c>
      <c r="W2068" s="91" t="s">
        <v>2937</v>
      </c>
      <c r="X2068" s="69" t="s">
        <v>2422</v>
      </c>
      <c r="Y2068" s="69" t="s">
        <v>2422</v>
      </c>
      <c r="Z2068" s="44" t="str">
        <f t="shared" si="548"/>
        <v/>
      </c>
      <c r="AA2068" s="25" t="str">
        <f t="shared" si="551"/>
        <v/>
      </c>
      <c r="AB2068" s="1">
        <f t="shared" si="549"/>
        <v>2020</v>
      </c>
      <c r="AC2068" t="str">
        <f t="shared" si="552"/>
        <v>ITM_SLV3</v>
      </c>
      <c r="AD2068" s="157" t="str">
        <f>IF(ISNA(VLOOKUP(AA2068,Sheet2!J:J,1,0)),"//","")</f>
        <v/>
      </c>
      <c r="AF2068" s="107" t="str">
        <f t="shared" si="553"/>
        <v/>
      </c>
      <c r="AG2068" t="b">
        <f t="shared" si="554"/>
        <v>1</v>
      </c>
    </row>
    <row r="2069" spans="1:33">
      <c r="A2069" s="55">
        <f t="shared" si="556"/>
        <v>2069</v>
      </c>
      <c r="B2069" s="54">
        <f t="shared" si="546"/>
        <v>2021</v>
      </c>
      <c r="C2069" s="96" t="s">
        <v>4041</v>
      </c>
      <c r="D2069" s="96">
        <v>11</v>
      </c>
      <c r="E2069" s="97" t="s">
        <v>2476</v>
      </c>
      <c r="F2069" s="97" t="s">
        <v>2476</v>
      </c>
      <c r="G2069" s="98">
        <v>0</v>
      </c>
      <c r="H2069" s="98">
        <v>0</v>
      </c>
      <c r="I2069" s="175" t="s">
        <v>3</v>
      </c>
      <c r="J2069" s="97" t="s">
        <v>1541</v>
      </c>
      <c r="K2069" s="99" t="s">
        <v>4065</v>
      </c>
      <c r="L2069" s="255" t="s">
        <v>5135</v>
      </c>
      <c r="M2069" s="255"/>
      <c r="N2069" s="255"/>
      <c r="O2069" s="96"/>
      <c r="P2069" s="101" t="s">
        <v>2482</v>
      </c>
      <c r="Q2069" s="101"/>
      <c r="R2069"/>
      <c r="S2069" t="str">
        <f t="shared" si="550"/>
        <v/>
      </c>
      <c r="T2069" t="str">
        <f>IF(ISNA(VLOOKUP(AF2069,#REF!,1)),"//","")</f>
        <v/>
      </c>
      <c r="U2069"/>
      <c r="V2069" s="43">
        <f t="shared" si="555"/>
        <v>654</v>
      </c>
      <c r="W2069" s="91" t="s">
        <v>2937</v>
      </c>
      <c r="X2069" s="69" t="s">
        <v>2807</v>
      </c>
      <c r="Y2069" s="69" t="s">
        <v>2422</v>
      </c>
      <c r="Z2069" s="44" t="str">
        <f t="shared" si="548"/>
        <v/>
      </c>
      <c r="AA2069" s="25" t="str">
        <f t="shared" si="551"/>
        <v/>
      </c>
      <c r="AB2069" s="1">
        <f t="shared" si="549"/>
        <v>2021</v>
      </c>
      <c r="AC2069" t="str">
        <f t="shared" si="552"/>
        <v>ITM_DEMO1</v>
      </c>
      <c r="AD2069" s="157" t="str">
        <f>IF(ISNA(VLOOKUP(AA2069,Sheet2!J:J,1,0)),"//","")</f>
        <v/>
      </c>
      <c r="AF2069" s="107" t="str">
        <f t="shared" si="553"/>
        <v/>
      </c>
      <c r="AG2069" t="b">
        <f t="shared" si="554"/>
        <v>1</v>
      </c>
    </row>
    <row r="2070" spans="1:33">
      <c r="A2070" s="55">
        <f t="shared" si="556"/>
        <v>2070</v>
      </c>
      <c r="B2070" s="54">
        <f t="shared" si="546"/>
        <v>2022</v>
      </c>
      <c r="C2070" s="96" t="s">
        <v>4041</v>
      </c>
      <c r="D2070" s="96">
        <v>12</v>
      </c>
      <c r="E2070" s="97" t="s">
        <v>2477</v>
      </c>
      <c r="F2070" s="97" t="s">
        <v>2477</v>
      </c>
      <c r="G2070" s="98">
        <v>0</v>
      </c>
      <c r="H2070" s="98">
        <v>0</v>
      </c>
      <c r="I2070" s="175" t="s">
        <v>3</v>
      </c>
      <c r="J2070" s="97" t="s">
        <v>1541</v>
      </c>
      <c r="K2070" s="99" t="s">
        <v>4065</v>
      </c>
      <c r="L2070" s="255" t="s">
        <v>5135</v>
      </c>
      <c r="M2070" s="255"/>
      <c r="N2070" s="255"/>
      <c r="O2070" s="96"/>
      <c r="P2070" s="101" t="s">
        <v>2483</v>
      </c>
      <c r="Q2070" s="101"/>
      <c r="R2070"/>
      <c r="S2070" t="str">
        <f t="shared" si="550"/>
        <v/>
      </c>
      <c r="T2070" t="str">
        <f>IF(ISNA(VLOOKUP(AF2070,#REF!,1)),"//","")</f>
        <v/>
      </c>
      <c r="U2070"/>
      <c r="V2070" s="43">
        <f t="shared" si="555"/>
        <v>654</v>
      </c>
      <c r="W2070" s="91" t="s">
        <v>2937</v>
      </c>
      <c r="X2070" s="69" t="s">
        <v>2807</v>
      </c>
      <c r="Y2070" s="69" t="s">
        <v>2422</v>
      </c>
      <c r="Z2070" s="44" t="str">
        <f t="shared" si="548"/>
        <v/>
      </c>
      <c r="AA2070" s="25" t="str">
        <f t="shared" si="551"/>
        <v/>
      </c>
      <c r="AB2070" s="1">
        <f t="shared" si="549"/>
        <v>2022</v>
      </c>
      <c r="AC2070" t="str">
        <f t="shared" si="552"/>
        <v>ITM_DEMO2</v>
      </c>
      <c r="AD2070" s="157" t="str">
        <f>IF(ISNA(VLOOKUP(AA2070,Sheet2!J:J,1,0)),"//","")</f>
        <v/>
      </c>
      <c r="AF2070" s="107" t="str">
        <f t="shared" si="553"/>
        <v/>
      </c>
      <c r="AG2070" t="b">
        <f t="shared" si="554"/>
        <v>1</v>
      </c>
    </row>
    <row r="2071" spans="1:33">
      <c r="A2071" s="55">
        <f t="shared" si="556"/>
        <v>2071</v>
      </c>
      <c r="B2071" s="54">
        <f t="shared" si="546"/>
        <v>2023</v>
      </c>
      <c r="C2071" s="96" t="s">
        <v>4041</v>
      </c>
      <c r="D2071" s="96">
        <v>13</v>
      </c>
      <c r="E2071" s="97" t="s">
        <v>2478</v>
      </c>
      <c r="F2071" s="97" t="s">
        <v>2478</v>
      </c>
      <c r="G2071" s="98">
        <v>0</v>
      </c>
      <c r="H2071" s="98">
        <v>0</v>
      </c>
      <c r="I2071" s="175" t="s">
        <v>3</v>
      </c>
      <c r="J2071" s="97" t="s">
        <v>1541</v>
      </c>
      <c r="K2071" s="99" t="s">
        <v>4065</v>
      </c>
      <c r="L2071" s="255" t="s">
        <v>5135</v>
      </c>
      <c r="M2071" s="255"/>
      <c r="N2071" s="255"/>
      <c r="O2071" s="96"/>
      <c r="P2071" s="101" t="s">
        <v>2484</v>
      </c>
      <c r="Q2071" s="101"/>
      <c r="R2071"/>
      <c r="S2071" t="str">
        <f t="shared" si="550"/>
        <v/>
      </c>
      <c r="T2071" t="str">
        <f>IF(ISNA(VLOOKUP(AF2071,#REF!,1)),"//","")</f>
        <v/>
      </c>
      <c r="U2071"/>
      <c r="V2071" s="43">
        <f t="shared" si="555"/>
        <v>654</v>
      </c>
      <c r="W2071" s="91" t="s">
        <v>2937</v>
      </c>
      <c r="X2071" s="69" t="s">
        <v>2807</v>
      </c>
      <c r="Y2071" s="69" t="s">
        <v>2422</v>
      </c>
      <c r="Z2071" s="44" t="str">
        <f t="shared" si="548"/>
        <v/>
      </c>
      <c r="AA2071" s="25" t="str">
        <f t="shared" si="551"/>
        <v/>
      </c>
      <c r="AB2071" s="1">
        <f t="shared" si="549"/>
        <v>2023</v>
      </c>
      <c r="AC2071" t="str">
        <f t="shared" si="552"/>
        <v>ITM_DEMO3</v>
      </c>
      <c r="AD2071" s="157" t="str">
        <f>IF(ISNA(VLOOKUP(AA2071,Sheet2!J:J,1,0)),"//","")</f>
        <v/>
      </c>
      <c r="AF2071" s="107" t="str">
        <f t="shared" si="553"/>
        <v/>
      </c>
      <c r="AG2071" t="b">
        <f t="shared" si="554"/>
        <v>1</v>
      </c>
    </row>
    <row r="2072" spans="1:33">
      <c r="A2072" s="55">
        <f t="shared" si="556"/>
        <v>2072</v>
      </c>
      <c r="B2072" s="54">
        <f t="shared" ref="B2072:B2113" si="557">IF(AND(MID(C2072,2,1)&lt;&gt;"/",MID(C2072,1,1)="/"),INT(B2071)+1,B2071+0.01)</f>
        <v>2024</v>
      </c>
      <c r="C2072" s="96" t="s">
        <v>4041</v>
      </c>
      <c r="D2072" s="96">
        <v>14</v>
      </c>
      <c r="E2072" s="97" t="s">
        <v>2479</v>
      </c>
      <c r="F2072" s="97" t="s">
        <v>2479</v>
      </c>
      <c r="G2072" s="98">
        <v>0</v>
      </c>
      <c r="H2072" s="98">
        <v>0</v>
      </c>
      <c r="I2072" s="175" t="s">
        <v>3</v>
      </c>
      <c r="J2072" s="97" t="s">
        <v>1541</v>
      </c>
      <c r="K2072" s="99" t="s">
        <v>4065</v>
      </c>
      <c r="L2072" s="255" t="s">
        <v>5135</v>
      </c>
      <c r="M2072" s="255"/>
      <c r="N2072" s="255"/>
      <c r="O2072" s="96"/>
      <c r="P2072" s="101" t="s">
        <v>2485</v>
      </c>
      <c r="Q2072" s="101"/>
      <c r="R2072"/>
      <c r="S2072" t="str">
        <f t="shared" si="550"/>
        <v/>
      </c>
      <c r="T2072" t="str">
        <f>IF(ISNA(VLOOKUP(AF2072,#REF!,1)),"//","")</f>
        <v/>
      </c>
      <c r="U2072"/>
      <c r="V2072" s="43">
        <f t="shared" si="555"/>
        <v>654</v>
      </c>
      <c r="W2072" s="91" t="s">
        <v>2937</v>
      </c>
      <c r="X2072" s="69" t="s">
        <v>2807</v>
      </c>
      <c r="Y2072" s="69" t="s">
        <v>2422</v>
      </c>
      <c r="Z2072" s="44" t="str">
        <f t="shared" si="548"/>
        <v/>
      </c>
      <c r="AA2072" s="25" t="str">
        <f t="shared" si="551"/>
        <v/>
      </c>
      <c r="AB2072" s="1">
        <f t="shared" si="549"/>
        <v>2024</v>
      </c>
      <c r="AC2072" t="str">
        <f t="shared" si="552"/>
        <v>ITM_DEMO4</v>
      </c>
      <c r="AD2072" s="157" t="str">
        <f>IF(ISNA(VLOOKUP(AA2072,Sheet2!J:J,1,0)),"//","")</f>
        <v/>
      </c>
      <c r="AF2072" s="107" t="str">
        <f t="shared" si="553"/>
        <v/>
      </c>
      <c r="AG2072" t="b">
        <f t="shared" si="554"/>
        <v>1</v>
      </c>
    </row>
    <row r="2073" spans="1:33">
      <c r="A2073" s="55">
        <f t="shared" si="556"/>
        <v>2073</v>
      </c>
      <c r="B2073" s="54">
        <f t="shared" si="557"/>
        <v>2025</v>
      </c>
      <c r="C2073" s="96" t="s">
        <v>4041</v>
      </c>
      <c r="D2073" s="96">
        <v>15</v>
      </c>
      <c r="E2073" s="97" t="s">
        <v>2480</v>
      </c>
      <c r="F2073" s="97" t="s">
        <v>2480</v>
      </c>
      <c r="G2073" s="98">
        <v>0</v>
      </c>
      <c r="H2073" s="98">
        <v>0</v>
      </c>
      <c r="I2073" s="175" t="s">
        <v>3</v>
      </c>
      <c r="J2073" s="97" t="s">
        <v>1541</v>
      </c>
      <c r="K2073" s="99" t="s">
        <v>4065</v>
      </c>
      <c r="L2073" s="255" t="s">
        <v>5135</v>
      </c>
      <c r="M2073" s="255"/>
      <c r="N2073" s="255"/>
      <c r="O2073" s="96"/>
      <c r="P2073" s="101" t="s">
        <v>2486</v>
      </c>
      <c r="Q2073" s="101"/>
      <c r="R2073"/>
      <c r="S2073" t="str">
        <f t="shared" si="550"/>
        <v/>
      </c>
      <c r="T2073" t="str">
        <f>IF(ISNA(VLOOKUP(AF2073,#REF!,1)),"//","")</f>
        <v/>
      </c>
      <c r="U2073"/>
      <c r="V2073" s="43">
        <f t="shared" si="555"/>
        <v>654</v>
      </c>
      <c r="W2073" s="91" t="s">
        <v>2937</v>
      </c>
      <c r="X2073" s="69" t="s">
        <v>2807</v>
      </c>
      <c r="Y2073" s="69" t="s">
        <v>2422</v>
      </c>
      <c r="Z2073" s="44" t="str">
        <f t="shared" si="548"/>
        <v/>
      </c>
      <c r="AA2073" s="25" t="str">
        <f t="shared" si="551"/>
        <v/>
      </c>
      <c r="AB2073" s="1">
        <f t="shared" si="549"/>
        <v>2025</v>
      </c>
      <c r="AC2073" t="str">
        <f t="shared" si="552"/>
        <v>ITM_DEMO5</v>
      </c>
      <c r="AD2073" s="157" t="str">
        <f>IF(ISNA(VLOOKUP(AA2073,Sheet2!J:J,1,0)),"//","")</f>
        <v/>
      </c>
      <c r="AF2073" s="107" t="str">
        <f t="shared" si="553"/>
        <v/>
      </c>
      <c r="AG2073" t="b">
        <f t="shared" si="554"/>
        <v>1</v>
      </c>
    </row>
    <row r="2074" spans="1:33">
      <c r="A2074" s="55">
        <f t="shared" si="556"/>
        <v>2074</v>
      </c>
      <c r="B2074" s="54">
        <f t="shared" si="557"/>
        <v>2026</v>
      </c>
      <c r="C2074" s="96" t="s">
        <v>4041</v>
      </c>
      <c r="D2074" s="96">
        <v>16</v>
      </c>
      <c r="E2074" s="97" t="s">
        <v>2481</v>
      </c>
      <c r="F2074" s="97" t="s">
        <v>2481</v>
      </c>
      <c r="G2074" s="98">
        <v>0</v>
      </c>
      <c r="H2074" s="98">
        <v>0</v>
      </c>
      <c r="I2074" s="175" t="s">
        <v>3</v>
      </c>
      <c r="J2074" s="97" t="s">
        <v>1541</v>
      </c>
      <c r="K2074" s="99" t="s">
        <v>4065</v>
      </c>
      <c r="L2074" s="255" t="s">
        <v>5135</v>
      </c>
      <c r="M2074" s="255"/>
      <c r="N2074" s="255"/>
      <c r="O2074" s="96"/>
      <c r="P2074" s="101" t="s">
        <v>2487</v>
      </c>
      <c r="Q2074" s="101"/>
      <c r="R2074"/>
      <c r="S2074" t="str">
        <f t="shared" si="550"/>
        <v/>
      </c>
      <c r="T2074" t="str">
        <f>IF(ISNA(VLOOKUP(AF2074,#REF!,1)),"//","")</f>
        <v/>
      </c>
      <c r="U2074"/>
      <c r="V2074" s="43">
        <f t="shared" si="555"/>
        <v>654</v>
      </c>
      <c r="W2074" s="91" t="s">
        <v>2937</v>
      </c>
      <c r="X2074" s="69" t="s">
        <v>2807</v>
      </c>
      <c r="Y2074" s="69" t="s">
        <v>2422</v>
      </c>
      <c r="Z2074" s="44" t="str">
        <f t="shared" si="548"/>
        <v/>
      </c>
      <c r="AA2074" s="25" t="str">
        <f t="shared" si="551"/>
        <v/>
      </c>
      <c r="AB2074" s="1">
        <f t="shared" si="549"/>
        <v>2026</v>
      </c>
      <c r="AC2074" t="str">
        <f t="shared" si="552"/>
        <v>ITM_DEMO6</v>
      </c>
      <c r="AD2074" s="157" t="str">
        <f>IF(ISNA(VLOOKUP(AA2074,Sheet2!J:J,1,0)),"//","")</f>
        <v/>
      </c>
      <c r="AF2074" s="107" t="str">
        <f t="shared" si="553"/>
        <v/>
      </c>
      <c r="AG2074" t="b">
        <f t="shared" si="554"/>
        <v>1</v>
      </c>
    </row>
    <row r="2075" spans="1:33">
      <c r="A2075" s="55">
        <f t="shared" si="556"/>
        <v>2075</v>
      </c>
      <c r="B2075" s="54">
        <f t="shared" si="557"/>
        <v>2027</v>
      </c>
      <c r="C2075" s="96" t="s">
        <v>4042</v>
      </c>
      <c r="D2075" s="96" t="s">
        <v>7</v>
      </c>
      <c r="E2075" s="226" t="s">
        <v>531</v>
      </c>
      <c r="F2075" s="97" t="s">
        <v>3021</v>
      </c>
      <c r="G2075" s="98">
        <v>0</v>
      </c>
      <c r="H2075" s="98">
        <v>0</v>
      </c>
      <c r="I2075" s="180" t="s">
        <v>1</v>
      </c>
      <c r="J2075" s="97" t="s">
        <v>1541</v>
      </c>
      <c r="K2075" s="99" t="s">
        <v>4065</v>
      </c>
      <c r="L2075" s="255" t="s">
        <v>5135</v>
      </c>
      <c r="M2075" s="255"/>
      <c r="N2075" s="255"/>
      <c r="O2075" s="96" t="s">
        <v>3008</v>
      </c>
      <c r="P2075" s="101" t="s">
        <v>3018</v>
      </c>
      <c r="Q2075" s="101"/>
      <c r="R2075"/>
      <c r="S2075" t="str">
        <f t="shared" ref="S2075:S2110" si="558">IF(E2075=F2075,"","NOT EQUAL")</f>
        <v>NOT EQUAL</v>
      </c>
      <c r="T2075" t="str">
        <f>IF(ISNA(VLOOKUP(AF2075,#REF!,1)),"//","")</f>
        <v/>
      </c>
      <c r="U2075"/>
      <c r="V2075" s="43">
        <f t="shared" si="555"/>
        <v>655</v>
      </c>
      <c r="W2075" s="91" t="s">
        <v>2937</v>
      </c>
      <c r="X2075" s="69"/>
      <c r="Y2075" s="69" t="s">
        <v>4246</v>
      </c>
      <c r="Z2075" s="44" t="str">
        <f t="shared" si="548"/>
        <v/>
      </c>
      <c r="AA2075" s="25" t="str">
        <f t="shared" si="551"/>
        <v>P_INT</v>
      </c>
      <c r="AB2075" s="1">
        <f t="shared" si="549"/>
        <v>2027</v>
      </c>
      <c r="AC2075" t="str">
        <f t="shared" si="552"/>
        <v>ITM_INTG</v>
      </c>
      <c r="AD2075" s="157" t="str">
        <f>IF(ISNA(VLOOKUP(AA2075,Sheet2!J:J,1,0)),"//","")</f>
        <v/>
      </c>
      <c r="AF2075" s="107" t="str">
        <f t="shared" si="553"/>
        <v/>
      </c>
      <c r="AG2075" t="b">
        <f t="shared" si="554"/>
        <v>0</v>
      </c>
    </row>
    <row r="2076" spans="1:33">
      <c r="A2076" s="55">
        <f t="shared" si="556"/>
        <v>2076</v>
      </c>
      <c r="B2076" s="54">
        <f t="shared" si="557"/>
        <v>2028</v>
      </c>
      <c r="C2076" s="96" t="s">
        <v>4043</v>
      </c>
      <c r="D2076" s="96" t="s">
        <v>7</v>
      </c>
      <c r="E2076" s="226" t="s">
        <v>531</v>
      </c>
      <c r="F2076" s="97" t="s">
        <v>3022</v>
      </c>
      <c r="G2076" s="98">
        <v>0</v>
      </c>
      <c r="H2076" s="98">
        <v>0</v>
      </c>
      <c r="I2076" s="180" t="s">
        <v>1</v>
      </c>
      <c r="J2076" s="97" t="s">
        <v>1541</v>
      </c>
      <c r="K2076" s="99" t="s">
        <v>4065</v>
      </c>
      <c r="L2076" s="255" t="s">
        <v>5135</v>
      </c>
      <c r="M2076" s="255"/>
      <c r="N2076" s="255"/>
      <c r="O2076" s="96" t="s">
        <v>3008</v>
      </c>
      <c r="P2076" s="101" t="s">
        <v>3019</v>
      </c>
      <c r="Q2076" s="101"/>
      <c r="R2076"/>
      <c r="S2076" t="str">
        <f t="shared" si="558"/>
        <v>NOT EQUAL</v>
      </c>
      <c r="T2076" t="str">
        <f>IF(ISNA(VLOOKUP(AF2076,#REF!,1)),"//","")</f>
        <v/>
      </c>
      <c r="U2076"/>
      <c r="V2076" s="43">
        <f t="shared" si="555"/>
        <v>656</v>
      </c>
      <c r="W2076" s="91" t="s">
        <v>2937</v>
      </c>
      <c r="X2076" s="69" t="s">
        <v>2422</v>
      </c>
      <c r="Y2076" s="69" t="s">
        <v>4247</v>
      </c>
      <c r="Z2076" s="44" t="str">
        <f t="shared" si="548"/>
        <v/>
      </c>
      <c r="AA2076" s="25" t="str">
        <f t="shared" si="551"/>
        <v>P_DIFF</v>
      </c>
      <c r="AB2076" s="1">
        <f t="shared" si="549"/>
        <v>2028</v>
      </c>
      <c r="AC2076" t="str">
        <f t="shared" si="552"/>
        <v>ITM_DIFF</v>
      </c>
      <c r="AD2076" s="157" t="str">
        <f>IF(ISNA(VLOOKUP(AA2076,Sheet2!J:J,1,0)),"//","")</f>
        <v/>
      </c>
      <c r="AF2076" s="107" t="str">
        <f t="shared" si="553"/>
        <v/>
      </c>
      <c r="AG2076" t="b">
        <f t="shared" si="554"/>
        <v>0</v>
      </c>
    </row>
    <row r="2077" spans="1:33">
      <c r="A2077" s="55">
        <f t="shared" si="556"/>
        <v>2077</v>
      </c>
      <c r="B2077" s="54">
        <f t="shared" si="557"/>
        <v>2029</v>
      </c>
      <c r="C2077" s="96" t="s">
        <v>4044</v>
      </c>
      <c r="D2077" s="96" t="s">
        <v>7</v>
      </c>
      <c r="E2077" s="226" t="s">
        <v>531</v>
      </c>
      <c r="F2077" s="97" t="s">
        <v>3020</v>
      </c>
      <c r="G2077" s="98">
        <v>0</v>
      </c>
      <c r="H2077" s="98">
        <v>0</v>
      </c>
      <c r="I2077" s="180" t="s">
        <v>1</v>
      </c>
      <c r="J2077" s="97" t="s">
        <v>1541</v>
      </c>
      <c r="K2077" s="99" t="s">
        <v>4065</v>
      </c>
      <c r="L2077" s="255" t="s">
        <v>5135</v>
      </c>
      <c r="M2077" s="255"/>
      <c r="N2077" s="255"/>
      <c r="O2077" s="96" t="s">
        <v>3008</v>
      </c>
      <c r="P2077" s="101" t="s">
        <v>3678</v>
      </c>
      <c r="Q2077" s="101"/>
      <c r="R2077"/>
      <c r="S2077" t="str">
        <f t="shared" si="558"/>
        <v>NOT EQUAL</v>
      </c>
      <c r="T2077" t="str">
        <f>IF(ISNA(VLOOKUP(AF2077,#REF!,1)),"//","")</f>
        <v/>
      </c>
      <c r="U2077"/>
      <c r="V2077" s="43">
        <f t="shared" si="555"/>
        <v>657</v>
      </c>
      <c r="W2077" s="91" t="s">
        <v>2937</v>
      </c>
      <c r="X2077" s="69"/>
      <c r="Y2077" s="69" t="s">
        <v>4248</v>
      </c>
      <c r="Z2077" s="44" t="str">
        <f t="shared" si="548"/>
        <v/>
      </c>
      <c r="AA2077" s="25" t="str">
        <f t="shared" si="551"/>
        <v>P_RMS</v>
      </c>
      <c r="AB2077" s="1">
        <f t="shared" si="549"/>
        <v>2029</v>
      </c>
      <c r="AC2077" t="str">
        <f t="shared" si="552"/>
        <v>ITM_RMS</v>
      </c>
      <c r="AD2077" s="157" t="str">
        <f>IF(ISNA(VLOOKUP(AA2077,Sheet2!J:J,1,0)),"//","")</f>
        <v/>
      </c>
      <c r="AF2077" s="107" t="str">
        <f t="shared" si="553"/>
        <v/>
      </c>
      <c r="AG2077" t="b">
        <f t="shared" si="554"/>
        <v>0</v>
      </c>
    </row>
    <row r="2078" spans="1:33">
      <c r="A2078" s="55">
        <f t="shared" si="556"/>
        <v>2078</v>
      </c>
      <c r="B2078" s="54">
        <f t="shared" si="557"/>
        <v>2030</v>
      </c>
      <c r="C2078" s="96" t="s">
        <v>4045</v>
      </c>
      <c r="D2078" s="96" t="s">
        <v>7</v>
      </c>
      <c r="E2078" s="226" t="s">
        <v>531</v>
      </c>
      <c r="F2078" s="97" t="s">
        <v>4364</v>
      </c>
      <c r="G2078" s="98">
        <v>0</v>
      </c>
      <c r="H2078" s="98">
        <v>0</v>
      </c>
      <c r="I2078" s="180" t="s">
        <v>1</v>
      </c>
      <c r="J2078" s="97" t="s">
        <v>1541</v>
      </c>
      <c r="K2078" s="99" t="s">
        <v>4065</v>
      </c>
      <c r="L2078" s="255" t="s">
        <v>5135</v>
      </c>
      <c r="M2078" s="255"/>
      <c r="N2078" s="255"/>
      <c r="O2078" s="96" t="s">
        <v>3008</v>
      </c>
      <c r="P2078" s="101" t="s">
        <v>3027</v>
      </c>
      <c r="Q2078" s="101"/>
      <c r="R2078"/>
      <c r="S2078" t="str">
        <f t="shared" si="558"/>
        <v>NOT EQUAL</v>
      </c>
      <c r="T2078" t="str">
        <f>IF(ISNA(VLOOKUP(AF2078,#REF!,1)),"//","")</f>
        <v/>
      </c>
      <c r="U2078"/>
      <c r="V2078" s="43">
        <f t="shared" si="555"/>
        <v>658</v>
      </c>
      <c r="W2078" s="91" t="s">
        <v>2937</v>
      </c>
      <c r="X2078" s="69"/>
      <c r="Y2078" s="69" t="s">
        <v>4249</v>
      </c>
      <c r="Z2078" s="44" t="str">
        <f t="shared" si="548"/>
        <v/>
      </c>
      <c r="AA2078" s="25" t="str">
        <f t="shared" si="551"/>
        <v>P_SHADE</v>
      </c>
      <c r="AB2078" s="1">
        <f t="shared" si="549"/>
        <v>2030</v>
      </c>
      <c r="AC2078" t="str">
        <f t="shared" si="552"/>
        <v>ITM_SHADE</v>
      </c>
      <c r="AD2078" s="157" t="str">
        <f>IF(ISNA(VLOOKUP(AA2078,Sheet2!J:J,1,0)),"//","")</f>
        <v/>
      </c>
      <c r="AF2078" s="107" t="str">
        <f t="shared" si="553"/>
        <v/>
      </c>
      <c r="AG2078" t="b">
        <f t="shared" si="554"/>
        <v>0</v>
      </c>
    </row>
    <row r="2079" spans="1:33">
      <c r="A2079" s="55">
        <f t="shared" si="556"/>
        <v>2079</v>
      </c>
      <c r="B2079" s="54">
        <f t="shared" si="557"/>
        <v>2031</v>
      </c>
      <c r="C2079" s="96" t="s">
        <v>4046</v>
      </c>
      <c r="D2079" s="96" t="s">
        <v>7</v>
      </c>
      <c r="E2079" s="97" t="s">
        <v>3002</v>
      </c>
      <c r="F2079" s="97" t="s">
        <v>3002</v>
      </c>
      <c r="G2079" s="98">
        <v>0</v>
      </c>
      <c r="H2079" s="98">
        <v>0</v>
      </c>
      <c r="I2079" s="178" t="s">
        <v>16</v>
      </c>
      <c r="J2079" s="97" t="s">
        <v>1541</v>
      </c>
      <c r="K2079" s="99" t="s">
        <v>4065</v>
      </c>
      <c r="L2079" s="255" t="s">
        <v>5135</v>
      </c>
      <c r="M2079" s="255"/>
      <c r="N2079" s="255"/>
      <c r="O2079" s="96"/>
      <c r="P2079" s="101" t="s">
        <v>3003</v>
      </c>
      <c r="Q2079" s="101"/>
      <c r="R2079"/>
      <c r="S2079" t="str">
        <f t="shared" si="558"/>
        <v/>
      </c>
      <c r="T2079" t="str">
        <f>IF(ISNA(VLOOKUP(AF2079,#REF!,1)),"//","")</f>
        <v/>
      </c>
      <c r="U2079"/>
      <c r="V2079" s="43">
        <f t="shared" si="555"/>
        <v>658</v>
      </c>
      <c r="W2079" s="91" t="s">
        <v>2422</v>
      </c>
      <c r="X2079" s="69" t="s">
        <v>2422</v>
      </c>
      <c r="Y2079" s="69" t="s">
        <v>2422</v>
      </c>
      <c r="Z2079" s="44" t="str">
        <f t="shared" si="548"/>
        <v/>
      </c>
      <c r="AA2079" s="25" t="str">
        <f t="shared" si="551"/>
        <v/>
      </c>
      <c r="AB2079" s="1">
        <f t="shared" si="549"/>
        <v>2031</v>
      </c>
      <c r="AC2079" t="str">
        <f t="shared" si="552"/>
        <v>MNU_PLOT</v>
      </c>
      <c r="AD2079" s="157" t="str">
        <f>IF(ISNA(VLOOKUP(AA2079,Sheet2!J:J,1,0)),"//","")</f>
        <v/>
      </c>
      <c r="AF2079" s="107" t="str">
        <f t="shared" si="553"/>
        <v/>
      </c>
      <c r="AG2079" t="b">
        <f t="shared" si="554"/>
        <v>1</v>
      </c>
    </row>
    <row r="2080" spans="1:33">
      <c r="A2080" s="55">
        <f t="shared" si="556"/>
        <v>2080</v>
      </c>
      <c r="B2080" s="54">
        <f t="shared" si="557"/>
        <v>2032</v>
      </c>
      <c r="C2080" s="96" t="s">
        <v>3984</v>
      </c>
      <c r="D2080" s="96" t="s">
        <v>4362</v>
      </c>
      <c r="E2080" s="226" t="s">
        <v>531</v>
      </c>
      <c r="F2080" s="97" t="s">
        <v>4055</v>
      </c>
      <c r="G2080" s="98">
        <v>0</v>
      </c>
      <c r="H2080" s="98">
        <v>0</v>
      </c>
      <c r="I2080" s="180" t="s">
        <v>1</v>
      </c>
      <c r="J2080" s="97" t="s">
        <v>1541</v>
      </c>
      <c r="K2080" s="99" t="s">
        <v>4065</v>
      </c>
      <c r="L2080" s="255" t="s">
        <v>5135</v>
      </c>
      <c r="M2080" s="255"/>
      <c r="N2080" s="255"/>
      <c r="O2080" s="96"/>
      <c r="P2080" s="101" t="s">
        <v>4061</v>
      </c>
      <c r="Q2080" s="101"/>
      <c r="R2080"/>
      <c r="S2080" t="str">
        <f t="shared" si="558"/>
        <v>NOT EQUAL</v>
      </c>
      <c r="T2080" t="str">
        <f>IF(ISNA(VLOOKUP(AF2080,#REF!,1)),"//","")</f>
        <v/>
      </c>
      <c r="U2080"/>
      <c r="V2080" s="43">
        <f t="shared" si="555"/>
        <v>658</v>
      </c>
      <c r="W2080" s="91"/>
      <c r="X2080" s="69"/>
      <c r="Y2080" s="69"/>
      <c r="Z2080" s="44" t="str">
        <f t="shared" si="548"/>
        <v/>
      </c>
      <c r="AA2080" s="25" t="str">
        <f t="shared" si="551"/>
        <v/>
      </c>
      <c r="AB2080" s="1">
        <f t="shared" si="549"/>
        <v>2032</v>
      </c>
      <c r="AC2080" t="str">
        <f t="shared" si="552"/>
        <v>CHR_num</v>
      </c>
      <c r="AD2080" s="157" t="str">
        <f>IF(ISNA(VLOOKUP(AA2080,Sheet2!J:J,1,0)),"//","")</f>
        <v/>
      </c>
      <c r="AF2080" s="107" t="str">
        <f t="shared" si="553"/>
        <v/>
      </c>
      <c r="AG2080" t="b">
        <f t="shared" si="554"/>
        <v>1</v>
      </c>
    </row>
    <row r="2081" spans="1:33">
      <c r="A2081" s="55">
        <f t="shared" si="556"/>
        <v>2081</v>
      </c>
      <c r="B2081" s="54">
        <f t="shared" si="557"/>
        <v>2033</v>
      </c>
      <c r="C2081" s="96" t="s">
        <v>4046</v>
      </c>
      <c r="D2081" s="96" t="s">
        <v>7</v>
      </c>
      <c r="E2081" s="226" t="s">
        <v>531</v>
      </c>
      <c r="F2081" s="97" t="s">
        <v>4053</v>
      </c>
      <c r="G2081" s="98">
        <v>0</v>
      </c>
      <c r="H2081" s="98">
        <v>0</v>
      </c>
      <c r="I2081" s="180" t="s">
        <v>1</v>
      </c>
      <c r="J2081" s="97" t="s">
        <v>1541</v>
      </c>
      <c r="K2081" s="99" t="s">
        <v>4065</v>
      </c>
      <c r="L2081" s="255" t="s">
        <v>5135</v>
      </c>
      <c r="M2081" s="255"/>
      <c r="N2081" s="255"/>
      <c r="O2081" s="96"/>
      <c r="P2081" s="101" t="s">
        <v>4062</v>
      </c>
      <c r="Q2081" s="101"/>
      <c r="R2081"/>
      <c r="S2081" t="str">
        <f t="shared" si="558"/>
        <v>NOT EQUAL</v>
      </c>
      <c r="T2081" t="str">
        <f>IF(ISNA(VLOOKUP(AF2081,#REF!,1)),"//","")</f>
        <v/>
      </c>
      <c r="U2081"/>
      <c r="V2081" s="43">
        <f t="shared" si="555"/>
        <v>658</v>
      </c>
      <c r="W2081" s="91"/>
      <c r="X2081" s="69"/>
      <c r="Y2081" s="69"/>
      <c r="Z2081" s="44" t="str">
        <f t="shared" si="548"/>
        <v/>
      </c>
      <c r="AA2081" s="25" t="str">
        <f t="shared" si="551"/>
        <v/>
      </c>
      <c r="AB2081" s="1">
        <f t="shared" si="549"/>
        <v>2033</v>
      </c>
      <c r="AC2081" t="str">
        <f t="shared" si="552"/>
        <v>CHR_numL</v>
      </c>
      <c r="AD2081" s="157" t="str">
        <f>IF(ISNA(VLOOKUP(AA2081,Sheet2!J:J,1,0)),"//","")</f>
        <v/>
      </c>
      <c r="AF2081" s="107" t="str">
        <f t="shared" si="553"/>
        <v/>
      </c>
      <c r="AG2081" t="b">
        <f t="shared" si="554"/>
        <v>1</v>
      </c>
    </row>
    <row r="2082" spans="1:33">
      <c r="A2082" s="55">
        <f t="shared" si="556"/>
        <v>2082</v>
      </c>
      <c r="B2082" s="54">
        <f t="shared" si="557"/>
        <v>2034</v>
      </c>
      <c r="C2082" s="96" t="s">
        <v>4046</v>
      </c>
      <c r="D2082" s="96" t="s">
        <v>7</v>
      </c>
      <c r="E2082" s="226" t="s">
        <v>531</v>
      </c>
      <c r="F2082" s="97" t="s">
        <v>4054</v>
      </c>
      <c r="G2082" s="98">
        <v>0</v>
      </c>
      <c r="H2082" s="98">
        <v>0</v>
      </c>
      <c r="I2082" s="180" t="s">
        <v>1</v>
      </c>
      <c r="J2082" s="97" t="s">
        <v>1541</v>
      </c>
      <c r="K2082" s="99" t="s">
        <v>4065</v>
      </c>
      <c r="L2082" s="255" t="s">
        <v>5135</v>
      </c>
      <c r="M2082" s="255"/>
      <c r="N2082" s="255"/>
      <c r="O2082" s="96"/>
      <c r="P2082" s="101" t="s">
        <v>4063</v>
      </c>
      <c r="Q2082" s="101"/>
      <c r="R2082"/>
      <c r="S2082" t="str">
        <f t="shared" si="558"/>
        <v>NOT EQUAL</v>
      </c>
      <c r="T2082" t="str">
        <f>IF(ISNA(VLOOKUP(AF2082,#REF!,1)),"//","")</f>
        <v/>
      </c>
      <c r="U2082"/>
      <c r="V2082" s="43">
        <f t="shared" si="555"/>
        <v>658</v>
      </c>
      <c r="W2082" s="91"/>
      <c r="X2082" s="69"/>
      <c r="Y2082" s="69"/>
      <c r="Z2082" s="44" t="str">
        <f t="shared" si="548"/>
        <v/>
      </c>
      <c r="AA2082" s="25" t="str">
        <f t="shared" si="551"/>
        <v/>
      </c>
      <c r="AB2082" s="1">
        <f t="shared" si="549"/>
        <v>2034</v>
      </c>
      <c r="AC2082" t="str">
        <f t="shared" si="552"/>
        <v>CHR_numU</v>
      </c>
      <c r="AD2082" s="157" t="str">
        <f>IF(ISNA(VLOOKUP(AA2082,Sheet2!J:J,1,0)),"//","")</f>
        <v/>
      </c>
      <c r="AF2082" s="107" t="str">
        <f t="shared" si="553"/>
        <v/>
      </c>
      <c r="AG2082" t="b">
        <f t="shared" si="554"/>
        <v>1</v>
      </c>
    </row>
    <row r="2083" spans="1:33">
      <c r="A2083" s="55">
        <f t="shared" si="556"/>
        <v>2083</v>
      </c>
      <c r="B2083" s="54">
        <f t="shared" si="557"/>
        <v>2035</v>
      </c>
      <c r="C2083" s="96" t="s">
        <v>4047</v>
      </c>
      <c r="D2083" s="96" t="s">
        <v>4052</v>
      </c>
      <c r="E2083" s="226" t="s">
        <v>531</v>
      </c>
      <c r="F2083" s="97" t="s">
        <v>772</v>
      </c>
      <c r="G2083" s="98">
        <v>0</v>
      </c>
      <c r="H2083" s="98">
        <v>0</v>
      </c>
      <c r="I2083" s="180" t="s">
        <v>1</v>
      </c>
      <c r="J2083" s="97" t="s">
        <v>1541</v>
      </c>
      <c r="K2083" s="99" t="s">
        <v>4065</v>
      </c>
      <c r="L2083" s="255" t="s">
        <v>5135</v>
      </c>
      <c r="M2083" s="255"/>
      <c r="N2083" s="255"/>
      <c r="O2083" s="96"/>
      <c r="P2083" s="101" t="s">
        <v>4052</v>
      </c>
      <c r="Q2083" s="101"/>
      <c r="R2083"/>
      <c r="S2083" t="str">
        <f t="shared" si="558"/>
        <v>NOT EQUAL</v>
      </c>
      <c r="T2083" t="str">
        <f>IF(ISNA(VLOOKUP(AF2083,#REF!,1)),"//","")</f>
        <v/>
      </c>
      <c r="U2083"/>
      <c r="V2083" s="43">
        <f t="shared" si="555"/>
        <v>658</v>
      </c>
      <c r="W2083" s="91"/>
      <c r="X2083" s="69"/>
      <c r="Y2083" s="69"/>
      <c r="Z2083" s="44" t="str">
        <f t="shared" si="548"/>
        <v/>
      </c>
      <c r="AA2083" s="25" t="str">
        <f t="shared" si="551"/>
        <v/>
      </c>
      <c r="AB2083" s="1">
        <f t="shared" si="549"/>
        <v>2035</v>
      </c>
      <c r="AC2083" t="str">
        <f t="shared" si="552"/>
        <v>ITM_EEXCHR</v>
      </c>
      <c r="AD2083" s="157" t="str">
        <f>IF(ISNA(VLOOKUP(AA2083,Sheet2!J:J,1,0)),"//","")</f>
        <v/>
      </c>
      <c r="AF2083" s="107" t="str">
        <f t="shared" si="553"/>
        <v/>
      </c>
      <c r="AG2083" t="b">
        <f t="shared" si="554"/>
        <v>1</v>
      </c>
    </row>
    <row r="2084" spans="1:33">
      <c r="A2084" s="55">
        <f t="shared" si="556"/>
        <v>2084</v>
      </c>
      <c r="B2084" s="54">
        <f t="shared" si="557"/>
        <v>2036</v>
      </c>
      <c r="C2084" s="58" t="s">
        <v>4243</v>
      </c>
      <c r="D2084" s="58" t="s">
        <v>7</v>
      </c>
      <c r="E2084" s="64" t="s">
        <v>4244</v>
      </c>
      <c r="F2084" s="64" t="s">
        <v>4244</v>
      </c>
      <c r="G2084" s="188">
        <v>0</v>
      </c>
      <c r="H2084" s="188">
        <v>0</v>
      </c>
      <c r="I2084" s="172" t="s">
        <v>3</v>
      </c>
      <c r="J2084" s="64" t="s">
        <v>1541</v>
      </c>
      <c r="K2084" s="65" t="s">
        <v>4229</v>
      </c>
      <c r="L2084" s="256" t="s">
        <v>5135</v>
      </c>
      <c r="M2084" s="256"/>
      <c r="N2084" s="256"/>
      <c r="O2084" s="66"/>
      <c r="P2084" s="62" t="s">
        <v>4245</v>
      </c>
      <c r="Q2084" s="13"/>
      <c r="R2084"/>
      <c r="S2084" t="str">
        <f t="shared" si="558"/>
        <v/>
      </c>
      <c r="T2084" t="str">
        <f>IF(ISNA(VLOOKUP(AF2084,#REF!,1)),"//","")</f>
        <v/>
      </c>
      <c r="U2084"/>
      <c r="V2084" s="43">
        <f t="shared" si="555"/>
        <v>659</v>
      </c>
      <c r="W2084" s="91" t="s">
        <v>2882</v>
      </c>
      <c r="X2084" s="69" t="s">
        <v>2813</v>
      </c>
      <c r="Y2084" s="69" t="s">
        <v>2422</v>
      </c>
      <c r="Z2084" s="44" t="str">
        <f t="shared" si="548"/>
        <v>"CLGRF"</v>
      </c>
      <c r="AA2084" s="25" t="str">
        <f t="shared" si="551"/>
        <v>CLGRF</v>
      </c>
      <c r="AB2084" s="1">
        <f t="shared" si="549"/>
        <v>2036</v>
      </c>
      <c r="AC2084" t="str">
        <f t="shared" si="552"/>
        <v>ITM_CLGRF</v>
      </c>
      <c r="AD2084" s="157" t="str">
        <f>IF(ISNA(VLOOKUP(AA2084,Sheet2!J:J,1,0)),"//","")</f>
        <v/>
      </c>
      <c r="AF2084" s="107" t="str">
        <f t="shared" si="553"/>
        <v>CLGRF</v>
      </c>
      <c r="AG2084" t="b">
        <f t="shared" si="554"/>
        <v>1</v>
      </c>
    </row>
    <row r="2085" spans="1:33">
      <c r="A2085" s="55">
        <f t="shared" si="556"/>
        <v>2085</v>
      </c>
      <c r="B2085" s="54">
        <f t="shared" si="557"/>
        <v>2037</v>
      </c>
      <c r="C2085" s="96" t="s">
        <v>4371</v>
      </c>
      <c r="D2085" s="96" t="s">
        <v>4372</v>
      </c>
      <c r="E2085" s="226" t="s">
        <v>531</v>
      </c>
      <c r="F2085" s="97" t="s">
        <v>4374</v>
      </c>
      <c r="G2085" s="98">
        <v>0</v>
      </c>
      <c r="H2085" s="98">
        <v>0</v>
      </c>
      <c r="I2085" s="180" t="s">
        <v>1</v>
      </c>
      <c r="J2085" s="97" t="s">
        <v>1541</v>
      </c>
      <c r="K2085" s="99" t="s">
        <v>4065</v>
      </c>
      <c r="L2085" s="255" t="s">
        <v>5135</v>
      </c>
      <c r="M2085" s="255"/>
      <c r="N2085" s="255"/>
      <c r="O2085" s="96" t="s">
        <v>3008</v>
      </c>
      <c r="P2085" s="101" t="s">
        <v>4376</v>
      </c>
      <c r="Q2085" s="101"/>
      <c r="R2085"/>
      <c r="S2085" t="str">
        <f t="shared" si="558"/>
        <v>NOT EQUAL</v>
      </c>
      <c r="T2085" t="str">
        <f>IF(ISNA(VLOOKUP(AF2085,#REF!,1)),"//","")</f>
        <v/>
      </c>
      <c r="U2085"/>
      <c r="V2085" s="43">
        <f t="shared" si="555"/>
        <v>659</v>
      </c>
      <c r="W2085" s="91" t="s">
        <v>2937</v>
      </c>
      <c r="X2085" s="69"/>
      <c r="Y2085" s="69"/>
      <c r="Z2085" s="44" t="str">
        <f t="shared" si="548"/>
        <v/>
      </c>
      <c r="AA2085" s="25" t="str">
        <f t="shared" si="551"/>
        <v/>
      </c>
      <c r="AB2085" s="1">
        <f t="shared" si="549"/>
        <v>2037</v>
      </c>
      <c r="AC2085" t="str">
        <f t="shared" si="552"/>
        <v>ITM_PZOOMX</v>
      </c>
      <c r="AD2085" s="157" t="str">
        <f>IF(ISNA(VLOOKUP(AA2085,Sheet2!J:J,1,0)),"//","")</f>
        <v/>
      </c>
      <c r="AF2085" s="107" t="str">
        <f t="shared" si="553"/>
        <v/>
      </c>
      <c r="AG2085" t="b">
        <f t="shared" si="554"/>
        <v>1</v>
      </c>
    </row>
    <row r="2086" spans="1:33">
      <c r="A2086" s="55">
        <f t="shared" si="556"/>
        <v>2086</v>
      </c>
      <c r="B2086" s="54">
        <f t="shared" si="557"/>
        <v>2038</v>
      </c>
      <c r="C2086" s="96" t="s">
        <v>4371</v>
      </c>
      <c r="D2086" s="96" t="s">
        <v>4373</v>
      </c>
      <c r="E2086" s="226" t="s">
        <v>531</v>
      </c>
      <c r="F2086" s="97" t="s">
        <v>4375</v>
      </c>
      <c r="G2086" s="98">
        <v>0</v>
      </c>
      <c r="H2086" s="98">
        <v>0</v>
      </c>
      <c r="I2086" s="180" t="s">
        <v>1</v>
      </c>
      <c r="J2086" s="97" t="s">
        <v>1541</v>
      </c>
      <c r="K2086" s="99" t="s">
        <v>4065</v>
      </c>
      <c r="L2086" s="255" t="s">
        <v>5135</v>
      </c>
      <c r="M2086" s="255"/>
      <c r="N2086" s="255"/>
      <c r="O2086" s="96" t="s">
        <v>3008</v>
      </c>
      <c r="P2086" s="101" t="s">
        <v>4377</v>
      </c>
      <c r="Q2086" s="101"/>
      <c r="R2086"/>
      <c r="S2086" t="str">
        <f t="shared" si="558"/>
        <v>NOT EQUAL</v>
      </c>
      <c r="T2086" t="str">
        <f>IF(ISNA(VLOOKUP(AF2086,#REF!,1)),"//","")</f>
        <v/>
      </c>
      <c r="U2086"/>
      <c r="V2086" s="43">
        <f t="shared" si="555"/>
        <v>659</v>
      </c>
      <c r="W2086" s="91" t="s">
        <v>2937</v>
      </c>
      <c r="X2086" s="69"/>
      <c r="Y2086" s="69"/>
      <c r="Z2086" s="44" t="str">
        <f t="shared" ref="Z2086:Z2113" si="559"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/>
      </c>
      <c r="AA2086" s="25" t="str">
        <f t="shared" si="551"/>
        <v/>
      </c>
      <c r="AB2086" s="1">
        <f t="shared" ref="AB2086:AB2113" si="560">B2086</f>
        <v>2038</v>
      </c>
      <c r="AC2086" t="str">
        <f t="shared" si="552"/>
        <v>ITM_PZOOMY</v>
      </c>
      <c r="AD2086" s="157" t="str">
        <f>IF(ISNA(VLOOKUP(AA2086,Sheet2!J:J,1,0)),"//","")</f>
        <v/>
      </c>
      <c r="AF2086" s="107" t="str">
        <f t="shared" si="553"/>
        <v/>
      </c>
      <c r="AG2086" t="b">
        <f t="shared" si="554"/>
        <v>1</v>
      </c>
    </row>
    <row r="2087" spans="1:33">
      <c r="A2087" s="55">
        <f t="shared" si="556"/>
        <v>2087</v>
      </c>
      <c r="B2087" s="54">
        <f t="shared" si="557"/>
        <v>2039</v>
      </c>
      <c r="C2087" s="96" t="s">
        <v>4041</v>
      </c>
      <c r="D2087" s="96" t="s">
        <v>4574</v>
      </c>
      <c r="E2087" s="97" t="s">
        <v>4573</v>
      </c>
      <c r="F2087" s="97" t="s">
        <v>4573</v>
      </c>
      <c r="G2087" s="98">
        <v>0</v>
      </c>
      <c r="H2087" s="98">
        <v>0</v>
      </c>
      <c r="I2087" s="175" t="s">
        <v>3</v>
      </c>
      <c r="J2087" s="97" t="s">
        <v>1541</v>
      </c>
      <c r="K2087" s="99" t="s">
        <v>4065</v>
      </c>
      <c r="L2087" s="255" t="s">
        <v>5135</v>
      </c>
      <c r="M2087" s="255"/>
      <c r="N2087" s="255"/>
      <c r="O2087" s="96"/>
      <c r="P2087" s="101" t="s">
        <v>4579</v>
      </c>
      <c r="Q2087" s="101"/>
      <c r="R2087"/>
      <c r="S2087" t="str">
        <f t="shared" si="558"/>
        <v/>
      </c>
      <c r="T2087" t="str">
        <f>IF(ISNA(VLOOKUP(AF2087,#REF!,1)),"//","")</f>
        <v/>
      </c>
      <c r="U2087"/>
      <c r="V2087" s="43">
        <f t="shared" si="555"/>
        <v>659</v>
      </c>
      <c r="W2087" s="91" t="s">
        <v>2937</v>
      </c>
      <c r="X2087" s="69" t="s">
        <v>2807</v>
      </c>
      <c r="Y2087" s="69" t="s">
        <v>2422</v>
      </c>
      <c r="Z2087" s="44" t="str">
        <f t="shared" si="559"/>
        <v/>
      </c>
      <c r="AA2087" s="25" t="str">
        <f t="shared" si="551"/>
        <v/>
      </c>
      <c r="AB2087" s="1">
        <f t="shared" si="560"/>
        <v>2039</v>
      </c>
      <c r="AC2087" t="str">
        <f t="shared" si="552"/>
        <v>ITM_XSOLV</v>
      </c>
      <c r="AD2087" s="157" t="str">
        <f>IF(ISNA(VLOOKUP(AA2087,Sheet2!J:J,1,0)),"//","")</f>
        <v/>
      </c>
      <c r="AF2087" s="107" t="str">
        <f t="shared" si="553"/>
        <v/>
      </c>
      <c r="AG2087" t="b">
        <f t="shared" si="554"/>
        <v>1</v>
      </c>
    </row>
    <row r="2088" spans="1:33">
      <c r="A2088" s="55">
        <f t="shared" si="556"/>
        <v>2088</v>
      </c>
      <c r="B2088" s="54">
        <f t="shared" si="557"/>
        <v>2040</v>
      </c>
      <c r="C2088" s="96" t="s">
        <v>4041</v>
      </c>
      <c r="D2088" s="96" t="s">
        <v>4575</v>
      </c>
      <c r="E2088" s="97" t="s">
        <v>4577</v>
      </c>
      <c r="F2088" s="97" t="s">
        <v>4577</v>
      </c>
      <c r="G2088" s="98">
        <v>0</v>
      </c>
      <c r="H2088" s="98">
        <v>0</v>
      </c>
      <c r="I2088" s="175" t="s">
        <v>3</v>
      </c>
      <c r="J2088" s="97" t="s">
        <v>1541</v>
      </c>
      <c r="K2088" s="99" t="s">
        <v>4065</v>
      </c>
      <c r="L2088" s="255" t="s">
        <v>5135</v>
      </c>
      <c r="M2088" s="255"/>
      <c r="N2088" s="255"/>
      <c r="O2088" s="96"/>
      <c r="P2088" s="101" t="s">
        <v>4580</v>
      </c>
      <c r="Q2088" s="101"/>
      <c r="R2088"/>
      <c r="S2088" t="str">
        <f t="shared" si="558"/>
        <v/>
      </c>
      <c r="T2088" t="str">
        <f>IF(ISNA(VLOOKUP(AF2088,#REF!,1)),"//","")</f>
        <v/>
      </c>
      <c r="U2088"/>
      <c r="V2088" s="43">
        <f t="shared" si="555"/>
        <v>659</v>
      </c>
      <c r="W2088" s="91" t="s">
        <v>2937</v>
      </c>
      <c r="X2088" s="69" t="s">
        <v>2807</v>
      </c>
      <c r="Y2088" s="69" t="s">
        <v>2422</v>
      </c>
      <c r="Z2088" s="44" t="str">
        <f t="shared" si="559"/>
        <v/>
      </c>
      <c r="AA2088" s="25" t="str">
        <f t="shared" si="551"/>
        <v/>
      </c>
      <c r="AB2088" s="1">
        <f t="shared" si="560"/>
        <v>2040</v>
      </c>
      <c r="AC2088" t="str">
        <f t="shared" si="552"/>
        <v>ITM_XPLOT</v>
      </c>
      <c r="AD2088" s="157" t="str">
        <f>IF(ISNA(VLOOKUP(AA2088,Sheet2!J:J,1,0)),"//","")</f>
        <v/>
      </c>
      <c r="AF2088" s="107" t="str">
        <f t="shared" si="553"/>
        <v/>
      </c>
      <c r="AG2088" t="b">
        <f t="shared" si="554"/>
        <v>1</v>
      </c>
    </row>
    <row r="2089" spans="1:33">
      <c r="A2089" s="55">
        <f t="shared" si="556"/>
        <v>2089</v>
      </c>
      <c r="B2089" s="54">
        <f t="shared" si="557"/>
        <v>2041</v>
      </c>
      <c r="C2089" s="96" t="s">
        <v>4041</v>
      </c>
      <c r="D2089" s="96" t="s">
        <v>4576</v>
      </c>
      <c r="E2089" s="97" t="s">
        <v>4578</v>
      </c>
      <c r="F2089" s="97" t="s">
        <v>4578</v>
      </c>
      <c r="G2089" s="98">
        <v>0</v>
      </c>
      <c r="H2089" s="98">
        <v>0</v>
      </c>
      <c r="I2089" s="175" t="s">
        <v>3</v>
      </c>
      <c r="J2089" s="97" t="s">
        <v>1541</v>
      </c>
      <c r="K2089" s="99" t="s">
        <v>4065</v>
      </c>
      <c r="L2089" s="255" t="s">
        <v>5135</v>
      </c>
      <c r="M2089" s="255"/>
      <c r="N2089" s="255"/>
      <c r="O2089" s="96"/>
      <c r="P2089" s="101" t="s">
        <v>4581</v>
      </c>
      <c r="Q2089" s="101"/>
      <c r="R2089"/>
      <c r="S2089" t="str">
        <f t="shared" si="558"/>
        <v/>
      </c>
      <c r="T2089" t="str">
        <f>IF(ISNA(VLOOKUP(AF2089,#REF!,1)),"//","")</f>
        <v/>
      </c>
      <c r="U2089"/>
      <c r="V2089" s="43">
        <f t="shared" si="555"/>
        <v>659</v>
      </c>
      <c r="W2089" s="91" t="s">
        <v>2937</v>
      </c>
      <c r="X2089" s="69" t="s">
        <v>2807</v>
      </c>
      <c r="Y2089" s="69" t="s">
        <v>2422</v>
      </c>
      <c r="Z2089" s="44" t="str">
        <f t="shared" si="559"/>
        <v/>
      </c>
      <c r="AA2089" s="25" t="str">
        <f t="shared" si="551"/>
        <v/>
      </c>
      <c r="AB2089" s="1">
        <f t="shared" si="560"/>
        <v>2041</v>
      </c>
      <c r="AC2089" t="str">
        <f t="shared" si="552"/>
        <v>ITM_XDEMO</v>
      </c>
      <c r="AD2089" s="157" t="str">
        <f>IF(ISNA(VLOOKUP(AA2089,Sheet2!J:J,1,0)),"//","")</f>
        <v/>
      </c>
      <c r="AF2089" s="107" t="str">
        <f t="shared" si="553"/>
        <v/>
      </c>
      <c r="AG2089" t="b">
        <f t="shared" si="554"/>
        <v>1</v>
      </c>
    </row>
    <row r="2090" spans="1:33">
      <c r="A2090" s="55">
        <f t="shared" si="556"/>
        <v>2090</v>
      </c>
      <c r="B2090" s="54">
        <f t="shared" si="557"/>
        <v>2042</v>
      </c>
      <c r="C2090" s="96" t="s">
        <v>3970</v>
      </c>
      <c r="D2090" s="96" t="s">
        <v>4372</v>
      </c>
      <c r="E2090" s="97" t="s">
        <v>4607</v>
      </c>
      <c r="F2090" s="97" t="s">
        <v>4607</v>
      </c>
      <c r="G2090" s="98">
        <v>0</v>
      </c>
      <c r="H2090" s="98">
        <v>0</v>
      </c>
      <c r="I2090" s="175" t="s">
        <v>3</v>
      </c>
      <c r="J2090" s="97" t="s">
        <v>1541</v>
      </c>
      <c r="K2090" s="99" t="s">
        <v>4065</v>
      </c>
      <c r="L2090" s="255" t="s">
        <v>5135</v>
      </c>
      <c r="M2090" s="255"/>
      <c r="N2090" s="255"/>
      <c r="O2090" s="96"/>
      <c r="P2090" s="101" t="s">
        <v>4608</v>
      </c>
      <c r="Q2090" s="101"/>
      <c r="R2090"/>
      <c r="S2090" t="str">
        <f t="shared" si="558"/>
        <v/>
      </c>
      <c r="T2090" t="str">
        <f>IF(ISNA(VLOOKUP(AF2090,#REF!,1)),"//","")</f>
        <v/>
      </c>
      <c r="U2090"/>
      <c r="V2090" s="43">
        <f t="shared" si="555"/>
        <v>659</v>
      </c>
      <c r="W2090" s="91" t="s">
        <v>2937</v>
      </c>
      <c r="X2090" s="69" t="s">
        <v>2807</v>
      </c>
      <c r="Y2090" s="69" t="s">
        <v>2422</v>
      </c>
      <c r="Z2090" s="44" t="str">
        <f t="shared" si="559"/>
        <v/>
      </c>
      <c r="AA2090" s="25" t="str">
        <f t="shared" si="551"/>
        <v/>
      </c>
      <c r="AB2090" s="1">
        <f t="shared" si="560"/>
        <v>2042</v>
      </c>
      <c r="AC2090" t="str">
        <f t="shared" si="552"/>
        <v>ITM_PRN</v>
      </c>
      <c r="AD2090" s="157" t="str">
        <f>IF(ISNA(VLOOKUP(AA2090,Sheet2!J:J,1,0)),"//","")</f>
        <v/>
      </c>
      <c r="AF2090" s="107" t="str">
        <f t="shared" si="553"/>
        <v/>
      </c>
      <c r="AG2090" t="b">
        <f t="shared" si="554"/>
        <v>1</v>
      </c>
    </row>
    <row r="2091" spans="1:33">
      <c r="A2091" s="55">
        <f t="shared" si="556"/>
        <v>2091</v>
      </c>
      <c r="B2091" s="54">
        <f t="shared" si="557"/>
        <v>2043</v>
      </c>
      <c r="C2091" s="58" t="s">
        <v>3882</v>
      </c>
      <c r="D2091" s="96" t="s">
        <v>7</v>
      </c>
      <c r="E2091" s="64" t="s">
        <v>4854</v>
      </c>
      <c r="F2091" s="64" t="s">
        <v>4854</v>
      </c>
      <c r="G2091" s="188">
        <v>0</v>
      </c>
      <c r="H2091" s="188">
        <v>0</v>
      </c>
      <c r="I2091" s="172" t="s">
        <v>3</v>
      </c>
      <c r="J2091" s="64" t="s">
        <v>1540</v>
      </c>
      <c r="K2091" s="65" t="s">
        <v>4229</v>
      </c>
      <c r="L2091" s="256" t="s">
        <v>5135</v>
      </c>
      <c r="M2091" s="256"/>
      <c r="N2091" s="256"/>
      <c r="O2091" s="66"/>
      <c r="P2091" s="62" t="s">
        <v>4858</v>
      </c>
      <c r="Q2091" s="13"/>
      <c r="R2091"/>
      <c r="S2091" t="str">
        <f t="shared" si="558"/>
        <v/>
      </c>
      <c r="T2091" t="str">
        <f>IF(ISNA(VLOOKUP(AF2091,#REF!,1)),"//","")</f>
        <v/>
      </c>
      <c r="U2091"/>
      <c r="V2091" s="43">
        <f t="shared" si="555"/>
        <v>660</v>
      </c>
      <c r="W2091" s="91" t="s">
        <v>2905</v>
      </c>
      <c r="X2091" s="69" t="s">
        <v>2813</v>
      </c>
      <c r="Y2091" s="69" t="s">
        <v>2422</v>
      </c>
      <c r="Z2091" s="44" t="str">
        <f t="shared" si="559"/>
        <v>"PLOTXY"</v>
      </c>
      <c r="AA2091" s="25" t="str">
        <f t="shared" si="551"/>
        <v>PLOTXY</v>
      </c>
      <c r="AB2091" s="1">
        <f t="shared" si="560"/>
        <v>2043</v>
      </c>
      <c r="AC2091" t="str">
        <f t="shared" si="552"/>
        <v>ITM_PLOT_XY</v>
      </c>
      <c r="AD2091" s="157" t="str">
        <f>IF(ISNA(VLOOKUP(AA2091,Sheet2!J:J,1,0)),"//","")</f>
        <v/>
      </c>
      <c r="AF2091" s="107" t="str">
        <f t="shared" si="553"/>
        <v>PLOTXY</v>
      </c>
      <c r="AG2091" t="b">
        <f t="shared" si="554"/>
        <v>1</v>
      </c>
    </row>
    <row r="2092" spans="1:33">
      <c r="A2092" s="55">
        <f t="shared" si="556"/>
        <v>2092</v>
      </c>
      <c r="B2092" s="54">
        <f t="shared" si="557"/>
        <v>2044</v>
      </c>
      <c r="C2092" s="96" t="s">
        <v>3989</v>
      </c>
      <c r="D2092" s="224" t="s">
        <v>5010</v>
      </c>
      <c r="E2092" s="97" t="s">
        <v>531</v>
      </c>
      <c r="F2092" s="97" t="s">
        <v>5011</v>
      </c>
      <c r="G2092" s="98">
        <v>0</v>
      </c>
      <c r="H2092" s="98">
        <v>0</v>
      </c>
      <c r="I2092" s="180" t="s">
        <v>1</v>
      </c>
      <c r="J2092" s="97" t="s">
        <v>1541</v>
      </c>
      <c r="K2092" s="99" t="s">
        <v>4065</v>
      </c>
      <c r="L2092" s="255" t="s">
        <v>5135</v>
      </c>
      <c r="M2092" s="255"/>
      <c r="N2092" s="255"/>
      <c r="O2092" s="96"/>
      <c r="P2092" s="101" t="s">
        <v>5009</v>
      </c>
      <c r="Q2092" s="101"/>
      <c r="R2092"/>
      <c r="S2092" t="str">
        <f t="shared" si="558"/>
        <v>NOT EQUAL</v>
      </c>
      <c r="T2092" t="str">
        <f>IF(ISNA(VLOOKUP(AF2092,#REF!,1)),"//","")</f>
        <v/>
      </c>
      <c r="U2092"/>
      <c r="V2092" s="43">
        <f t="shared" si="555"/>
        <v>661</v>
      </c>
      <c r="W2092" s="91" t="s">
        <v>2929</v>
      </c>
      <c r="X2092" s="69" t="s">
        <v>2813</v>
      </c>
      <c r="Y2092" s="69"/>
      <c r="Z2092" s="44" t="str">
        <f t="shared" si="559"/>
        <v>"M" STD_RIGHT_ARROW "ZYX"</v>
      </c>
      <c r="AA2092" s="25" t="str">
        <f t="shared" si="551"/>
        <v>M&gt;ZYX</v>
      </c>
      <c r="AB2092" s="1">
        <f t="shared" si="560"/>
        <v>2044</v>
      </c>
      <c r="AC2092" t="str">
        <f t="shared" si="552"/>
        <v>ITM_3x1TOSTK</v>
      </c>
      <c r="AF2092" s="107" t="str">
        <f t="shared" si="553"/>
        <v>M&gt;ZYX</v>
      </c>
      <c r="AG2092" t="b">
        <f t="shared" si="554"/>
        <v>1</v>
      </c>
    </row>
    <row r="2093" spans="1:33">
      <c r="A2093" s="55">
        <f t="shared" si="556"/>
        <v>2093</v>
      </c>
      <c r="B2093" s="54">
        <f t="shared" si="557"/>
        <v>2045</v>
      </c>
      <c r="C2093" s="58" t="s">
        <v>4859</v>
      </c>
      <c r="D2093" s="96" t="s">
        <v>7</v>
      </c>
      <c r="E2093" s="64" t="s">
        <v>4860</v>
      </c>
      <c r="F2093" s="64" t="s">
        <v>4860</v>
      </c>
      <c r="G2093" s="188">
        <v>0</v>
      </c>
      <c r="H2093" s="188">
        <v>0</v>
      </c>
      <c r="I2093" s="172" t="s">
        <v>3</v>
      </c>
      <c r="J2093" s="64" t="s">
        <v>1540</v>
      </c>
      <c r="K2093" s="65" t="s">
        <v>4229</v>
      </c>
      <c r="L2093" s="256" t="s">
        <v>5135</v>
      </c>
      <c r="M2093" s="256"/>
      <c r="N2093" s="256"/>
      <c r="O2093" s="66"/>
      <c r="P2093" s="62" t="s">
        <v>4861</v>
      </c>
      <c r="Q2093" s="13"/>
      <c r="R2093"/>
      <c r="S2093" t="str">
        <f t="shared" si="558"/>
        <v/>
      </c>
      <c r="T2093" t="str">
        <f>IF(ISNA(VLOOKUP(AF2093,#REF!,1)),"//","")</f>
        <v/>
      </c>
      <c r="U2093"/>
      <c r="V2093" s="43">
        <f t="shared" si="555"/>
        <v>662</v>
      </c>
      <c r="W2093" s="91" t="s">
        <v>2905</v>
      </c>
      <c r="X2093" s="69" t="s">
        <v>2813</v>
      </c>
      <c r="Y2093" s="69" t="s">
        <v>2422</v>
      </c>
      <c r="Z2093" s="44" t="str">
        <f t="shared" si="559"/>
        <v>"PLTRST"</v>
      </c>
      <c r="AA2093" s="25" t="str">
        <f t="shared" ref="AA2093:AA2111" si="561"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3" s="1">
        <f t="shared" si="560"/>
        <v>2045</v>
      </c>
      <c r="AC2093" t="str">
        <f t="shared" ref="AC2093:AC2111" si="562">P2093</f>
        <v>ITM_PLOTRST</v>
      </c>
      <c r="AD2093" s="157" t="str">
        <f>IF(ISNA(VLOOKUP(AA2093,Sheet2!J:J,1,0)),"//","")</f>
        <v/>
      </c>
      <c r="AF2093" s="107" t="str">
        <f t="shared" ref="AF2093:AF2111" si="563"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3" t="b">
        <f t="shared" ref="AG2093:AG2111" si="564">AA2093=AF2093</f>
        <v>1</v>
      </c>
    </row>
    <row r="2094" spans="1:33" s="17" customFormat="1">
      <c r="A2094" s="55">
        <f t="shared" si="556"/>
        <v>2094</v>
      </c>
      <c r="B2094" s="54">
        <f t="shared" si="557"/>
        <v>2046</v>
      </c>
      <c r="C2094" s="166" t="s">
        <v>4761</v>
      </c>
      <c r="D2094" s="166" t="s">
        <v>7</v>
      </c>
      <c r="E2094" s="226" t="s">
        <v>531</v>
      </c>
      <c r="F2094" s="167" t="s">
        <v>4762</v>
      </c>
      <c r="G2094" s="189">
        <v>0</v>
      </c>
      <c r="H2094" s="189">
        <v>0</v>
      </c>
      <c r="I2094" s="179" t="s">
        <v>1</v>
      </c>
      <c r="J2094" s="64" t="s">
        <v>1540</v>
      </c>
      <c r="K2094" s="65" t="s">
        <v>4229</v>
      </c>
      <c r="L2094" s="256" t="s">
        <v>5135</v>
      </c>
      <c r="M2094" s="256"/>
      <c r="N2094" s="256"/>
      <c r="P2094" s="168" t="s">
        <v>4773</v>
      </c>
      <c r="Q2094" s="16"/>
      <c r="S2094" s="17" t="str">
        <f t="shared" si="558"/>
        <v>NOT EQUAL</v>
      </c>
      <c r="T2094" s="17" t="str">
        <f>IF(ISNA(VLOOKUP(AF2094,#REF!,1)),"//","")</f>
        <v/>
      </c>
      <c r="V2094" s="43">
        <f t="shared" si="555"/>
        <v>662</v>
      </c>
      <c r="W2094" s="107" t="s">
        <v>2422</v>
      </c>
      <c r="X2094" s="114" t="s">
        <v>2422</v>
      </c>
      <c r="Y2094" s="114" t="s">
        <v>2422</v>
      </c>
      <c r="Z2094" s="44" t="str">
        <f t="shared" si="559"/>
        <v/>
      </c>
      <c r="AA2094" s="25" t="str">
        <f t="shared" si="561"/>
        <v/>
      </c>
      <c r="AB2094" s="1">
        <f t="shared" si="560"/>
        <v>2046</v>
      </c>
      <c r="AC2094" t="str">
        <f t="shared" si="562"/>
        <v>ITM_STATDEMO0</v>
      </c>
      <c r="AD2094" s="157" t="str">
        <f>IF(ISNA(VLOOKUP(AA2094,Sheet2!J:J,1,0)),"//","")</f>
        <v/>
      </c>
      <c r="AF2094" s="107" t="str">
        <f t="shared" si="563"/>
        <v/>
      </c>
      <c r="AG2094" t="b">
        <f t="shared" si="564"/>
        <v>1</v>
      </c>
    </row>
    <row r="2095" spans="1:33" s="17" customFormat="1">
      <c r="A2095" s="55">
        <f t="shared" si="556"/>
        <v>2095</v>
      </c>
      <c r="B2095" s="54">
        <f t="shared" si="557"/>
        <v>2047</v>
      </c>
      <c r="C2095" s="166" t="s">
        <v>4741</v>
      </c>
      <c r="D2095" s="166" t="s">
        <v>7</v>
      </c>
      <c r="E2095" s="226" t="s">
        <v>531</v>
      </c>
      <c r="F2095" s="167" t="s">
        <v>4746</v>
      </c>
      <c r="G2095" s="189">
        <v>0</v>
      </c>
      <c r="H2095" s="189">
        <v>0</v>
      </c>
      <c r="I2095" s="179" t="s">
        <v>1</v>
      </c>
      <c r="J2095" s="64" t="s">
        <v>1540</v>
      </c>
      <c r="K2095" s="65" t="s">
        <v>4229</v>
      </c>
      <c r="L2095" s="256" t="s">
        <v>5135</v>
      </c>
      <c r="M2095" s="256"/>
      <c r="N2095" s="256"/>
      <c r="P2095" s="168" t="s">
        <v>4748</v>
      </c>
      <c r="Q2095" s="16"/>
      <c r="S2095" s="17" t="str">
        <f t="shared" si="558"/>
        <v>NOT EQUAL</v>
      </c>
      <c r="T2095" s="17" t="str">
        <f>IF(ISNA(VLOOKUP(AF2095,#REF!,1)),"//","")</f>
        <v/>
      </c>
      <c r="V2095" s="43">
        <f t="shared" si="555"/>
        <v>662</v>
      </c>
      <c r="W2095" s="107" t="s">
        <v>2422</v>
      </c>
      <c r="X2095" s="114" t="s">
        <v>2422</v>
      </c>
      <c r="Y2095" s="114" t="s">
        <v>2422</v>
      </c>
      <c r="Z2095" s="44" t="str">
        <f t="shared" si="559"/>
        <v/>
      </c>
      <c r="AA2095" s="25" t="str">
        <f t="shared" si="561"/>
        <v/>
      </c>
      <c r="AB2095" s="1">
        <f t="shared" si="560"/>
        <v>2047</v>
      </c>
      <c r="AC2095" t="str">
        <f t="shared" si="562"/>
        <v xml:space="preserve">ITM_STATDEMO1   </v>
      </c>
      <c r="AD2095" s="157" t="str">
        <f>IF(ISNA(VLOOKUP(AA2095,Sheet2!J:J,1,0)),"//","")</f>
        <v/>
      </c>
      <c r="AF2095" s="107" t="str">
        <f t="shared" si="563"/>
        <v/>
      </c>
      <c r="AG2095" t="b">
        <f t="shared" si="564"/>
        <v>1</v>
      </c>
    </row>
    <row r="2096" spans="1:33" s="17" customFormat="1">
      <c r="A2096" s="55">
        <f t="shared" si="556"/>
        <v>2096</v>
      </c>
      <c r="B2096" s="54">
        <f t="shared" si="557"/>
        <v>2048</v>
      </c>
      <c r="C2096" s="166" t="s">
        <v>4742</v>
      </c>
      <c r="D2096" s="166" t="s">
        <v>7</v>
      </c>
      <c r="E2096" s="226" t="s">
        <v>531</v>
      </c>
      <c r="F2096" s="167" t="s">
        <v>4747</v>
      </c>
      <c r="G2096" s="189">
        <v>0</v>
      </c>
      <c r="H2096" s="189">
        <v>0</v>
      </c>
      <c r="I2096" s="179" t="s">
        <v>1</v>
      </c>
      <c r="J2096" s="64" t="s">
        <v>1540</v>
      </c>
      <c r="K2096" s="65" t="s">
        <v>4229</v>
      </c>
      <c r="L2096" s="256" t="s">
        <v>5135</v>
      </c>
      <c r="M2096" s="256"/>
      <c r="N2096" s="256"/>
      <c r="P2096" s="168" t="s">
        <v>4749</v>
      </c>
      <c r="Q2096" s="16"/>
      <c r="S2096" s="17" t="str">
        <f t="shared" si="558"/>
        <v>NOT EQUAL</v>
      </c>
      <c r="T2096" s="17" t="str">
        <f>IF(ISNA(VLOOKUP(AF2096,#REF!,1)),"//","")</f>
        <v/>
      </c>
      <c r="V2096" s="43">
        <f t="shared" si="555"/>
        <v>662</v>
      </c>
      <c r="W2096" s="107" t="s">
        <v>2422</v>
      </c>
      <c r="X2096" s="114" t="s">
        <v>2422</v>
      </c>
      <c r="Y2096" s="114" t="s">
        <v>2422</v>
      </c>
      <c r="Z2096" s="44" t="str">
        <f t="shared" si="559"/>
        <v/>
      </c>
      <c r="AA2096" s="25" t="str">
        <f t="shared" si="561"/>
        <v/>
      </c>
      <c r="AB2096" s="1">
        <f t="shared" si="560"/>
        <v>2048</v>
      </c>
      <c r="AC2096" t="str">
        <f t="shared" si="562"/>
        <v xml:space="preserve">ITM_STATDEMO2   </v>
      </c>
      <c r="AD2096" s="157" t="str">
        <f>IF(ISNA(VLOOKUP(AA2096,Sheet2!J:J,1,0)),"//","")</f>
        <v/>
      </c>
      <c r="AF2096" s="107" t="str">
        <f t="shared" si="563"/>
        <v/>
      </c>
      <c r="AG2096" t="b">
        <f t="shared" si="564"/>
        <v>1</v>
      </c>
    </row>
    <row r="2097" spans="1:33" s="200" customFormat="1">
      <c r="A2097" s="55">
        <f t="shared" si="556"/>
        <v>2097</v>
      </c>
      <c r="B2097" s="54">
        <f t="shared" si="557"/>
        <v>2049</v>
      </c>
      <c r="C2097" s="196" t="s">
        <v>4765</v>
      </c>
      <c r="D2097" s="109" t="s">
        <v>7</v>
      </c>
      <c r="E2097" s="226" t="s">
        <v>531</v>
      </c>
      <c r="F2097" s="203" t="s">
        <v>4768</v>
      </c>
      <c r="G2097" s="197">
        <v>0</v>
      </c>
      <c r="H2097" s="197">
        <v>0</v>
      </c>
      <c r="I2097" s="198" t="s">
        <v>1</v>
      </c>
      <c r="J2097" s="198" t="s">
        <v>1541</v>
      </c>
      <c r="K2097" s="199" t="s">
        <v>4065</v>
      </c>
      <c r="L2097" s="260" t="s">
        <v>5135</v>
      </c>
      <c r="M2097" s="260"/>
      <c r="N2097" s="260"/>
      <c r="P2097" s="201" t="s">
        <v>4774</v>
      </c>
      <c r="Q2097" s="201"/>
      <c r="S2097" s="200" t="str">
        <f t="shared" si="558"/>
        <v>NOT EQUAL</v>
      </c>
      <c r="T2097" s="200" t="str">
        <f>IF(ISNA(VLOOKUP(AF2097,#REF!,1)),"//","")</f>
        <v/>
      </c>
      <c r="V2097" s="43">
        <f t="shared" si="555"/>
        <v>662</v>
      </c>
      <c r="W2097" s="195" t="s">
        <v>2422</v>
      </c>
      <c r="X2097" s="202" t="s">
        <v>2422</v>
      </c>
      <c r="Y2097" s="202" t="s">
        <v>2422</v>
      </c>
      <c r="Z2097" s="44" t="str">
        <f t="shared" si="559"/>
        <v/>
      </c>
      <c r="AA2097" s="25" t="str">
        <f t="shared" si="561"/>
        <v/>
      </c>
      <c r="AB2097" s="1">
        <f t="shared" si="560"/>
        <v>2049</v>
      </c>
      <c r="AC2097" t="str">
        <f t="shared" si="562"/>
        <v>ITM_STATDEM105</v>
      </c>
      <c r="AD2097" s="157" t="str">
        <f>IF(ISNA(VLOOKUP(AA2097,Sheet2!J:J,1,0)),"//","")</f>
        <v/>
      </c>
      <c r="AF2097" s="107" t="str">
        <f t="shared" si="563"/>
        <v/>
      </c>
      <c r="AG2097" t="b">
        <f t="shared" si="564"/>
        <v>1</v>
      </c>
    </row>
    <row r="2098" spans="1:33" s="200" customFormat="1">
      <c r="A2098" s="55">
        <f t="shared" si="556"/>
        <v>2098</v>
      </c>
      <c r="B2098" s="54">
        <f t="shared" si="557"/>
        <v>2050</v>
      </c>
      <c r="C2098" s="196" t="s">
        <v>4766</v>
      </c>
      <c r="D2098" s="109" t="s">
        <v>7</v>
      </c>
      <c r="E2098" s="226" t="s">
        <v>531</v>
      </c>
      <c r="F2098" s="203" t="s">
        <v>4769</v>
      </c>
      <c r="G2098" s="197">
        <v>0</v>
      </c>
      <c r="H2098" s="197">
        <v>0</v>
      </c>
      <c r="I2098" s="198" t="s">
        <v>1</v>
      </c>
      <c r="J2098" s="198" t="s">
        <v>1541</v>
      </c>
      <c r="K2098" s="199" t="s">
        <v>4065</v>
      </c>
      <c r="L2098" s="260" t="s">
        <v>5135</v>
      </c>
      <c r="M2098" s="260"/>
      <c r="N2098" s="260"/>
      <c r="P2098" s="201" t="s">
        <v>4775</v>
      </c>
      <c r="Q2098" s="201"/>
      <c r="S2098" s="200" t="str">
        <f t="shared" si="558"/>
        <v>NOT EQUAL</v>
      </c>
      <c r="T2098" s="200" t="str">
        <f>IF(ISNA(VLOOKUP(AF2098,#REF!,1)),"//","")</f>
        <v/>
      </c>
      <c r="V2098" s="43">
        <f t="shared" si="555"/>
        <v>662</v>
      </c>
      <c r="W2098" s="195" t="s">
        <v>2422</v>
      </c>
      <c r="X2098" s="202" t="s">
        <v>2422</v>
      </c>
      <c r="Y2098" s="202" t="s">
        <v>2422</v>
      </c>
      <c r="Z2098" s="44" t="str">
        <f t="shared" si="559"/>
        <v/>
      </c>
      <c r="AA2098" s="25" t="str">
        <f t="shared" si="561"/>
        <v/>
      </c>
      <c r="AB2098" s="1">
        <f t="shared" si="560"/>
        <v>2050</v>
      </c>
      <c r="AC2098" t="str">
        <f t="shared" si="562"/>
        <v>ITM_STATDEM107</v>
      </c>
      <c r="AD2098" s="157" t="str">
        <f>IF(ISNA(VLOOKUP(AA2098,Sheet2!J:J,1,0)),"//","")</f>
        <v/>
      </c>
      <c r="AF2098" s="107" t="str">
        <f t="shared" si="563"/>
        <v/>
      </c>
      <c r="AG2098" t="b">
        <f t="shared" si="564"/>
        <v>1</v>
      </c>
    </row>
    <row r="2099" spans="1:33" s="200" customFormat="1">
      <c r="A2099" s="55">
        <f t="shared" si="556"/>
        <v>2099</v>
      </c>
      <c r="B2099" s="54">
        <f t="shared" si="557"/>
        <v>2051</v>
      </c>
      <c r="C2099" s="196" t="s">
        <v>4767</v>
      </c>
      <c r="D2099" s="109" t="s">
        <v>7</v>
      </c>
      <c r="E2099" s="226" t="s">
        <v>531</v>
      </c>
      <c r="F2099" s="203" t="s">
        <v>4770</v>
      </c>
      <c r="G2099" s="197">
        <v>0</v>
      </c>
      <c r="H2099" s="197">
        <v>0</v>
      </c>
      <c r="I2099" s="198" t="s">
        <v>1</v>
      </c>
      <c r="J2099" s="198" t="s">
        <v>1541</v>
      </c>
      <c r="K2099" s="199" t="s">
        <v>4065</v>
      </c>
      <c r="L2099" s="260" t="s">
        <v>5135</v>
      </c>
      <c r="M2099" s="260"/>
      <c r="N2099" s="260"/>
      <c r="P2099" s="201" t="s">
        <v>4776</v>
      </c>
      <c r="Q2099" s="201"/>
      <c r="S2099" s="200" t="str">
        <f t="shared" si="558"/>
        <v>NOT EQUAL</v>
      </c>
      <c r="T2099" s="200" t="str">
        <f>IF(ISNA(VLOOKUP(AF2099,#REF!,1)),"//","")</f>
        <v/>
      </c>
      <c r="V2099" s="43">
        <f t="shared" si="555"/>
        <v>662</v>
      </c>
      <c r="W2099" s="195" t="s">
        <v>2422</v>
      </c>
      <c r="X2099" s="202" t="s">
        <v>2422</v>
      </c>
      <c r="Y2099" s="202" t="s">
        <v>2422</v>
      </c>
      <c r="Z2099" s="44" t="str">
        <f t="shared" si="559"/>
        <v/>
      </c>
      <c r="AA2099" s="25" t="str">
        <f t="shared" si="561"/>
        <v/>
      </c>
      <c r="AB2099" s="1">
        <f t="shared" si="560"/>
        <v>2051</v>
      </c>
      <c r="AC2099" t="str">
        <f t="shared" si="562"/>
        <v>ITM_STATDEM109</v>
      </c>
      <c r="AD2099" s="157" t="str">
        <f>IF(ISNA(VLOOKUP(AA2099,Sheet2!J:J,1,0)),"//","")</f>
        <v/>
      </c>
      <c r="AF2099" s="107" t="str">
        <f t="shared" si="563"/>
        <v/>
      </c>
      <c r="AG2099" t="b">
        <f t="shared" si="564"/>
        <v>1</v>
      </c>
    </row>
    <row r="2100" spans="1:33">
      <c r="A2100" s="55">
        <f t="shared" si="556"/>
        <v>2100</v>
      </c>
      <c r="B2100" s="54">
        <f t="shared" si="557"/>
        <v>2052</v>
      </c>
      <c r="C2100" s="58" t="s">
        <v>4951</v>
      </c>
      <c r="D2100" s="58" t="s">
        <v>4778</v>
      </c>
      <c r="E2100" s="64" t="s">
        <v>92</v>
      </c>
      <c r="F2100" s="64" t="s">
        <v>92</v>
      </c>
      <c r="G2100" s="188">
        <v>0</v>
      </c>
      <c r="H2100" s="188">
        <v>0</v>
      </c>
      <c r="I2100" s="172" t="s">
        <v>3</v>
      </c>
      <c r="J2100" s="64" t="s">
        <v>1540</v>
      </c>
      <c r="K2100" s="65" t="s">
        <v>4229</v>
      </c>
      <c r="L2100" s="256" t="s">
        <v>5135</v>
      </c>
      <c r="M2100" s="256"/>
      <c r="N2100" s="256"/>
      <c r="O2100" s="66"/>
      <c r="P2100" s="62" t="s">
        <v>4952</v>
      </c>
      <c r="Q2100" s="13"/>
      <c r="R2100"/>
      <c r="S2100" t="str">
        <f t="shared" si="558"/>
        <v/>
      </c>
      <c r="T2100" t="str">
        <f>IF(ISNA(VLOOKUP(AF2100,#REF!,1)),"//","")</f>
        <v/>
      </c>
      <c r="U2100"/>
      <c r="V2100" s="43">
        <f t="shared" si="555"/>
        <v>663</v>
      </c>
      <c r="W2100" s="91" t="s">
        <v>2422</v>
      </c>
      <c r="X2100" s="69" t="s">
        <v>2422</v>
      </c>
      <c r="Y2100" s="69" t="s">
        <v>2422</v>
      </c>
      <c r="Z2100" s="44" t="str">
        <f t="shared" si="559"/>
        <v>"EXPF"</v>
      </c>
      <c r="AA2100" s="25" t="str">
        <f t="shared" si="561"/>
        <v>EXPF</v>
      </c>
      <c r="AB2100" s="1">
        <f t="shared" si="560"/>
        <v>2052</v>
      </c>
      <c r="AC2100" t="str">
        <f t="shared" si="562"/>
        <v>ITM_T_EXPF</v>
      </c>
      <c r="AD2100" s="157" t="str">
        <f>IF(ISNA(VLOOKUP(AA2100,Sheet2!J:J,1,0)),"//","")</f>
        <v>//</v>
      </c>
      <c r="AF2100" s="107" t="str">
        <f t="shared" si="563"/>
        <v>EXPF</v>
      </c>
      <c r="AG2100" t="b">
        <f t="shared" si="564"/>
        <v>1</v>
      </c>
    </row>
    <row r="2101" spans="1:33">
      <c r="A2101" s="55">
        <f t="shared" si="556"/>
        <v>2101</v>
      </c>
      <c r="B2101" s="54">
        <f t="shared" si="557"/>
        <v>2053</v>
      </c>
      <c r="C2101" s="58" t="s">
        <v>4951</v>
      </c>
      <c r="D2101" s="58" t="s">
        <v>4779</v>
      </c>
      <c r="E2101" s="64" t="s">
        <v>177</v>
      </c>
      <c r="F2101" s="64" t="s">
        <v>177</v>
      </c>
      <c r="G2101" s="188">
        <v>0</v>
      </c>
      <c r="H2101" s="188">
        <v>0</v>
      </c>
      <c r="I2101" s="172" t="s">
        <v>3</v>
      </c>
      <c r="J2101" s="64" t="s">
        <v>1540</v>
      </c>
      <c r="K2101" s="65" t="s">
        <v>4229</v>
      </c>
      <c r="L2101" s="256" t="s">
        <v>5135</v>
      </c>
      <c r="M2101" s="256"/>
      <c r="N2101" s="256"/>
      <c r="O2101" s="66"/>
      <c r="P2101" s="62" t="s">
        <v>4953</v>
      </c>
      <c r="Q2101" s="13"/>
      <c r="R2101"/>
      <c r="S2101" t="str">
        <f t="shared" si="558"/>
        <v/>
      </c>
      <c r="T2101" t="str">
        <f>IF(ISNA(VLOOKUP(AF2101,#REF!,1)),"//","")</f>
        <v/>
      </c>
      <c r="U2101"/>
      <c r="V2101" s="43">
        <f t="shared" si="555"/>
        <v>664</v>
      </c>
      <c r="W2101" s="91" t="s">
        <v>2422</v>
      </c>
      <c r="X2101" s="69" t="s">
        <v>2422</v>
      </c>
      <c r="Y2101" s="69" t="s">
        <v>2422</v>
      </c>
      <c r="Z2101" s="44" t="str">
        <f t="shared" si="559"/>
        <v>"LINF"</v>
      </c>
      <c r="AA2101" s="25" t="str">
        <f t="shared" si="561"/>
        <v>LINF</v>
      </c>
      <c r="AB2101" s="1">
        <f t="shared" si="560"/>
        <v>2053</v>
      </c>
      <c r="AC2101" t="str">
        <f t="shared" si="562"/>
        <v>ITM_T_LINF</v>
      </c>
      <c r="AD2101" s="157" t="str">
        <f>IF(ISNA(VLOOKUP(AA2101,Sheet2!J:J,1,0)),"//","")</f>
        <v>//</v>
      </c>
      <c r="AF2101" s="107" t="str">
        <f t="shared" si="563"/>
        <v>LINF</v>
      </c>
      <c r="AG2101" t="b">
        <f t="shared" si="564"/>
        <v>1</v>
      </c>
    </row>
    <row r="2102" spans="1:33">
      <c r="A2102" s="55">
        <f t="shared" si="556"/>
        <v>2102</v>
      </c>
      <c r="B2102" s="54">
        <f t="shared" si="557"/>
        <v>2054</v>
      </c>
      <c r="C2102" s="58" t="s">
        <v>4951</v>
      </c>
      <c r="D2102" s="58" t="s">
        <v>4780</v>
      </c>
      <c r="E2102" s="64" t="s">
        <v>188</v>
      </c>
      <c r="F2102" s="64" t="s">
        <v>188</v>
      </c>
      <c r="G2102" s="188">
        <v>0</v>
      </c>
      <c r="H2102" s="188">
        <v>0</v>
      </c>
      <c r="I2102" s="172" t="s">
        <v>3</v>
      </c>
      <c r="J2102" s="64" t="s">
        <v>1540</v>
      </c>
      <c r="K2102" s="65" t="s">
        <v>4229</v>
      </c>
      <c r="L2102" s="256" t="s">
        <v>5135</v>
      </c>
      <c r="M2102" s="256"/>
      <c r="N2102" s="256"/>
      <c r="O2102" s="66"/>
      <c r="P2102" s="62" t="s">
        <v>4954</v>
      </c>
      <c r="Q2102" s="13"/>
      <c r="R2102"/>
      <c r="S2102" t="str">
        <f t="shared" si="558"/>
        <v/>
      </c>
      <c r="T2102" t="str">
        <f>IF(ISNA(VLOOKUP(AF2102,#REF!,1)),"//","")</f>
        <v/>
      </c>
      <c r="U2102"/>
      <c r="V2102" s="43">
        <f t="shared" si="555"/>
        <v>665</v>
      </c>
      <c r="W2102" s="91" t="s">
        <v>2422</v>
      </c>
      <c r="X2102" s="69" t="s">
        <v>2422</v>
      </c>
      <c r="Y2102" s="69" t="s">
        <v>2422</v>
      </c>
      <c r="Z2102" s="44" t="str">
        <f t="shared" si="559"/>
        <v>"LOGF"</v>
      </c>
      <c r="AA2102" s="25" t="str">
        <f t="shared" si="561"/>
        <v>LOGF</v>
      </c>
      <c r="AB2102" s="1">
        <f t="shared" si="560"/>
        <v>2054</v>
      </c>
      <c r="AC2102" t="str">
        <f t="shared" si="562"/>
        <v>ITM_T_LOGF</v>
      </c>
      <c r="AD2102" s="157" t="str">
        <f>IF(ISNA(VLOOKUP(AA2102,Sheet2!J:J,1,0)),"//","")</f>
        <v>//</v>
      </c>
      <c r="AF2102" s="107" t="str">
        <f t="shared" si="563"/>
        <v>LOGF</v>
      </c>
      <c r="AG2102" t="b">
        <f t="shared" si="564"/>
        <v>1</v>
      </c>
    </row>
    <row r="2103" spans="1:33">
      <c r="A2103" s="55">
        <f t="shared" si="556"/>
        <v>2103</v>
      </c>
      <c r="B2103" s="54">
        <f t="shared" si="557"/>
        <v>2055</v>
      </c>
      <c r="C2103" s="58" t="s">
        <v>4951</v>
      </c>
      <c r="D2103" s="58" t="s">
        <v>4781</v>
      </c>
      <c r="E2103" s="64" t="s">
        <v>243</v>
      </c>
      <c r="F2103" s="64" t="s">
        <v>243</v>
      </c>
      <c r="G2103" s="188">
        <v>0</v>
      </c>
      <c r="H2103" s="188">
        <v>0</v>
      </c>
      <c r="I2103" s="172" t="s">
        <v>3</v>
      </c>
      <c r="J2103" s="64" t="s">
        <v>1540</v>
      </c>
      <c r="K2103" s="65" t="s">
        <v>4229</v>
      </c>
      <c r="L2103" s="256" t="s">
        <v>5135</v>
      </c>
      <c r="M2103" s="256"/>
      <c r="N2103" s="256"/>
      <c r="O2103" s="66"/>
      <c r="P2103" s="62" t="s">
        <v>4955</v>
      </c>
      <c r="Q2103" s="13"/>
      <c r="R2103"/>
      <c r="S2103" t="str">
        <f t="shared" si="558"/>
        <v/>
      </c>
      <c r="T2103" t="str">
        <f>IF(ISNA(VLOOKUP(AF2103,#REF!,1)),"//","")</f>
        <v/>
      </c>
      <c r="U2103"/>
      <c r="V2103" s="43">
        <f t="shared" si="555"/>
        <v>666</v>
      </c>
      <c r="W2103" s="91" t="s">
        <v>2422</v>
      </c>
      <c r="X2103" s="69" t="s">
        <v>2422</v>
      </c>
      <c r="Y2103" s="69" t="s">
        <v>2422</v>
      </c>
      <c r="Z2103" s="44" t="str">
        <f t="shared" si="559"/>
        <v>"ORTHOF"</v>
      </c>
      <c r="AA2103" s="25" t="str">
        <f t="shared" si="561"/>
        <v>ORTHOF</v>
      </c>
      <c r="AB2103" s="1">
        <f t="shared" si="560"/>
        <v>2055</v>
      </c>
      <c r="AC2103" t="str">
        <f t="shared" si="562"/>
        <v>ITM_T_ORTHOF</v>
      </c>
      <c r="AD2103" s="157" t="str">
        <f>IF(ISNA(VLOOKUP(AA2103,Sheet2!J:J,1,0)),"//","")</f>
        <v>//</v>
      </c>
      <c r="AF2103" s="107" t="str">
        <f t="shared" si="563"/>
        <v>ORTHOF</v>
      </c>
      <c r="AG2103" t="b">
        <f t="shared" si="564"/>
        <v>1</v>
      </c>
    </row>
    <row r="2104" spans="1:33">
      <c r="A2104" s="55">
        <f t="shared" si="556"/>
        <v>2104</v>
      </c>
      <c r="B2104" s="54">
        <f t="shared" si="557"/>
        <v>2056</v>
      </c>
      <c r="C2104" s="58" t="s">
        <v>4951</v>
      </c>
      <c r="D2104" s="58" t="s">
        <v>4782</v>
      </c>
      <c r="E2104" s="64" t="s">
        <v>259</v>
      </c>
      <c r="F2104" s="64" t="s">
        <v>259</v>
      </c>
      <c r="G2104" s="188">
        <v>0</v>
      </c>
      <c r="H2104" s="188">
        <v>0</v>
      </c>
      <c r="I2104" s="172" t="s">
        <v>3</v>
      </c>
      <c r="J2104" s="64" t="s">
        <v>1540</v>
      </c>
      <c r="K2104" s="65" t="s">
        <v>4229</v>
      </c>
      <c r="L2104" s="256" t="s">
        <v>5135</v>
      </c>
      <c r="M2104" s="256"/>
      <c r="N2104" s="256"/>
      <c r="O2104" s="66"/>
      <c r="P2104" s="62" t="s">
        <v>4956</v>
      </c>
      <c r="Q2104" s="13"/>
      <c r="R2104"/>
      <c r="S2104" t="str">
        <f t="shared" si="558"/>
        <v/>
      </c>
      <c r="T2104" t="str">
        <f>IF(ISNA(VLOOKUP(AF2104,#REF!,1)),"//","")</f>
        <v/>
      </c>
      <c r="U2104"/>
      <c r="V2104" s="43">
        <f t="shared" si="555"/>
        <v>667</v>
      </c>
      <c r="W2104" s="91" t="s">
        <v>2422</v>
      </c>
      <c r="X2104" s="69" t="s">
        <v>2422</v>
      </c>
      <c r="Y2104" s="69" t="s">
        <v>2422</v>
      </c>
      <c r="Z2104" s="44" t="str">
        <f t="shared" si="559"/>
        <v>"POWERF"</v>
      </c>
      <c r="AA2104" s="25" t="str">
        <f t="shared" si="561"/>
        <v>POWERF</v>
      </c>
      <c r="AB2104" s="1">
        <f t="shared" si="560"/>
        <v>2056</v>
      </c>
      <c r="AC2104" t="str">
        <f t="shared" si="562"/>
        <v>ITM_T_POWERF</v>
      </c>
      <c r="AD2104" s="157" t="str">
        <f>IF(ISNA(VLOOKUP(AA2104,Sheet2!J:J,1,0)),"//","")</f>
        <v>//</v>
      </c>
      <c r="AF2104" s="107" t="str">
        <f t="shared" si="563"/>
        <v>POWERF</v>
      </c>
      <c r="AG2104" t="b">
        <f t="shared" si="564"/>
        <v>1</v>
      </c>
    </row>
    <row r="2105" spans="1:33">
      <c r="A2105" s="55">
        <f t="shared" si="556"/>
        <v>2105</v>
      </c>
      <c r="B2105" s="54">
        <f t="shared" si="557"/>
        <v>2057</v>
      </c>
      <c r="C2105" s="58" t="s">
        <v>4951</v>
      </c>
      <c r="D2105" s="58" t="s">
        <v>4783</v>
      </c>
      <c r="E2105" s="64" t="s">
        <v>1025</v>
      </c>
      <c r="F2105" s="64" t="s">
        <v>1025</v>
      </c>
      <c r="G2105" s="72">
        <v>0</v>
      </c>
      <c r="H2105" s="72">
        <v>0</v>
      </c>
      <c r="I2105" s="172" t="s">
        <v>3</v>
      </c>
      <c r="J2105" s="64" t="s">
        <v>1540</v>
      </c>
      <c r="K2105" s="65" t="s">
        <v>4229</v>
      </c>
      <c r="L2105" s="256" t="s">
        <v>5135</v>
      </c>
      <c r="M2105" s="256"/>
      <c r="N2105" s="256"/>
      <c r="O2105" s="66"/>
      <c r="P2105" s="62" t="s">
        <v>4957</v>
      </c>
      <c r="Q2105" s="13"/>
      <c r="R2105"/>
      <c r="S2105" t="str">
        <f t="shared" si="558"/>
        <v/>
      </c>
      <c r="T2105" t="str">
        <f>IF(ISNA(VLOOKUP(AF2105,#REF!,1)),"//","")</f>
        <v/>
      </c>
      <c r="U2105"/>
      <c r="V2105" s="43">
        <f t="shared" si="555"/>
        <v>668</v>
      </c>
      <c r="W2105" s="91" t="s">
        <v>2422</v>
      </c>
      <c r="X2105" s="69" t="s">
        <v>2422</v>
      </c>
      <c r="Y2105" s="69" t="s">
        <v>2422</v>
      </c>
      <c r="Z2105" s="44" t="str">
        <f t="shared" si="559"/>
        <v>"GAUSSF"</v>
      </c>
      <c r="AA2105" s="25" t="str">
        <f t="shared" si="561"/>
        <v>GAUSSF</v>
      </c>
      <c r="AB2105" s="1">
        <f t="shared" si="560"/>
        <v>2057</v>
      </c>
      <c r="AC2105" t="str">
        <f t="shared" si="562"/>
        <v>ITM_T_GAUSSF</v>
      </c>
      <c r="AD2105" s="157" t="str">
        <f>IF(ISNA(VLOOKUP(AA2105,Sheet2!J:J,1,0)),"//","")</f>
        <v>//</v>
      </c>
      <c r="AF2105" s="107" t="str">
        <f t="shared" si="563"/>
        <v>GAUSSF</v>
      </c>
      <c r="AG2105" t="b">
        <f t="shared" si="564"/>
        <v>1</v>
      </c>
    </row>
    <row r="2106" spans="1:33">
      <c r="A2106" s="55">
        <f t="shared" si="556"/>
        <v>2106</v>
      </c>
      <c r="B2106" s="54">
        <f t="shared" si="557"/>
        <v>2058</v>
      </c>
      <c r="C2106" s="58" t="s">
        <v>4951</v>
      </c>
      <c r="D2106" s="58" t="s">
        <v>4784</v>
      </c>
      <c r="E2106" s="64" t="s">
        <v>1026</v>
      </c>
      <c r="F2106" s="64" t="s">
        <v>1026</v>
      </c>
      <c r="G2106" s="72">
        <v>0</v>
      </c>
      <c r="H2106" s="72">
        <v>0</v>
      </c>
      <c r="I2106" s="172" t="s">
        <v>3</v>
      </c>
      <c r="J2106" s="64" t="s">
        <v>1540</v>
      </c>
      <c r="K2106" s="65" t="s">
        <v>4229</v>
      </c>
      <c r="L2106" s="256" t="s">
        <v>5135</v>
      </c>
      <c r="M2106" s="256"/>
      <c r="N2106" s="256"/>
      <c r="O2106" s="66"/>
      <c r="P2106" s="62" t="s">
        <v>4958</v>
      </c>
      <c r="Q2106" s="13"/>
      <c r="R2106"/>
      <c r="S2106" t="str">
        <f t="shared" si="558"/>
        <v/>
      </c>
      <c r="T2106" t="str">
        <f>IF(ISNA(VLOOKUP(AF2106,#REF!,1)),"//","")</f>
        <v/>
      </c>
      <c r="U2106"/>
      <c r="V2106" s="43">
        <f t="shared" si="555"/>
        <v>669</v>
      </c>
      <c r="W2106" s="91" t="s">
        <v>2422</v>
      </c>
      <c r="X2106" s="69" t="s">
        <v>2422</v>
      </c>
      <c r="Y2106" s="69" t="s">
        <v>2422</v>
      </c>
      <c r="Z2106" s="44" t="str">
        <f t="shared" si="559"/>
        <v>"CAUCHF"</v>
      </c>
      <c r="AA2106" s="25" t="str">
        <f t="shared" si="561"/>
        <v>CAUCHF</v>
      </c>
      <c r="AB2106" s="1">
        <f t="shared" si="560"/>
        <v>2058</v>
      </c>
      <c r="AC2106" t="str">
        <f t="shared" si="562"/>
        <v>ITM_T_CAUCHF</v>
      </c>
      <c r="AD2106" s="157" t="str">
        <f>IF(ISNA(VLOOKUP(AA2106,Sheet2!J:J,1,0)),"//","")</f>
        <v>//</v>
      </c>
      <c r="AF2106" s="107" t="str">
        <f t="shared" si="563"/>
        <v>CAUCHF</v>
      </c>
      <c r="AG2106" t="b">
        <f t="shared" si="564"/>
        <v>1</v>
      </c>
    </row>
    <row r="2107" spans="1:33">
      <c r="A2107" s="55">
        <f t="shared" si="556"/>
        <v>2107</v>
      </c>
      <c r="B2107" s="54">
        <f t="shared" si="557"/>
        <v>2059</v>
      </c>
      <c r="C2107" s="58" t="s">
        <v>4951</v>
      </c>
      <c r="D2107" s="58" t="s">
        <v>4785</v>
      </c>
      <c r="E2107" s="64" t="s">
        <v>1027</v>
      </c>
      <c r="F2107" s="64" t="s">
        <v>1027</v>
      </c>
      <c r="G2107" s="72">
        <v>0</v>
      </c>
      <c r="H2107" s="72">
        <v>0</v>
      </c>
      <c r="I2107" s="172" t="s">
        <v>3</v>
      </c>
      <c r="J2107" s="64" t="s">
        <v>1540</v>
      </c>
      <c r="K2107" s="65" t="s">
        <v>4229</v>
      </c>
      <c r="L2107" s="256" t="s">
        <v>5135</v>
      </c>
      <c r="M2107" s="256"/>
      <c r="N2107" s="256"/>
      <c r="O2107" s="66"/>
      <c r="P2107" s="62" t="s">
        <v>4959</v>
      </c>
      <c r="Q2107" s="13"/>
      <c r="R2107"/>
      <c r="S2107" t="str">
        <f t="shared" si="558"/>
        <v/>
      </c>
      <c r="T2107" t="str">
        <f>IF(ISNA(VLOOKUP(AF2107,#REF!,1)),"//","")</f>
        <v/>
      </c>
      <c r="U2107"/>
      <c r="V2107" s="43">
        <f t="shared" si="555"/>
        <v>670</v>
      </c>
      <c r="W2107" s="91" t="s">
        <v>2422</v>
      </c>
      <c r="X2107" s="69" t="s">
        <v>2422</v>
      </c>
      <c r="Y2107" s="69" t="s">
        <v>2422</v>
      </c>
      <c r="Z2107" s="44" t="str">
        <f t="shared" si="559"/>
        <v>"PARABF"</v>
      </c>
      <c r="AA2107" s="25" t="str">
        <f t="shared" si="561"/>
        <v>PARABF</v>
      </c>
      <c r="AB2107" s="1">
        <f t="shared" si="560"/>
        <v>2059</v>
      </c>
      <c r="AC2107" t="str">
        <f t="shared" si="562"/>
        <v>ITM_T_PARABF</v>
      </c>
      <c r="AD2107" s="157" t="str">
        <f>IF(ISNA(VLOOKUP(AA2107,Sheet2!J:J,1,0)),"//","")</f>
        <v>//</v>
      </c>
      <c r="AF2107" s="107" t="str">
        <f t="shared" si="563"/>
        <v>PARABF</v>
      </c>
      <c r="AG2107" t="b">
        <f t="shared" si="564"/>
        <v>1</v>
      </c>
    </row>
    <row r="2108" spans="1:33">
      <c r="A2108" s="55">
        <f t="shared" si="556"/>
        <v>2108</v>
      </c>
      <c r="B2108" s="54">
        <f t="shared" si="557"/>
        <v>2060</v>
      </c>
      <c r="C2108" s="58" t="s">
        <v>4951</v>
      </c>
      <c r="D2108" s="58" t="s">
        <v>4786</v>
      </c>
      <c r="E2108" s="64" t="s">
        <v>1028</v>
      </c>
      <c r="F2108" s="64" t="s">
        <v>1028</v>
      </c>
      <c r="G2108" s="72">
        <v>0</v>
      </c>
      <c r="H2108" s="72">
        <v>0</v>
      </c>
      <c r="I2108" s="172" t="s">
        <v>3</v>
      </c>
      <c r="J2108" s="64" t="s">
        <v>1540</v>
      </c>
      <c r="K2108" s="65" t="s">
        <v>4229</v>
      </c>
      <c r="L2108" s="256" t="s">
        <v>5135</v>
      </c>
      <c r="M2108" s="256"/>
      <c r="N2108" s="256"/>
      <c r="O2108" s="66"/>
      <c r="P2108" s="62" t="s">
        <v>4960</v>
      </c>
      <c r="Q2108" s="13"/>
      <c r="R2108"/>
      <c r="S2108" t="str">
        <f t="shared" si="558"/>
        <v/>
      </c>
      <c r="T2108" t="str">
        <f>IF(ISNA(VLOOKUP(AF2108,#REF!,1)),"//","")</f>
        <v/>
      </c>
      <c r="U2108"/>
      <c r="V2108" s="43">
        <f t="shared" si="555"/>
        <v>671</v>
      </c>
      <c r="W2108" s="91" t="s">
        <v>2422</v>
      </c>
      <c r="X2108" s="69" t="s">
        <v>2422</v>
      </c>
      <c r="Y2108" s="69" t="s">
        <v>2422</v>
      </c>
      <c r="Z2108" s="44" t="str">
        <f t="shared" si="559"/>
        <v>"HYPF"</v>
      </c>
      <c r="AA2108" s="25" t="str">
        <f t="shared" si="561"/>
        <v>HYPF</v>
      </c>
      <c r="AB2108" s="1">
        <f t="shared" si="560"/>
        <v>2060</v>
      </c>
      <c r="AC2108" t="str">
        <f t="shared" si="562"/>
        <v>ITM_T_HYPF</v>
      </c>
      <c r="AD2108" s="157" t="str">
        <f>IF(ISNA(VLOOKUP(AA2108,Sheet2!J:J,1,0)),"//","")</f>
        <v>//</v>
      </c>
      <c r="AF2108" s="107" t="str">
        <f t="shared" si="563"/>
        <v>HYPF</v>
      </c>
      <c r="AG2108" t="b">
        <f t="shared" si="564"/>
        <v>1</v>
      </c>
    </row>
    <row r="2109" spans="1:33">
      <c r="A2109" s="55">
        <f t="shared" si="556"/>
        <v>2109</v>
      </c>
      <c r="B2109" s="54">
        <f t="shared" si="557"/>
        <v>2061</v>
      </c>
      <c r="C2109" s="58" t="s">
        <v>4951</v>
      </c>
      <c r="D2109" s="58" t="s">
        <v>4787</v>
      </c>
      <c r="E2109" s="64" t="s">
        <v>1513</v>
      </c>
      <c r="F2109" s="64" t="s">
        <v>1513</v>
      </c>
      <c r="G2109" s="72">
        <v>0</v>
      </c>
      <c r="H2109" s="72">
        <v>0</v>
      </c>
      <c r="I2109" s="172" t="s">
        <v>3</v>
      </c>
      <c r="J2109" s="64" t="s">
        <v>1540</v>
      </c>
      <c r="K2109" s="65" t="s">
        <v>4229</v>
      </c>
      <c r="L2109" s="256" t="s">
        <v>5135</v>
      </c>
      <c r="M2109" s="256"/>
      <c r="N2109" s="256"/>
      <c r="O2109" s="66"/>
      <c r="P2109" s="62" t="s">
        <v>4961</v>
      </c>
      <c r="Q2109" s="13"/>
      <c r="R2109"/>
      <c r="S2109" t="str">
        <f t="shared" si="558"/>
        <v/>
      </c>
      <c r="T2109" t="str">
        <f>IF(ISNA(VLOOKUP(AF2109,#REF!,1)),"//","")</f>
        <v/>
      </c>
      <c r="U2109"/>
      <c r="V2109" s="43">
        <f t="shared" si="555"/>
        <v>672</v>
      </c>
      <c r="W2109" s="91" t="s">
        <v>2422</v>
      </c>
      <c r="X2109" s="69" t="s">
        <v>2422</v>
      </c>
      <c r="Y2109" s="69" t="s">
        <v>2422</v>
      </c>
      <c r="Z2109" s="44" t="str">
        <f t="shared" si="559"/>
        <v>"ROOTF"</v>
      </c>
      <c r="AA2109" s="25" t="str">
        <f t="shared" si="561"/>
        <v>ROOTF</v>
      </c>
      <c r="AB2109" s="1">
        <f t="shared" si="560"/>
        <v>2061</v>
      </c>
      <c r="AC2109" t="str">
        <f t="shared" si="562"/>
        <v>ITM_T_ROOTF</v>
      </c>
      <c r="AD2109" s="157" t="str">
        <f>IF(ISNA(VLOOKUP(AA2109,Sheet2!J:J,1,0)),"//","")</f>
        <v>//</v>
      </c>
      <c r="AF2109" s="107" t="str">
        <f t="shared" si="563"/>
        <v>ROOTF</v>
      </c>
      <c r="AG2109" t="b">
        <f t="shared" si="564"/>
        <v>1</v>
      </c>
    </row>
    <row r="2110" spans="1:33">
      <c r="A2110" s="55">
        <f t="shared" si="556"/>
        <v>2110</v>
      </c>
      <c r="B2110" s="54">
        <f t="shared" si="557"/>
        <v>2062</v>
      </c>
      <c r="C2110" s="58" t="s">
        <v>4950</v>
      </c>
      <c r="D2110" s="58" t="s">
        <v>7</v>
      </c>
      <c r="E2110" s="64" t="s">
        <v>4942</v>
      </c>
      <c r="F2110" s="64" t="s">
        <v>4942</v>
      </c>
      <c r="G2110" s="72">
        <v>0</v>
      </c>
      <c r="H2110" s="72">
        <v>0</v>
      </c>
      <c r="I2110" s="172" t="s">
        <v>3</v>
      </c>
      <c r="J2110" s="64" t="s">
        <v>1540</v>
      </c>
      <c r="K2110" s="65" t="s">
        <v>4229</v>
      </c>
      <c r="L2110" s="256" t="s">
        <v>5135</v>
      </c>
      <c r="M2110" s="256"/>
      <c r="N2110" s="256"/>
      <c r="O2110" s="66"/>
      <c r="P2110" s="62" t="s">
        <v>4943</v>
      </c>
      <c r="Q2110" s="13"/>
      <c r="R2110"/>
      <c r="S2110" t="str">
        <f t="shared" si="558"/>
        <v/>
      </c>
      <c r="T2110" t="str">
        <f>IF(ISNA(VLOOKUP(AF2110,#REF!,1)),"//","")</f>
        <v/>
      </c>
      <c r="U2110"/>
      <c r="V2110" s="43">
        <f t="shared" si="555"/>
        <v>673</v>
      </c>
      <c r="W2110" s="91" t="s">
        <v>2422</v>
      </c>
      <c r="X2110" s="69" t="s">
        <v>2422</v>
      </c>
      <c r="Y2110" s="69" t="s">
        <v>2422</v>
      </c>
      <c r="Z2110" s="44" t="str">
        <f t="shared" si="559"/>
        <v>"RESETF"</v>
      </c>
      <c r="AA2110" s="25" t="str">
        <f t="shared" si="561"/>
        <v>RESETF</v>
      </c>
      <c r="AB2110" s="1">
        <f t="shared" si="560"/>
        <v>2062</v>
      </c>
      <c r="AC2110" t="str">
        <f t="shared" si="562"/>
        <v>ITM_RSTF</v>
      </c>
      <c r="AD2110" s="157" t="str">
        <f>IF(ISNA(VLOOKUP(AA2110,Sheet2!J:J,1,0)),"//","")</f>
        <v>//</v>
      </c>
      <c r="AF2110" s="107" t="str">
        <f t="shared" si="563"/>
        <v>RESETF</v>
      </c>
      <c r="AG2110" t="b">
        <f t="shared" si="564"/>
        <v>1</v>
      </c>
    </row>
    <row r="2111" spans="1:33" s="49" customFormat="1">
      <c r="A2111" s="55">
        <f t="shared" si="556"/>
        <v>2111</v>
      </c>
      <c r="B2111" s="54">
        <f t="shared" si="557"/>
        <v>2063</v>
      </c>
      <c r="C2111" s="96" t="s">
        <v>3984</v>
      </c>
      <c r="D2111" s="96" t="s">
        <v>5020</v>
      </c>
      <c r="E2111" s="97" t="s">
        <v>5021</v>
      </c>
      <c r="F2111" s="97" t="s">
        <v>5021</v>
      </c>
      <c r="G2111" s="98">
        <v>0</v>
      </c>
      <c r="H2111" s="98">
        <v>0</v>
      </c>
      <c r="I2111" s="175" t="s">
        <v>3</v>
      </c>
      <c r="J2111" s="97" t="s">
        <v>1541</v>
      </c>
      <c r="K2111" s="99" t="s">
        <v>4065</v>
      </c>
      <c r="L2111" s="255" t="s">
        <v>5135</v>
      </c>
      <c r="M2111" s="255"/>
      <c r="N2111" s="255"/>
      <c r="O2111" s="100"/>
      <c r="P2111" s="101" t="s">
        <v>5022</v>
      </c>
      <c r="Q2111" s="101"/>
      <c r="T2111" s="49" t="str">
        <f>IF(ISNA(VLOOKUP(AF2111,#REF!,1)),"//","")</f>
        <v/>
      </c>
      <c r="V2111" s="43">
        <f t="shared" si="555"/>
        <v>673</v>
      </c>
      <c r="W2111" s="91" t="s">
        <v>2900</v>
      </c>
      <c r="X2111" s="69" t="s">
        <v>2422</v>
      </c>
      <c r="Y2111" s="69" t="s">
        <v>2422</v>
      </c>
      <c r="Z2111" s="44" t="str">
        <f t="shared" si="559"/>
        <v/>
      </c>
      <c r="AA2111" s="25" t="str">
        <f t="shared" si="561"/>
        <v/>
      </c>
      <c r="AB2111" s="1">
        <f t="shared" si="560"/>
        <v>2063</v>
      </c>
      <c r="AC2111" t="str">
        <f t="shared" si="562"/>
        <v>ITM_EXFRAC</v>
      </c>
      <c r="AD2111" s="157" t="str">
        <f>IF(ISNA(VLOOKUP(AA2111,Sheet2!J:J,1,0)),"//","")</f>
        <v/>
      </c>
      <c r="AF2111" s="107" t="str">
        <f t="shared" si="563"/>
        <v/>
      </c>
      <c r="AG2111" t="b">
        <f t="shared" si="564"/>
        <v>1</v>
      </c>
    </row>
    <row r="2112" spans="1:33" s="49" customFormat="1">
      <c r="A2112" s="55">
        <f t="shared" si="556"/>
        <v>2112</v>
      </c>
      <c r="B2112" s="54">
        <f t="shared" si="557"/>
        <v>2064</v>
      </c>
      <c r="C2112" s="96" t="s">
        <v>5132</v>
      </c>
      <c r="D2112" s="96" t="s">
        <v>5133</v>
      </c>
      <c r="E2112" s="97" t="s">
        <v>5164</v>
      </c>
      <c r="F2112" s="97" t="s">
        <v>5164</v>
      </c>
      <c r="G2112" s="98">
        <v>0</v>
      </c>
      <c r="H2112" s="98">
        <v>0</v>
      </c>
      <c r="I2112" s="175" t="s">
        <v>1</v>
      </c>
      <c r="J2112" s="97" t="s">
        <v>1541</v>
      </c>
      <c r="K2112" s="99" t="s">
        <v>4065</v>
      </c>
      <c r="L2112" s="255" t="s">
        <v>5135</v>
      </c>
      <c r="M2112" s="255"/>
      <c r="N2112" s="255"/>
      <c r="O2112" s="100"/>
      <c r="P2112" s="101" t="s">
        <v>5173</v>
      </c>
      <c r="Q2112" s="101"/>
      <c r="T2112" s="49" t="str">
        <f>IF(ISNA(VLOOKUP(AF2112,#REF!,1)),"//","")</f>
        <v/>
      </c>
      <c r="V2112" s="43">
        <f t="shared" ref="V2112" si="565">IF(AA2112&lt;&gt;"",V2111+1,V2111)</f>
        <v>673</v>
      </c>
      <c r="W2112" s="91" t="s">
        <v>2900</v>
      </c>
      <c r="X2112" s="69" t="s">
        <v>2422</v>
      </c>
      <c r="Y2112" s="69" t="s">
        <v>2422</v>
      </c>
      <c r="Z2112" s="44" t="str">
        <f t="shared" si="559"/>
        <v/>
      </c>
      <c r="AA2112" s="25" t="str">
        <f t="shared" ref="AA2112" si="56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si="560"/>
        <v>2064</v>
      </c>
      <c r="AC2112" t="str">
        <f t="shared" ref="AC2112" si="567">P2112</f>
        <v>ITM_XSLV</v>
      </c>
      <c r="AD2112" s="157" t="str">
        <f>IF(ISNA(VLOOKUP(AA2112,Sheet2!J:J,1,0)),"//","")</f>
        <v/>
      </c>
      <c r="AF2112" s="107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9" customFormat="1">
      <c r="A2113" s="55">
        <f t="shared" si="556"/>
        <v>2113</v>
      </c>
      <c r="B2113" s="54">
        <f t="shared" si="557"/>
        <v>2065</v>
      </c>
      <c r="C2113" s="96" t="s">
        <v>5132</v>
      </c>
      <c r="D2113" s="96" t="s">
        <v>5134</v>
      </c>
      <c r="E2113" s="97" t="s">
        <v>5165</v>
      </c>
      <c r="F2113" s="97" t="s">
        <v>5165</v>
      </c>
      <c r="G2113" s="98">
        <v>0</v>
      </c>
      <c r="H2113" s="98">
        <v>0</v>
      </c>
      <c r="I2113" s="175" t="s">
        <v>1</v>
      </c>
      <c r="J2113" s="97" t="s">
        <v>1541</v>
      </c>
      <c r="K2113" s="99" t="s">
        <v>4065</v>
      </c>
      <c r="L2113" s="255" t="s">
        <v>5135</v>
      </c>
      <c r="M2113" s="255"/>
      <c r="N2113" s="255"/>
      <c r="O2113" s="100"/>
      <c r="P2113" s="101" t="s">
        <v>5174</v>
      </c>
      <c r="Q2113" s="101"/>
      <c r="T2113" s="49" t="str">
        <f>IF(ISNA(VLOOKUP(AF2113,#REF!,1)),"//","")</f>
        <v/>
      </c>
      <c r="V2113" s="43">
        <f t="shared" ref="V2113" si="570">IF(AA2113&lt;&gt;"",V2112+1,V2112)</f>
        <v>673</v>
      </c>
      <c r="W2113" s="91" t="s">
        <v>2900</v>
      </c>
      <c r="X2113" s="69" t="s">
        <v>2422</v>
      </c>
      <c r="Y2113" s="69" t="s">
        <v>2422</v>
      </c>
      <c r="Z2113" s="44" t="str">
        <f t="shared" si="559"/>
        <v/>
      </c>
      <c r="AA2113" s="25" t="str">
        <f t="shared" ref="AA2113" si="571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si="560"/>
        <v>2065</v>
      </c>
      <c r="AC2113" t="str">
        <f t="shared" ref="AC2113" si="572">P2113</f>
        <v>ITM_XPLT</v>
      </c>
      <c r="AD2113" s="157" t="str">
        <f>IF(ISNA(VLOOKUP(AA2113,Sheet2!J:J,1,0)),"//","")</f>
        <v/>
      </c>
      <c r="AF2113" s="107" t="str">
        <f t="shared" ref="AF2113" si="573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" si="574">AA2113=AF2113</f>
        <v>1</v>
      </c>
    </row>
    <row r="2114" spans="1:33" s="49" customFormat="1">
      <c r="A2114" s="55">
        <f t="shared" ref="A2114:A2119" si="575">IF(B2114=INT(B2114),ROW(),"")</f>
        <v>2114</v>
      </c>
      <c r="B2114" s="54">
        <f t="shared" ref="B2114:B2119" si="576">IF(AND(MID(C2114,2,1)&lt;&gt;"/",MID(C2114,1,1)="/"),INT(B2113)+1,B2113+0.01)</f>
        <v>2066</v>
      </c>
      <c r="C2114" s="263" t="s">
        <v>4046</v>
      </c>
      <c r="D2114" s="96" t="s">
        <v>7</v>
      </c>
      <c r="E2114" s="97" t="s">
        <v>5172</v>
      </c>
      <c r="F2114" s="97" t="s">
        <v>5172</v>
      </c>
      <c r="G2114" s="98">
        <v>0</v>
      </c>
      <c r="H2114" s="98">
        <v>0</v>
      </c>
      <c r="I2114" s="175" t="s">
        <v>1</v>
      </c>
      <c r="J2114" s="97" t="s">
        <v>1541</v>
      </c>
      <c r="K2114" s="99" t="s">
        <v>4065</v>
      </c>
      <c r="L2114" s="255" t="s">
        <v>5135</v>
      </c>
      <c r="M2114" s="255"/>
      <c r="N2114" s="255"/>
      <c r="O2114" s="100"/>
      <c r="P2114" s="101" t="s">
        <v>5170</v>
      </c>
      <c r="Q2114" s="101"/>
      <c r="T2114" s="49" t="str">
        <f>IF(ISNA(VLOOKUP(AF2114,#REF!,1)),"//","")</f>
        <v/>
      </c>
      <c r="V2114" s="43">
        <f t="shared" ref="V2114:V2119" si="577">IF(AA2114&lt;&gt;"",V2113+1,V2113)</f>
        <v>673</v>
      </c>
      <c r="W2114" s="91" t="s">
        <v>2900</v>
      </c>
      <c r="X2114" s="69" t="s">
        <v>2422</v>
      </c>
      <c r="Y2114" s="69" t="s">
        <v>2422</v>
      </c>
      <c r="Z2114" s="44" t="str">
        <f t="shared" ref="Z2114:Z2119" si="578">IF( OR(X2114="CNST", I2114="CAT_REGS"),IF(E2114=CHAR(34)&amp;CHAR(34),F2114,E2114),
IF(X2114="YES",UPPER(IF(E2114=CHAR(34)&amp;CHAR(34),F2114,E2114)),
IF(   AND(X2114&lt;&gt;"NO",I2114="CAT_FNCT",D2114&lt;&gt;"multiply", D2114&lt;&gt;"divide"),IF(J2114="SLS_ENABLED",   UPPER(IF(E2114=CHAR(34)&amp;CHAR(34),F2114,E2114)),""),"")))</f>
        <v/>
      </c>
      <c r="AA2114" s="25" t="str">
        <f t="shared" ref="AA2114:AA2119" si="579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ref="AB2114:AB2119" si="580">B2114</f>
        <v>2066</v>
      </c>
      <c r="AC2114" t="str">
        <f t="shared" ref="AC2114:AC2119" si="581">P2114</f>
        <v>MNU_GRAPH</v>
      </c>
      <c r="AD2114" s="157" t="str">
        <f>IF(ISNA(VLOOKUP(AA2114,Sheet2!J:J,1,0)),"//","")</f>
        <v/>
      </c>
      <c r="AF2114" s="107" t="str">
        <f t="shared" ref="AF2114:AF2119" si="582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:AG2119" si="583">AA2114=AF2114</f>
        <v>1</v>
      </c>
    </row>
    <row r="2115" spans="1:33" s="49" customFormat="1">
      <c r="A2115" s="55">
        <f t="shared" si="575"/>
        <v>2115</v>
      </c>
      <c r="B2115" s="54">
        <f t="shared" si="576"/>
        <v>2067</v>
      </c>
      <c r="C2115" s="96" t="s">
        <v>4047</v>
      </c>
      <c r="D2115" s="96" t="s">
        <v>7</v>
      </c>
      <c r="E2115" s="97" t="s">
        <v>186</v>
      </c>
      <c r="F2115" s="97" t="s">
        <v>186</v>
      </c>
      <c r="G2115" s="98">
        <v>0</v>
      </c>
      <c r="H2115" s="98">
        <v>0</v>
      </c>
      <c r="I2115" s="175" t="s">
        <v>1</v>
      </c>
      <c r="J2115" s="97" t="s">
        <v>1541</v>
      </c>
      <c r="K2115" s="99" t="s">
        <v>4065</v>
      </c>
      <c r="L2115" s="255" t="s">
        <v>5135</v>
      </c>
      <c r="M2115" s="255"/>
      <c r="N2115" s="255"/>
      <c r="O2115" s="100"/>
      <c r="P2115" s="101" t="s">
        <v>5166</v>
      </c>
      <c r="Q2115" s="101"/>
      <c r="T2115" s="49" t="str">
        <f>IF(ISNA(VLOOKUP(AF2115,#REF!,1)),"//","")</f>
        <v/>
      </c>
      <c r="V2115" s="43">
        <f t="shared" si="577"/>
        <v>673</v>
      </c>
      <c r="W2115" s="91" t="s">
        <v>2900</v>
      </c>
      <c r="X2115" s="69" t="s">
        <v>2422</v>
      </c>
      <c r="Y2115" s="69" t="s">
        <v>2422</v>
      </c>
      <c r="Z2115" s="44" t="str">
        <f t="shared" si="578"/>
        <v/>
      </c>
      <c r="AA2115" s="25" t="str">
        <f t="shared" si="579"/>
        <v/>
      </c>
      <c r="AB2115" s="1">
        <f t="shared" si="580"/>
        <v>2067</v>
      </c>
      <c r="AC2115" t="str">
        <f t="shared" si="581"/>
        <v xml:space="preserve">ITM_LG_SIGN </v>
      </c>
      <c r="AD2115" s="157" t="str">
        <f>IF(ISNA(VLOOKUP(AA2115,Sheet2!J:J,1,0)),"//","")</f>
        <v/>
      </c>
      <c r="AF2115" s="107" t="str">
        <f t="shared" si="582"/>
        <v/>
      </c>
      <c r="AG2115" t="b">
        <f t="shared" si="583"/>
        <v>1</v>
      </c>
    </row>
    <row r="2116" spans="1:33" s="49" customFormat="1">
      <c r="A2116" s="55">
        <f t="shared" si="575"/>
        <v>2116</v>
      </c>
      <c r="B2116" s="54">
        <f t="shared" si="576"/>
        <v>2068</v>
      </c>
      <c r="C2116" s="96" t="s">
        <v>4047</v>
      </c>
      <c r="D2116" s="96" t="s">
        <v>7</v>
      </c>
      <c r="E2116" s="97" t="s">
        <v>179</v>
      </c>
      <c r="F2116" s="97" t="s">
        <v>179</v>
      </c>
      <c r="G2116" s="98">
        <v>0</v>
      </c>
      <c r="H2116" s="98">
        <v>0</v>
      </c>
      <c r="I2116" s="175" t="s">
        <v>1</v>
      </c>
      <c r="J2116" s="97" t="s">
        <v>1541</v>
      </c>
      <c r="K2116" s="99" t="s">
        <v>4065</v>
      </c>
      <c r="L2116" s="255" t="s">
        <v>5135</v>
      </c>
      <c r="M2116" s="255"/>
      <c r="N2116" s="255"/>
      <c r="O2116" s="100"/>
      <c r="P2116" s="101" t="s">
        <v>5171</v>
      </c>
      <c r="Q2116" s="101"/>
      <c r="T2116" s="49" t="str">
        <f>IF(ISNA(VLOOKUP(AF2116,#REF!,1)),"//","")</f>
        <v/>
      </c>
      <c r="V2116" s="43">
        <f t="shared" si="577"/>
        <v>673</v>
      </c>
      <c r="W2116" s="91" t="s">
        <v>2900</v>
      </c>
      <c r="X2116" s="69" t="s">
        <v>2422</v>
      </c>
      <c r="Y2116" s="69" t="s">
        <v>2422</v>
      </c>
      <c r="Z2116" s="44" t="str">
        <f t="shared" si="578"/>
        <v/>
      </c>
      <c r="AA2116" s="25" t="str">
        <f t="shared" si="579"/>
        <v/>
      </c>
      <c r="AB2116" s="1">
        <f t="shared" si="580"/>
        <v>2068</v>
      </c>
      <c r="AC2116" t="str">
        <f t="shared" si="581"/>
        <v>ITM_LN_SIGN</v>
      </c>
      <c r="AD2116" s="157" t="str">
        <f>IF(ISNA(VLOOKUP(AA2116,Sheet2!J:J,1,0)),"//","")</f>
        <v/>
      </c>
      <c r="AF2116" s="107" t="str">
        <f t="shared" si="582"/>
        <v/>
      </c>
      <c r="AG2116" t="b">
        <f t="shared" si="583"/>
        <v>1</v>
      </c>
    </row>
    <row r="2117" spans="1:33" s="49" customFormat="1">
      <c r="A2117" s="55">
        <f t="shared" si="575"/>
        <v>2117</v>
      </c>
      <c r="B2117" s="54">
        <f t="shared" si="576"/>
        <v>2069</v>
      </c>
      <c r="C2117" s="96" t="s">
        <v>4047</v>
      </c>
      <c r="D2117" s="96" t="s">
        <v>7</v>
      </c>
      <c r="E2117" s="97" t="s">
        <v>1394</v>
      </c>
      <c r="F2117" s="97" t="s">
        <v>1394</v>
      </c>
      <c r="G2117" s="98">
        <v>0</v>
      </c>
      <c r="H2117" s="98">
        <v>0</v>
      </c>
      <c r="I2117" s="175" t="s">
        <v>1</v>
      </c>
      <c r="J2117" s="97" t="s">
        <v>1541</v>
      </c>
      <c r="K2117" s="99" t="s">
        <v>4065</v>
      </c>
      <c r="L2117" s="255" t="s">
        <v>5135</v>
      </c>
      <c r="M2117" s="255"/>
      <c r="N2117" s="255"/>
      <c r="O2117" s="100"/>
      <c r="P2117" s="101" t="s">
        <v>5167</v>
      </c>
      <c r="Q2117" s="101"/>
      <c r="T2117" s="49" t="str">
        <f>IF(ISNA(VLOOKUP(AF2117,#REF!,1)),"//","")</f>
        <v/>
      </c>
      <c r="V2117" s="43">
        <f t="shared" si="577"/>
        <v>673</v>
      </c>
      <c r="W2117" s="91" t="s">
        <v>2900</v>
      </c>
      <c r="X2117" s="69" t="s">
        <v>2422</v>
      </c>
      <c r="Y2117" s="69" t="s">
        <v>2422</v>
      </c>
      <c r="Z2117" s="44" t="str">
        <f t="shared" si="578"/>
        <v/>
      </c>
      <c r="AA2117" s="25" t="str">
        <f t="shared" si="579"/>
        <v/>
      </c>
      <c r="AB2117" s="1">
        <f t="shared" si="580"/>
        <v>2069</v>
      </c>
      <c r="AC2117" t="str">
        <f t="shared" si="581"/>
        <v>ITM_SIN_SIGN</v>
      </c>
      <c r="AD2117" s="157" t="str">
        <f>IF(ISNA(VLOOKUP(AA2117,Sheet2!J:J,1,0)),"//","")</f>
        <v/>
      </c>
      <c r="AF2117" s="107" t="str">
        <f t="shared" si="582"/>
        <v/>
      </c>
      <c r="AG2117" t="b">
        <f t="shared" si="583"/>
        <v>1</v>
      </c>
    </row>
    <row r="2118" spans="1:33" s="49" customFormat="1">
      <c r="A2118" s="55">
        <f t="shared" si="575"/>
        <v>2118</v>
      </c>
      <c r="B2118" s="54">
        <f t="shared" si="576"/>
        <v>2070</v>
      </c>
      <c r="C2118" s="96" t="s">
        <v>4047</v>
      </c>
      <c r="D2118" s="96" t="s">
        <v>7</v>
      </c>
      <c r="E2118" s="97" t="s">
        <v>1202</v>
      </c>
      <c r="F2118" s="97" t="s">
        <v>1202</v>
      </c>
      <c r="G2118" s="98">
        <v>0</v>
      </c>
      <c r="H2118" s="98">
        <v>0</v>
      </c>
      <c r="I2118" s="175" t="s">
        <v>1</v>
      </c>
      <c r="J2118" s="97" t="s">
        <v>1541</v>
      </c>
      <c r="K2118" s="99" t="s">
        <v>4065</v>
      </c>
      <c r="L2118" s="255" t="s">
        <v>5135</v>
      </c>
      <c r="M2118" s="255"/>
      <c r="N2118" s="255"/>
      <c r="O2118" s="100"/>
      <c r="P2118" s="101" t="s">
        <v>5168</v>
      </c>
      <c r="Q2118" s="101"/>
      <c r="T2118" s="49" t="str">
        <f>IF(ISNA(VLOOKUP(AF2118,#REF!,1)),"//","")</f>
        <v/>
      </c>
      <c r="V2118" s="43">
        <f t="shared" si="577"/>
        <v>673</v>
      </c>
      <c r="W2118" s="91" t="s">
        <v>2900</v>
      </c>
      <c r="X2118" s="69" t="s">
        <v>2422</v>
      </c>
      <c r="Y2118" s="69" t="s">
        <v>2422</v>
      </c>
      <c r="Z2118" s="44" t="str">
        <f t="shared" si="578"/>
        <v/>
      </c>
      <c r="AA2118" s="25" t="str">
        <f t="shared" si="579"/>
        <v/>
      </c>
      <c r="AB2118" s="1">
        <f t="shared" si="580"/>
        <v>2070</v>
      </c>
      <c r="AC2118" t="str">
        <f t="shared" si="581"/>
        <v>ITM_COS_SIGN</v>
      </c>
      <c r="AD2118" s="157" t="str">
        <f>IF(ISNA(VLOOKUP(AA2118,Sheet2!J:J,1,0)),"//","")</f>
        <v/>
      </c>
      <c r="AF2118" s="107" t="str">
        <f t="shared" si="582"/>
        <v/>
      </c>
      <c r="AG2118" t="b">
        <f t="shared" si="583"/>
        <v>1</v>
      </c>
    </row>
    <row r="2119" spans="1:33" s="49" customFormat="1">
      <c r="A2119" s="55">
        <f t="shared" si="575"/>
        <v>2119</v>
      </c>
      <c r="B2119" s="54">
        <f t="shared" si="576"/>
        <v>2071</v>
      </c>
      <c r="C2119" s="96" t="s">
        <v>4047</v>
      </c>
      <c r="D2119" s="96" t="s">
        <v>7</v>
      </c>
      <c r="E2119" s="97" t="s">
        <v>1414</v>
      </c>
      <c r="F2119" s="97" t="s">
        <v>1414</v>
      </c>
      <c r="G2119" s="98">
        <v>0</v>
      </c>
      <c r="H2119" s="98">
        <v>0</v>
      </c>
      <c r="I2119" s="175" t="s">
        <v>1</v>
      </c>
      <c r="J2119" s="97" t="s">
        <v>1541</v>
      </c>
      <c r="K2119" s="99" t="s">
        <v>4065</v>
      </c>
      <c r="L2119" s="255" t="s">
        <v>5135</v>
      </c>
      <c r="M2119" s="255"/>
      <c r="N2119" s="255"/>
      <c r="O2119" s="100"/>
      <c r="P2119" s="101" t="s">
        <v>5169</v>
      </c>
      <c r="Q2119" s="101"/>
      <c r="T2119" s="49" t="str">
        <f>IF(ISNA(VLOOKUP(AF2119,#REF!,1)),"//","")</f>
        <v/>
      </c>
      <c r="V2119" s="43">
        <f t="shared" si="577"/>
        <v>673</v>
      </c>
      <c r="W2119" s="91" t="s">
        <v>2900</v>
      </c>
      <c r="X2119" s="69" t="s">
        <v>2422</v>
      </c>
      <c r="Y2119" s="69" t="s">
        <v>2422</v>
      </c>
      <c r="Z2119" s="44" t="str">
        <f t="shared" si="578"/>
        <v/>
      </c>
      <c r="AA2119" s="25" t="str">
        <f t="shared" si="579"/>
        <v/>
      </c>
      <c r="AB2119" s="1">
        <f t="shared" si="580"/>
        <v>2071</v>
      </c>
      <c r="AC2119" t="str">
        <f t="shared" si="581"/>
        <v>ITM_TAN_SIGN</v>
      </c>
      <c r="AD2119" s="157" t="str">
        <f>IF(ISNA(VLOOKUP(AA2119,Sheet2!J:J,1,0)),"//","")</f>
        <v/>
      </c>
      <c r="AF2119" s="107" t="str">
        <f t="shared" si="582"/>
        <v/>
      </c>
      <c r="AG2119" t="b">
        <f t="shared" si="583"/>
        <v>1</v>
      </c>
    </row>
    <row r="2120" spans="1:33" s="49" customFormat="1">
      <c r="A2120" s="55"/>
      <c r="B2120" s="54"/>
      <c r="C2120" s="96"/>
      <c r="D2120" s="96"/>
      <c r="E2120" s="97"/>
      <c r="F2120" s="97"/>
      <c r="G2120" s="254"/>
      <c r="H2120" s="254"/>
      <c r="I2120" s="175"/>
      <c r="J2120" s="97"/>
      <c r="K2120" s="255"/>
      <c r="L2120" s="255"/>
      <c r="M2120" s="255"/>
      <c r="N2120" s="255"/>
      <c r="O2120" s="100"/>
      <c r="P2120" s="101"/>
      <c r="Q2120" s="101"/>
      <c r="V2120" s="43"/>
      <c r="W2120" s="91"/>
      <c r="X2120" s="69"/>
      <c r="Y2120" s="69"/>
      <c r="Z2120" s="44"/>
      <c r="AA2120" s="25"/>
      <c r="AB2120" s="1"/>
      <c r="AC2120"/>
      <c r="AD2120" s="157"/>
      <c r="AF2120" s="107"/>
      <c r="AG2120"/>
    </row>
    <row r="2121" spans="1:33" s="49" customFormat="1">
      <c r="A2121" s="55"/>
      <c r="B2121" s="54"/>
      <c r="C2121" s="96"/>
      <c r="D2121" s="96"/>
      <c r="E2121" s="97"/>
      <c r="F2121" s="97"/>
      <c r="G2121" s="254"/>
      <c r="H2121" s="254"/>
      <c r="I2121" s="175"/>
      <c r="J2121" s="97"/>
      <c r="K2121" s="255"/>
      <c r="L2121" s="255"/>
      <c r="M2121" s="255"/>
      <c r="N2121" s="255"/>
      <c r="O2121" s="100"/>
      <c r="P2121" s="101"/>
      <c r="Q2121" s="101"/>
      <c r="V2121" s="43"/>
      <c r="W2121" s="91"/>
      <c r="X2121" s="69"/>
      <c r="Y2121" s="69"/>
      <c r="Z2121" s="44"/>
      <c r="AA2121" s="25"/>
      <c r="AB2121" s="1"/>
      <c r="AC2121"/>
      <c r="AD2121" s="157"/>
      <c r="AF2121" s="107"/>
      <c r="AG2121"/>
    </row>
    <row r="2122" spans="1:33" s="49" customFormat="1">
      <c r="A2122" s="55"/>
      <c r="B2122" s="54"/>
      <c r="C2122" s="96"/>
      <c r="D2122" s="96"/>
      <c r="E2122" s="97"/>
      <c r="F2122" s="97"/>
      <c r="G2122" s="254"/>
      <c r="H2122" s="254"/>
      <c r="I2122" s="175"/>
      <c r="J2122" s="97"/>
      <c r="K2122" s="255"/>
      <c r="L2122" s="255"/>
      <c r="M2122" s="255"/>
      <c r="N2122" s="255"/>
      <c r="O2122" s="100"/>
      <c r="P2122" s="101"/>
      <c r="Q2122" s="101"/>
      <c r="V2122" s="43"/>
      <c r="W2122" s="91"/>
      <c r="X2122" s="69"/>
      <c r="Y2122" s="69"/>
      <c r="Z2122" s="44"/>
      <c r="AA2122" s="25"/>
      <c r="AB2122" s="1"/>
      <c r="AC2122"/>
      <c r="AD2122" s="157"/>
      <c r="AF2122" s="107"/>
      <c r="AG2122"/>
    </row>
    <row r="2123" spans="1:33" s="49" customFormat="1">
      <c r="A2123" s="55"/>
      <c r="B2123" s="54"/>
      <c r="C2123" s="96"/>
      <c r="D2123" s="96"/>
      <c r="E2123" s="97"/>
      <c r="F2123" s="97"/>
      <c r="G2123" s="254"/>
      <c r="H2123" s="254"/>
      <c r="I2123" s="175"/>
      <c r="J2123" s="97"/>
      <c r="K2123" s="255"/>
      <c r="L2123" s="255"/>
      <c r="M2123" s="255"/>
      <c r="N2123" s="255"/>
      <c r="O2123" s="100"/>
      <c r="P2123" s="101"/>
      <c r="Q2123" s="101"/>
      <c r="V2123" s="43"/>
      <c r="W2123" s="91"/>
      <c r="X2123" s="69"/>
      <c r="Y2123" s="69"/>
      <c r="Z2123" s="44"/>
      <c r="AA2123" s="25"/>
      <c r="AB2123" s="1"/>
      <c r="AC2123"/>
      <c r="AD2123" s="157"/>
      <c r="AF2123" s="107"/>
      <c r="AG2123"/>
    </row>
    <row r="2124" spans="1:33" s="49" customFormat="1">
      <c r="A2124" s="55"/>
      <c r="B2124" s="54"/>
      <c r="C2124" s="96"/>
      <c r="D2124" s="96"/>
      <c r="E2124" s="97"/>
      <c r="F2124" s="97"/>
      <c r="G2124" s="254"/>
      <c r="H2124" s="254"/>
      <c r="I2124" s="175"/>
      <c r="J2124" s="97"/>
      <c r="K2124" s="255"/>
      <c r="L2124" s="255"/>
      <c r="M2124" s="255"/>
      <c r="N2124" s="255"/>
      <c r="O2124" s="100"/>
      <c r="P2124" s="101"/>
      <c r="Q2124" s="101"/>
      <c r="V2124" s="43"/>
      <c r="W2124" s="91"/>
      <c r="X2124" s="69"/>
      <c r="Y2124" s="69"/>
      <c r="Z2124" s="44"/>
      <c r="AA2124" s="25"/>
      <c r="AB2124" s="1"/>
      <c r="AC2124"/>
      <c r="AD2124" s="157"/>
      <c r="AF2124" s="107"/>
      <c r="AG2124"/>
    </row>
    <row r="2125" spans="1:33" s="49" customFormat="1">
      <c r="A2125" s="55"/>
      <c r="B2125" s="54"/>
      <c r="C2125" s="96"/>
      <c r="D2125" s="96"/>
      <c r="E2125" s="97"/>
      <c r="F2125" s="97"/>
      <c r="G2125" s="254"/>
      <c r="H2125" s="254"/>
      <c r="I2125" s="175"/>
      <c r="J2125" s="97"/>
      <c r="K2125" s="255"/>
      <c r="L2125" s="255"/>
      <c r="M2125" s="255"/>
      <c r="N2125" s="255"/>
      <c r="O2125" s="100"/>
      <c r="P2125" s="101"/>
      <c r="Q2125" s="101"/>
      <c r="V2125" s="43"/>
      <c r="W2125" s="91"/>
      <c r="X2125" s="69"/>
      <c r="Y2125" s="69"/>
      <c r="Z2125" s="44"/>
      <c r="AA2125" s="25"/>
      <c r="AB2125" s="1"/>
      <c r="AC2125"/>
      <c r="AD2125" s="157"/>
      <c r="AF2125" s="107"/>
      <c r="AG2125"/>
    </row>
    <row r="2126" spans="1:33" s="17" customFormat="1">
      <c r="A2126" s="107"/>
      <c r="B2126" s="108"/>
      <c r="C2126" s="109"/>
      <c r="D2126" s="109"/>
      <c r="E2126" s="111"/>
      <c r="F2126" s="111"/>
      <c r="G2126" s="129"/>
      <c r="H2126" s="129"/>
      <c r="I2126" s="111"/>
      <c r="J2126" s="111"/>
      <c r="K2126" s="130"/>
      <c r="L2126" s="130"/>
      <c r="M2126" s="130"/>
      <c r="N2126" s="130"/>
      <c r="P2126" s="16"/>
      <c r="Q2126" s="16"/>
      <c r="T2126" s="17" t="str">
        <f>IF(ISNA(VLOOKUP(AF2126,#REF!,1)),"//","")</f>
        <v/>
      </c>
      <c r="V2126" s="113"/>
      <c r="W2126" s="107"/>
      <c r="X2126" s="114"/>
      <c r="Y2126" s="114"/>
      <c r="Z2126" s="44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/>
      </c>
      <c r="AA2126" s="25" t="str">
        <f t="shared" si="551"/>
        <v/>
      </c>
      <c r="AB2126" s="1">
        <f>B2126</f>
        <v>0</v>
      </c>
      <c r="AC2126">
        <f t="shared" si="552"/>
        <v>0</v>
      </c>
      <c r="AD2126" s="157" t="str">
        <f>IF(ISNA(VLOOKUP(AA2126,Sheet2!J:J,1,0)),"//","")</f>
        <v/>
      </c>
      <c r="AF2126" s="107"/>
    </row>
    <row r="2127" spans="1:33" s="17" customFormat="1">
      <c r="A2127" s="107"/>
      <c r="B2127" s="108"/>
      <c r="C2127" s="109"/>
      <c r="D2127" s="109"/>
      <c r="E2127" s="111"/>
      <c r="F2127" s="111"/>
      <c r="G2127" s="129"/>
      <c r="H2127" s="129"/>
      <c r="I2127" s="111"/>
      <c r="J2127" s="111"/>
      <c r="K2127" s="130"/>
      <c r="L2127" s="130"/>
      <c r="M2127" s="130"/>
      <c r="N2127" s="130"/>
      <c r="P2127" s="16"/>
      <c r="Q2127" s="16"/>
      <c r="T2127" s="17" t="str">
        <f>IF(ISNA(VLOOKUP(AF2127,#REF!,1)),"//","")</f>
        <v/>
      </c>
      <c r="V2127" s="113"/>
      <c r="W2127" s="107"/>
      <c r="X2127" s="114"/>
      <c r="Y2127" s="114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51"/>
        <v/>
      </c>
      <c r="AB2127" s="1">
        <f>B2127</f>
        <v>0</v>
      </c>
      <c r="AC2127">
        <f t="shared" si="552"/>
        <v>0</v>
      </c>
      <c r="AD2127" s="157" t="str">
        <f>IF(ISNA(VLOOKUP(AA2127,Sheet2!J:J,1,0)),"//","")</f>
        <v/>
      </c>
      <c r="AF2127" s="107"/>
    </row>
    <row r="2128" spans="1:33">
      <c r="T2128" s="9" t="str">
        <f>IF(ISNA(VLOOKUP(AF2128,#REF!,1)),"//","")</f>
        <v/>
      </c>
      <c r="AD2128" s="157" t="str">
        <f>IF(ISNA(VLOOKUP(AA2128,Sheet2!J:J,1,0)),"//","")</f>
        <v>//</v>
      </c>
    </row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</sheetData>
  <autoFilter ref="A1:AG2128" xr:uid="{7F87C574-9EAC-1947-98A3-1BB1CBFF73E1}"/>
  <sortState xmlns:xlrd2="http://schemas.microsoft.com/office/spreadsheetml/2017/richdata2" ref="A1817:AC2036">
    <sortCondition ref="W1817:W2036"/>
  </sortState>
  <conditionalFormatting sqref="R2128:S1048576 U2128:Y1048576">
    <cfRule type="cellIs" dxfId="1457" priority="3282" operator="greaterThan">
      <formula>0</formula>
    </cfRule>
  </conditionalFormatting>
  <conditionalFormatting sqref="J1:J2 O66:Q66 O895:Q895 O94 O91 J1922:J1930 O732 J83:J100 J104:J105 J156:J180 J349:J383 J572 J574:J612 J978:J987 J808:J862 J865 J804 J614:J634 J264:J346 J1915:J1920 J1892:J1897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9:N1830 J1961 J2128:J1048576 J56:N60 J63:N70 J72:N74 K76:N81 J76:J80 K83:N105 K107:N117 J107:J113 J417:J439 J1469:N1469 K1494:N1499 K1539:N1555 K1536:N1537 K1579:N1581 K1612:N1612 K1729:N1765 K1769:N1778 J1953:J1959 J1907 K572:N634 K1780:N1795 K1653:N1669 K1723:N1725 K1557:N1577 K1671:N1683 K1501:N1508 K1584:N1586 K1614:N1621 J44:N53 J182:J214 J1238:N1306 K1444:N1444 J1445:N1451 J1471:N1484 K1485:N1492 J1833:N1841 J1965:J1997 J216:J228 J1881:N1889 K1588:N1610 J1350:N1428 J2038:N2040 J1914:N1914 K1965:N2014 J1899:N1905 K2016:N2036 J452:J476 K1685:N1702 K1511:N1534 J1932 J1936 J1934 J1948:N1951 J1941:N1946 J6:N42 K1704:N1719 K1452:N1467 K1623:N1651">
    <cfRule type="containsText" dxfId="1456" priority="3280" operator="containsText" text="DISABLED">
      <formula>NOT(ISERROR(SEARCH("DISABLED",J1)))</formula>
    </cfRule>
    <cfRule type="containsText" dxfId="1455" priority="3281" operator="containsText" text="ENABLED">
      <formula>NOT(ISERROR(SEARCH("ENABLED",J1)))</formula>
    </cfRule>
  </conditionalFormatting>
  <conditionalFormatting sqref="J3:J4">
    <cfRule type="containsText" dxfId="1454" priority="3278" operator="containsText" text="DISABLED">
      <formula>NOT(ISERROR(SEARCH("DISABLED",J3)))</formula>
    </cfRule>
    <cfRule type="containsText" dxfId="1453" priority="3279" operator="containsText" text="ENABLED">
      <formula>NOT(ISERROR(SEARCH("ENABLED",J3)))</formula>
    </cfRule>
  </conditionalFormatting>
  <conditionalFormatting sqref="R2:S2 U2:Y2">
    <cfRule type="cellIs" dxfId="1452" priority="3276" operator="greaterThan">
      <formula>0</formula>
    </cfRule>
  </conditionalFormatting>
  <conditionalFormatting sqref="Z2128:Z1048576">
    <cfRule type="cellIs" dxfId="1451" priority="3275" operator="greaterThan">
      <formula>0</formula>
    </cfRule>
  </conditionalFormatting>
  <conditionalFormatting sqref="AA2">
    <cfRule type="cellIs" dxfId="1450" priority="3273" operator="greaterThan">
      <formula>0</formula>
    </cfRule>
  </conditionalFormatting>
  <conditionalFormatting sqref="J2016">
    <cfRule type="containsText" dxfId="1449" priority="3263" operator="containsText" text="DISABLED">
      <formula>NOT(ISERROR(SEARCH("DISABLED",J2016)))</formula>
    </cfRule>
    <cfRule type="containsText" dxfId="1448" priority="3264" operator="containsText" text="ENABLED">
      <formula>NOT(ISERROR(SEARCH("ENABLED",J2016)))</formula>
    </cfRule>
  </conditionalFormatting>
  <conditionalFormatting sqref="J2017">
    <cfRule type="containsText" dxfId="1447" priority="3249" operator="containsText" text="DISABLED">
      <formula>NOT(ISERROR(SEARCH("DISABLED",J2017)))</formula>
    </cfRule>
    <cfRule type="containsText" dxfId="1446" priority="3250" operator="containsText" text="ENABLED">
      <formula>NOT(ISERROR(SEARCH("ENABLED",J2017)))</formula>
    </cfRule>
  </conditionalFormatting>
  <conditionalFormatting sqref="J2018">
    <cfRule type="containsText" dxfId="1445" priority="3247" operator="containsText" text="DISABLED">
      <formula>NOT(ISERROR(SEARCH("DISABLED",J2018)))</formula>
    </cfRule>
    <cfRule type="containsText" dxfId="1444" priority="3248" operator="containsText" text="ENABLED">
      <formula>NOT(ISERROR(SEARCH("ENABLED",J2018)))</formula>
    </cfRule>
  </conditionalFormatting>
  <conditionalFormatting sqref="J1921">
    <cfRule type="containsText" dxfId="1443" priority="3241" operator="containsText" text="DISABLED">
      <formula>NOT(ISERROR(SEARCH("DISABLED",J1921)))</formula>
    </cfRule>
    <cfRule type="containsText" dxfId="1442" priority="3242" operator="containsText" text="ENABLED">
      <formula>NOT(ISERROR(SEARCH("ENABLED",J1921)))</formula>
    </cfRule>
  </conditionalFormatting>
  <conditionalFormatting sqref="J2020:J2026">
    <cfRule type="containsText" dxfId="1441" priority="3239" operator="containsText" text="DISABLED">
      <formula>NOT(ISERROR(SEARCH("DISABLED",J2020)))</formula>
    </cfRule>
    <cfRule type="containsText" dxfId="1440" priority="3240" operator="containsText" text="ENABLED">
      <formula>NOT(ISERROR(SEARCH("ENABLED",J2020)))</formula>
    </cfRule>
  </conditionalFormatting>
  <conditionalFormatting sqref="J2027">
    <cfRule type="containsText" dxfId="1439" priority="3237" operator="containsText" text="DISABLED">
      <formula>NOT(ISERROR(SEARCH("DISABLED",J2027)))</formula>
    </cfRule>
    <cfRule type="containsText" dxfId="1438" priority="3238" operator="containsText" text="ENABLED">
      <formula>NOT(ISERROR(SEARCH("ENABLED",J2027)))</formula>
    </cfRule>
  </conditionalFormatting>
  <conditionalFormatting sqref="J2029">
    <cfRule type="containsText" dxfId="1437" priority="3231" operator="containsText" text="DISABLED">
      <formula>NOT(ISERROR(SEARCH("DISABLED",J2029)))</formula>
    </cfRule>
    <cfRule type="containsText" dxfId="1436" priority="3232" operator="containsText" text="ENABLED">
      <formula>NOT(ISERROR(SEARCH("ENABLED",J2029)))</formula>
    </cfRule>
  </conditionalFormatting>
  <conditionalFormatting sqref="J2030:J2032">
    <cfRule type="containsText" dxfId="1435" priority="3229" operator="containsText" text="DISABLED">
      <formula>NOT(ISERROR(SEARCH("DISABLED",J2030)))</formula>
    </cfRule>
    <cfRule type="containsText" dxfId="1434" priority="3230" operator="containsText" text="ENABLED">
      <formula>NOT(ISERROR(SEARCH("ENABLED",J2030)))</formula>
    </cfRule>
  </conditionalFormatting>
  <conditionalFormatting sqref="J2033">
    <cfRule type="containsText" dxfId="1433" priority="3227" operator="containsText" text="DISABLED">
      <formula>NOT(ISERROR(SEARCH("DISABLED",J2033)))</formula>
    </cfRule>
    <cfRule type="containsText" dxfId="1432" priority="3228" operator="containsText" text="ENABLED">
      <formula>NOT(ISERROR(SEARCH("ENABLED",J2033)))</formula>
    </cfRule>
  </conditionalFormatting>
  <conditionalFormatting sqref="J2036">
    <cfRule type="containsText" dxfId="1431" priority="3221" operator="containsText" text="DISABLED">
      <formula>NOT(ISERROR(SEARCH("DISABLED",J2036)))</formula>
    </cfRule>
    <cfRule type="containsText" dxfId="1430" priority="3222" operator="containsText" text="ENABLED">
      <formula>NOT(ISERROR(SEARCH("ENABLED",J2036)))</formula>
    </cfRule>
  </conditionalFormatting>
  <conditionalFormatting sqref="J863:J864">
    <cfRule type="containsText" dxfId="1429" priority="3215" operator="containsText" text="DISABLED">
      <formula>NOT(ISERROR(SEARCH("DISABLED",J863)))</formula>
    </cfRule>
    <cfRule type="containsText" dxfId="1428" priority="3216" operator="containsText" text="ENABLED">
      <formula>NOT(ISERROR(SEARCH("ENABLED",J863)))</formula>
    </cfRule>
  </conditionalFormatting>
  <conditionalFormatting sqref="J81">
    <cfRule type="containsText" dxfId="1427" priority="3201" operator="containsText" text="DISABLED">
      <formula>NOT(ISERROR(SEARCH("DISABLED",J81)))</formula>
    </cfRule>
    <cfRule type="containsText" dxfId="1426" priority="3202" operator="containsText" text="ENABLED">
      <formula>NOT(ISERROR(SEARCH("ENABLED",J81)))</formula>
    </cfRule>
  </conditionalFormatting>
  <conditionalFormatting sqref="J103">
    <cfRule type="containsText" dxfId="1425" priority="3197" operator="containsText" text="DISABLED">
      <formula>NOT(ISERROR(SEARCH("DISABLED",J103)))</formula>
    </cfRule>
    <cfRule type="containsText" dxfId="1424" priority="3198" operator="containsText" text="ENABLED">
      <formula>NOT(ISERROR(SEARCH("ENABLED",J103)))</formula>
    </cfRule>
  </conditionalFormatting>
  <conditionalFormatting sqref="J155">
    <cfRule type="containsText" dxfId="1423" priority="3189" operator="containsText" text="DISABLED">
      <formula>NOT(ISERROR(SEARCH("DISABLED",J155)))</formula>
    </cfRule>
    <cfRule type="containsText" dxfId="1422" priority="3190" operator="containsText" text="ENABLED">
      <formula>NOT(ISERROR(SEARCH("ENABLED",J155)))</formula>
    </cfRule>
  </conditionalFormatting>
  <conditionalFormatting sqref="J263">
    <cfRule type="containsText" dxfId="1421" priority="3187" operator="containsText" text="DISABLED">
      <formula>NOT(ISERROR(SEARCH("DISABLED",J263)))</formula>
    </cfRule>
    <cfRule type="containsText" dxfId="1420" priority="3188" operator="containsText" text="ENABLED">
      <formula>NOT(ISERROR(SEARCH("ENABLED",J263)))</formula>
    </cfRule>
  </conditionalFormatting>
  <conditionalFormatting sqref="J573">
    <cfRule type="containsText" dxfId="1419" priority="3161" operator="containsText" text="DISABLED">
      <formula>NOT(ISERROR(SEARCH("DISABLED",J573)))</formula>
    </cfRule>
    <cfRule type="containsText" dxfId="1418" priority="3162" operator="containsText" text="ENABLED">
      <formula>NOT(ISERROR(SEARCH("ENABLED",J573)))</formula>
    </cfRule>
  </conditionalFormatting>
  <conditionalFormatting sqref="J613">
    <cfRule type="containsText" dxfId="1417" priority="3157" operator="containsText" text="DISABLED">
      <formula>NOT(ISERROR(SEARCH("DISABLED",J613)))</formula>
    </cfRule>
    <cfRule type="containsText" dxfId="1416" priority="3158" operator="containsText" text="ENABLED">
      <formula>NOT(ISERROR(SEARCH("ENABLED",J613)))</formula>
    </cfRule>
  </conditionalFormatting>
  <conditionalFormatting sqref="J654">
    <cfRule type="containsText" dxfId="1415" priority="3155" operator="containsText" text="DISABLED">
      <formula>NOT(ISERROR(SEARCH("DISABLED",J654)))</formula>
    </cfRule>
    <cfRule type="containsText" dxfId="1414" priority="3156" operator="containsText" text="ENABLED">
      <formula>NOT(ISERROR(SEARCH("ENABLED",J654)))</formula>
    </cfRule>
  </conditionalFormatting>
  <conditionalFormatting sqref="J977">
    <cfRule type="containsText" dxfId="1413" priority="3151" operator="containsText" text="DISABLED">
      <formula>NOT(ISERROR(SEARCH("DISABLED",J977)))</formula>
    </cfRule>
    <cfRule type="containsText" dxfId="1412" priority="3152" operator="containsText" text="ENABLED">
      <formula>NOT(ISERROR(SEARCH("ENABLED",J977)))</formula>
    </cfRule>
  </conditionalFormatting>
  <conditionalFormatting sqref="J805:J807">
    <cfRule type="containsText" dxfId="1411" priority="3131" operator="containsText" text="DISABLED">
      <formula>NOT(ISERROR(SEARCH("DISABLED",J805)))</formula>
    </cfRule>
    <cfRule type="containsText" dxfId="1410" priority="3132" operator="containsText" text="ENABLED">
      <formula>NOT(ISERROR(SEARCH("ENABLED",J805)))</formula>
    </cfRule>
  </conditionalFormatting>
  <conditionalFormatting sqref="J101:J102">
    <cfRule type="containsText" dxfId="1409" priority="3105" operator="containsText" text="DISABLED">
      <formula>NOT(ISERROR(SEARCH("DISABLED",J101)))</formula>
    </cfRule>
    <cfRule type="containsText" dxfId="1408" priority="3106" operator="containsText" text="ENABLED">
      <formula>NOT(ISERROR(SEARCH("ENABLED",J101)))</formula>
    </cfRule>
  </conditionalFormatting>
  <conditionalFormatting sqref="J2028">
    <cfRule type="containsText" dxfId="1407" priority="3099" operator="containsText" text="DISABLED">
      <formula>NOT(ISERROR(SEARCH("DISABLED",J2028)))</formula>
    </cfRule>
    <cfRule type="containsText" dxfId="1406" priority="3100" operator="containsText" text="ENABLED">
      <formula>NOT(ISERROR(SEARCH("ENABLED",J2028)))</formula>
    </cfRule>
  </conditionalFormatting>
  <conditionalFormatting sqref="J114">
    <cfRule type="containsText" dxfId="1405" priority="3097" operator="containsText" text="DISABLED">
      <formula>NOT(ISERROR(SEARCH("DISABLED",J114)))</formula>
    </cfRule>
    <cfRule type="containsText" dxfId="1404" priority="3098" operator="containsText" text="ENABLED">
      <formula>NOT(ISERROR(SEARCH("ENABLED",J114)))</formula>
    </cfRule>
  </conditionalFormatting>
  <conditionalFormatting sqref="J181">
    <cfRule type="containsText" dxfId="1403" priority="3095" operator="containsText" text="DISABLED">
      <formula>NOT(ISERROR(SEARCH("DISABLED",J181)))</formula>
    </cfRule>
    <cfRule type="containsText" dxfId="1402" priority="3096" operator="containsText" text="ENABLED">
      <formula>NOT(ISERROR(SEARCH("ENABLED",J181)))</formula>
    </cfRule>
  </conditionalFormatting>
  <conditionalFormatting sqref="J642">
    <cfRule type="containsText" dxfId="1401" priority="3091" operator="containsText" text="DISABLED">
      <formula>NOT(ISERROR(SEARCH("DISABLED",J642)))</formula>
    </cfRule>
    <cfRule type="containsText" dxfId="1400" priority="3092" operator="containsText" text="ENABLED">
      <formula>NOT(ISERROR(SEARCH("ENABLED",J642)))</formula>
    </cfRule>
  </conditionalFormatting>
  <conditionalFormatting sqref="J347:J348">
    <cfRule type="containsText" dxfId="1399" priority="3083" operator="containsText" text="DISABLED">
      <formula>NOT(ISERROR(SEARCH("DISABLED",J347)))</formula>
    </cfRule>
    <cfRule type="containsText" dxfId="1398" priority="3084" operator="containsText" text="ENABLED">
      <formula>NOT(ISERROR(SEARCH("ENABLED",J347)))</formula>
    </cfRule>
  </conditionalFormatting>
  <conditionalFormatting sqref="J421">
    <cfRule type="containsText" dxfId="1397" priority="3081" operator="containsText" text="DISABLED">
      <formula>NOT(ISERROR(SEARCH("DISABLED",J421)))</formula>
    </cfRule>
    <cfRule type="containsText" dxfId="1396" priority="3082" operator="containsText" text="ENABLED">
      <formula>NOT(ISERROR(SEARCH("ENABLED",J421)))</formula>
    </cfRule>
  </conditionalFormatting>
  <conditionalFormatting sqref="J802">
    <cfRule type="containsText" dxfId="1395" priority="3067" operator="containsText" text="DISABLED">
      <formula>NOT(ISERROR(SEARCH("DISABLED",J802)))</formula>
    </cfRule>
    <cfRule type="containsText" dxfId="1394" priority="3068" operator="containsText" text="ENABLED">
      <formula>NOT(ISERROR(SEARCH("ENABLED",J802)))</formula>
    </cfRule>
  </conditionalFormatting>
  <conditionalFormatting sqref="J803">
    <cfRule type="containsText" dxfId="1393" priority="3065" operator="containsText" text="DISABLED">
      <formula>NOT(ISERROR(SEARCH("DISABLED",J803)))</formula>
    </cfRule>
    <cfRule type="containsText" dxfId="1392" priority="3066" operator="containsText" text="ENABLED">
      <formula>NOT(ISERROR(SEARCH("ENABLED",J803)))</formula>
    </cfRule>
  </conditionalFormatting>
  <conditionalFormatting sqref="AA1832:AA1876 AA2126:AA1048576 AA6:AA524 AA1440:AA1621 AA1200:AA1340 AA1685:AA1702 AA1932 AA1936 AA1934 AA1941:AA1946 AA1948:AA1963 AA1965:AA2091 AA1342:AA1432 AA1727 AA1729:AA1778 AA1704:AA1719 AA1437 AA1723:AA1725 AA1623:AA1683 AA1780:AA1796 AA1798:AA1802 AA1181:AA1198 AA526:AA1172 AA3:AA4 AB2 AA1 AA1827:AA1830 AA1878:AA1930">
    <cfRule type="notContainsBlanks" dxfId="1391" priority="3060">
      <formula>LEN(TRIM(AA1))&gt;0</formula>
    </cfRule>
  </conditionalFormatting>
  <conditionalFormatting sqref="J2019">
    <cfRule type="containsText" dxfId="1390" priority="3011" operator="containsText" text="DISABLED">
      <formula>NOT(ISERROR(SEARCH("DISABLED",J2019)))</formula>
    </cfRule>
    <cfRule type="containsText" dxfId="1389" priority="3012" operator="containsText" text="ENABLED">
      <formula>NOT(ISERROR(SEARCH("ENABLED",J2019)))</formula>
    </cfRule>
  </conditionalFormatting>
  <conditionalFormatting sqref="AA2019">
    <cfRule type="notContainsBlanks" dxfId="1388" priority="3010">
      <formula>LEN(TRIM(AA2019))&gt;0</formula>
    </cfRule>
  </conditionalFormatting>
  <conditionalFormatting sqref="K485:N524 K1:N2 K119:N119 K232:N383 K1892:N1897 K1961:N1961 K2128:N1048576 K411:N439 K1953:N1959 K1907:N1907 K137:N214 K1915:N1930 K216:N228 K452:N476 K1932:N1932 K1936:N1936 K1934:N1934 K4:N4 K3 M3:N3">
    <cfRule type="containsText" dxfId="1387" priority="3002" operator="containsText" text="DISABLED">
      <formula>NOT(ISERROR(SEARCH("DISABLED",K1)))</formula>
    </cfRule>
    <cfRule type="containsText" dxfId="1386" priority="3003" operator="containsText" text="ENABLED">
      <formula>NOT(ISERROR(SEARCH("ENABLED",K1)))</formula>
    </cfRule>
  </conditionalFormatting>
  <conditionalFormatting sqref="J1890">
    <cfRule type="containsText" dxfId="1385" priority="2980" operator="containsText" text="DISABLED">
      <formula>NOT(ISERROR(SEARCH("DISABLED",J1890)))</formula>
    </cfRule>
    <cfRule type="containsText" dxfId="1384" priority="2981" operator="containsText" text="ENABLED">
      <formula>NOT(ISERROR(SEARCH("ENABLED",J1890)))</formula>
    </cfRule>
  </conditionalFormatting>
  <conditionalFormatting sqref="K1890:N1890">
    <cfRule type="containsText" dxfId="1383" priority="2977" operator="containsText" text="DISABLED">
      <formula>NOT(ISERROR(SEARCH("DISABLED",K1890)))</formula>
    </cfRule>
    <cfRule type="containsText" dxfId="1382" priority="2978" operator="containsText" text="ENABLED">
      <formula>NOT(ISERROR(SEARCH("ENABLED",K1890)))</formula>
    </cfRule>
  </conditionalFormatting>
  <conditionalFormatting sqref="J451">
    <cfRule type="containsText" dxfId="1381" priority="2975" operator="containsText" text="DISABLED">
      <formula>NOT(ISERROR(SEARCH("DISABLED",J451)))</formula>
    </cfRule>
    <cfRule type="containsText" dxfId="1380" priority="2976" operator="containsText" text="ENABLED">
      <formula>NOT(ISERROR(SEARCH("ENABLED",J451)))</formula>
    </cfRule>
  </conditionalFormatting>
  <conditionalFormatting sqref="AA451">
    <cfRule type="notContainsBlanks" dxfId="1379" priority="2974">
      <formula>LEN(TRIM(AA451))&gt;0</formula>
    </cfRule>
  </conditionalFormatting>
  <conditionalFormatting sqref="K451:N451">
    <cfRule type="containsText" dxfId="1378" priority="2971" operator="containsText" text="DISABLED">
      <formula>NOT(ISERROR(SEARCH("DISABLED",K451)))</formula>
    </cfRule>
    <cfRule type="containsText" dxfId="1377" priority="2972" operator="containsText" text="ENABLED">
      <formula>NOT(ISERROR(SEARCH("ENABLED",K451)))</formula>
    </cfRule>
  </conditionalFormatting>
  <conditionalFormatting sqref="AA484">
    <cfRule type="notContainsBlanks" dxfId="1376" priority="2968">
      <formula>LEN(TRIM(AA484))&gt;0</formula>
    </cfRule>
  </conditionalFormatting>
  <conditionalFormatting sqref="K484:N484">
    <cfRule type="containsText" dxfId="1375" priority="2965" operator="containsText" text="DISABLED">
      <formula>NOT(ISERROR(SEARCH("DISABLED",K484)))</formula>
    </cfRule>
    <cfRule type="containsText" dxfId="1374" priority="2966" operator="containsText" text="ENABLED">
      <formula>NOT(ISERROR(SEARCH("ENABLED",K484)))</formula>
    </cfRule>
  </conditionalFormatting>
  <conditionalFormatting sqref="J551">
    <cfRule type="containsText" dxfId="1373" priority="2963" operator="containsText" text="DISABLED">
      <formula>NOT(ISERROR(SEARCH("DISABLED",J551)))</formula>
    </cfRule>
    <cfRule type="containsText" dxfId="1372" priority="2964" operator="containsText" text="ENABLED">
      <formula>NOT(ISERROR(SEARCH("ENABLED",J551)))</formula>
    </cfRule>
  </conditionalFormatting>
  <conditionalFormatting sqref="AA551">
    <cfRule type="notContainsBlanks" dxfId="1371" priority="2962">
      <formula>LEN(TRIM(AA551))&gt;0</formula>
    </cfRule>
  </conditionalFormatting>
  <conditionalFormatting sqref="K551:N551">
    <cfRule type="containsText" dxfId="1370" priority="2959" operator="containsText" text="DISABLED">
      <formula>NOT(ISERROR(SEARCH("DISABLED",K551)))</formula>
    </cfRule>
    <cfRule type="containsText" dxfId="1369" priority="2960" operator="containsText" text="ENABLED">
      <formula>NOT(ISERROR(SEARCH("ENABLED",K551)))</formula>
    </cfRule>
  </conditionalFormatting>
  <conditionalFormatting sqref="J636">
    <cfRule type="containsText" dxfId="1368" priority="2955" operator="containsText" text="DISABLED">
      <formula>NOT(ISERROR(SEARCH("DISABLED",J636)))</formula>
    </cfRule>
    <cfRule type="containsText" dxfId="1367" priority="2956" operator="containsText" text="ENABLED">
      <formula>NOT(ISERROR(SEARCH("ENABLED",J636)))</formula>
    </cfRule>
  </conditionalFormatting>
  <conditionalFormatting sqref="AA636">
    <cfRule type="notContainsBlanks" dxfId="1366" priority="2954">
      <formula>LEN(TRIM(AA636))&gt;0</formula>
    </cfRule>
  </conditionalFormatting>
  <conditionalFormatting sqref="K636:N636">
    <cfRule type="containsText" dxfId="1365" priority="2951" operator="containsText" text="DISABLED">
      <formula>NOT(ISERROR(SEARCH("DISABLED",K636)))</formula>
    </cfRule>
    <cfRule type="containsText" dxfId="1364" priority="2952" operator="containsText" text="ENABLED">
      <formula>NOT(ISERROR(SEARCH("ENABLED",K636)))</formula>
    </cfRule>
  </conditionalFormatting>
  <conditionalFormatting sqref="J641">
    <cfRule type="containsText" dxfId="1363" priority="2949" operator="containsText" text="DISABLED">
      <formula>NOT(ISERROR(SEARCH("DISABLED",J641)))</formula>
    </cfRule>
    <cfRule type="containsText" dxfId="1362" priority="2950" operator="containsText" text="ENABLED">
      <formula>NOT(ISERROR(SEARCH("ENABLED",J641)))</formula>
    </cfRule>
  </conditionalFormatting>
  <conditionalFormatting sqref="AA641">
    <cfRule type="notContainsBlanks" dxfId="1361" priority="2948">
      <formula>LEN(TRIM(AA641))&gt;0</formula>
    </cfRule>
  </conditionalFormatting>
  <conditionalFormatting sqref="K641:N641">
    <cfRule type="containsText" dxfId="1360" priority="2945" operator="containsText" text="DISABLED">
      <formula>NOT(ISERROR(SEARCH("DISABLED",K641)))</formula>
    </cfRule>
    <cfRule type="containsText" dxfId="1359" priority="2946" operator="containsText" text="ENABLED">
      <formula>NOT(ISERROR(SEARCH("ENABLED",K641)))</formula>
    </cfRule>
  </conditionalFormatting>
  <conditionalFormatting sqref="J648">
    <cfRule type="containsText" dxfId="1358" priority="2937" operator="containsText" text="DISABLED">
      <formula>NOT(ISERROR(SEARCH("DISABLED",J648)))</formula>
    </cfRule>
    <cfRule type="containsText" dxfId="1357" priority="2938" operator="containsText" text="ENABLED">
      <formula>NOT(ISERROR(SEARCH("ENABLED",J648)))</formula>
    </cfRule>
  </conditionalFormatting>
  <conditionalFormatting sqref="AA648">
    <cfRule type="notContainsBlanks" dxfId="1356" priority="2936">
      <formula>LEN(TRIM(AA648))&gt;0</formula>
    </cfRule>
  </conditionalFormatting>
  <conditionalFormatting sqref="K648:N648">
    <cfRule type="containsText" dxfId="1355" priority="2933" operator="containsText" text="DISABLED">
      <formula>NOT(ISERROR(SEARCH("DISABLED",K648)))</formula>
    </cfRule>
    <cfRule type="containsText" dxfId="1354" priority="2934" operator="containsText" text="ENABLED">
      <formula>NOT(ISERROR(SEARCH("ENABLED",K648)))</formula>
    </cfRule>
  </conditionalFormatting>
  <conditionalFormatting sqref="J656">
    <cfRule type="containsText" dxfId="1353" priority="2931" operator="containsText" text="DISABLED">
      <formula>NOT(ISERROR(SEARCH("DISABLED",J656)))</formula>
    </cfRule>
    <cfRule type="containsText" dxfId="1352" priority="2932" operator="containsText" text="ENABLED">
      <formula>NOT(ISERROR(SEARCH("ENABLED",J656)))</formula>
    </cfRule>
  </conditionalFormatting>
  <conditionalFormatting sqref="AA656">
    <cfRule type="notContainsBlanks" dxfId="1351" priority="2930">
      <formula>LEN(TRIM(AA656))&gt;0</formula>
    </cfRule>
  </conditionalFormatting>
  <conditionalFormatting sqref="K656:N656">
    <cfRule type="containsText" dxfId="1350" priority="2927" operator="containsText" text="DISABLED">
      <formula>NOT(ISERROR(SEARCH("DISABLED",K656)))</formula>
    </cfRule>
    <cfRule type="containsText" dxfId="1349" priority="2928" operator="containsText" text="ENABLED">
      <formula>NOT(ISERROR(SEARCH("ENABLED",K656)))</formula>
    </cfRule>
  </conditionalFormatting>
  <conditionalFormatting sqref="J660">
    <cfRule type="containsText" dxfId="1348" priority="2925" operator="containsText" text="DISABLED">
      <formula>NOT(ISERROR(SEARCH("DISABLED",J660)))</formula>
    </cfRule>
    <cfRule type="containsText" dxfId="1347" priority="2926" operator="containsText" text="ENABLED">
      <formula>NOT(ISERROR(SEARCH("ENABLED",J660)))</formula>
    </cfRule>
  </conditionalFormatting>
  <conditionalFormatting sqref="AA660">
    <cfRule type="notContainsBlanks" dxfId="1346" priority="2924">
      <formula>LEN(TRIM(AA660))&gt;0</formula>
    </cfRule>
  </conditionalFormatting>
  <conditionalFormatting sqref="K660:N660">
    <cfRule type="containsText" dxfId="1345" priority="2921" operator="containsText" text="DISABLED">
      <formula>NOT(ISERROR(SEARCH("DISABLED",K660)))</formula>
    </cfRule>
    <cfRule type="containsText" dxfId="1344" priority="2922" operator="containsText" text="ENABLED">
      <formula>NOT(ISERROR(SEARCH("ENABLED",K660)))</formula>
    </cfRule>
  </conditionalFormatting>
  <conditionalFormatting sqref="J663">
    <cfRule type="containsText" dxfId="1343" priority="2919" operator="containsText" text="DISABLED">
      <formula>NOT(ISERROR(SEARCH("DISABLED",J663)))</formula>
    </cfRule>
    <cfRule type="containsText" dxfId="1342" priority="2920" operator="containsText" text="ENABLED">
      <formula>NOT(ISERROR(SEARCH("ENABLED",J663)))</formula>
    </cfRule>
  </conditionalFormatting>
  <conditionalFormatting sqref="AA663">
    <cfRule type="notContainsBlanks" dxfId="1341" priority="2918">
      <formula>LEN(TRIM(AA663))&gt;0</formula>
    </cfRule>
  </conditionalFormatting>
  <conditionalFormatting sqref="K663:N663">
    <cfRule type="containsText" dxfId="1340" priority="2915" operator="containsText" text="DISABLED">
      <formula>NOT(ISERROR(SEARCH("DISABLED",K663)))</formula>
    </cfRule>
    <cfRule type="containsText" dxfId="1339" priority="2916" operator="containsText" text="ENABLED">
      <formula>NOT(ISERROR(SEARCH("ENABLED",K663)))</formula>
    </cfRule>
  </conditionalFormatting>
  <conditionalFormatting sqref="J665">
    <cfRule type="containsText" dxfId="1338" priority="2913" operator="containsText" text="DISABLED">
      <formula>NOT(ISERROR(SEARCH("DISABLED",J665)))</formula>
    </cfRule>
    <cfRule type="containsText" dxfId="1337" priority="2914" operator="containsText" text="ENABLED">
      <formula>NOT(ISERROR(SEARCH("ENABLED",J665)))</formula>
    </cfRule>
  </conditionalFormatting>
  <conditionalFormatting sqref="AA665">
    <cfRule type="notContainsBlanks" dxfId="1336" priority="2912">
      <formula>LEN(TRIM(AA665))&gt;0</formula>
    </cfRule>
  </conditionalFormatting>
  <conditionalFormatting sqref="K665:N665">
    <cfRule type="containsText" dxfId="1335" priority="2909" operator="containsText" text="DISABLED">
      <formula>NOT(ISERROR(SEARCH("DISABLED",K665)))</formula>
    </cfRule>
    <cfRule type="containsText" dxfId="1334" priority="2910" operator="containsText" text="ENABLED">
      <formula>NOT(ISERROR(SEARCH("ENABLED",K665)))</formula>
    </cfRule>
  </conditionalFormatting>
  <conditionalFormatting sqref="J670">
    <cfRule type="containsText" dxfId="1333" priority="2907" operator="containsText" text="DISABLED">
      <formula>NOT(ISERROR(SEARCH("DISABLED",J670)))</formula>
    </cfRule>
    <cfRule type="containsText" dxfId="1332" priority="2908" operator="containsText" text="ENABLED">
      <formula>NOT(ISERROR(SEARCH("ENABLED",J670)))</formula>
    </cfRule>
  </conditionalFormatting>
  <conditionalFormatting sqref="AA670">
    <cfRule type="notContainsBlanks" dxfId="1331" priority="2906">
      <formula>LEN(TRIM(AA670))&gt;0</formula>
    </cfRule>
  </conditionalFormatting>
  <conditionalFormatting sqref="K670:N670">
    <cfRule type="containsText" dxfId="1330" priority="2903" operator="containsText" text="DISABLED">
      <formula>NOT(ISERROR(SEARCH("DISABLED",K670)))</formula>
    </cfRule>
    <cfRule type="containsText" dxfId="1329" priority="2904" operator="containsText" text="ENABLED">
      <formula>NOT(ISERROR(SEARCH("ENABLED",K670)))</formula>
    </cfRule>
  </conditionalFormatting>
  <conditionalFormatting sqref="J712">
    <cfRule type="containsText" dxfId="1328" priority="2871" operator="containsText" text="DISABLED">
      <formula>NOT(ISERROR(SEARCH("DISABLED",J712)))</formula>
    </cfRule>
    <cfRule type="containsText" dxfId="1327" priority="2872" operator="containsText" text="ENABLED">
      <formula>NOT(ISERROR(SEARCH("ENABLED",J712)))</formula>
    </cfRule>
  </conditionalFormatting>
  <conditionalFormatting sqref="AA712">
    <cfRule type="notContainsBlanks" dxfId="1326" priority="2870">
      <formula>LEN(TRIM(AA712))&gt;0</formula>
    </cfRule>
  </conditionalFormatting>
  <conditionalFormatting sqref="K712:N712">
    <cfRule type="containsText" dxfId="1325" priority="2867" operator="containsText" text="DISABLED">
      <formula>NOT(ISERROR(SEARCH("DISABLED",K712)))</formula>
    </cfRule>
    <cfRule type="containsText" dxfId="1324" priority="2868" operator="containsText" text="ENABLED">
      <formula>NOT(ISERROR(SEARCH("ENABLED",K712)))</formula>
    </cfRule>
  </conditionalFormatting>
  <conditionalFormatting sqref="J736">
    <cfRule type="containsText" dxfId="1323" priority="2865" operator="containsText" text="DISABLED">
      <formula>NOT(ISERROR(SEARCH("DISABLED",J736)))</formula>
    </cfRule>
    <cfRule type="containsText" dxfId="1322" priority="2866" operator="containsText" text="ENABLED">
      <formula>NOT(ISERROR(SEARCH("ENABLED",J736)))</formula>
    </cfRule>
  </conditionalFormatting>
  <conditionalFormatting sqref="AA736">
    <cfRule type="notContainsBlanks" dxfId="1321" priority="2864">
      <formula>LEN(TRIM(AA736))&gt;0</formula>
    </cfRule>
  </conditionalFormatting>
  <conditionalFormatting sqref="K736:N736">
    <cfRule type="containsText" dxfId="1320" priority="2861" operator="containsText" text="DISABLED">
      <formula>NOT(ISERROR(SEARCH("DISABLED",K736)))</formula>
    </cfRule>
    <cfRule type="containsText" dxfId="1319" priority="2862" operator="containsText" text="ENABLED">
      <formula>NOT(ISERROR(SEARCH("ENABLED",K736)))</formula>
    </cfRule>
  </conditionalFormatting>
  <conditionalFormatting sqref="J792">
    <cfRule type="containsText" dxfId="1318" priority="2788" operator="containsText" text="DISABLED">
      <formula>NOT(ISERROR(SEARCH("DISABLED",J792)))</formula>
    </cfRule>
    <cfRule type="containsText" dxfId="1317" priority="2789" operator="containsText" text="ENABLED">
      <formula>NOT(ISERROR(SEARCH("ENABLED",J792)))</formula>
    </cfRule>
  </conditionalFormatting>
  <conditionalFormatting sqref="J762">
    <cfRule type="containsText" dxfId="1316" priority="2851" operator="containsText" text="DISABLED">
      <formula>NOT(ISERROR(SEARCH("DISABLED",J762)))</formula>
    </cfRule>
    <cfRule type="containsText" dxfId="1315" priority="2852" operator="containsText" text="ENABLED">
      <formula>NOT(ISERROR(SEARCH("ENABLED",J762)))</formula>
    </cfRule>
  </conditionalFormatting>
  <conditionalFormatting sqref="AA762">
    <cfRule type="notContainsBlanks" dxfId="1314" priority="2850">
      <formula>LEN(TRIM(AA762))&gt;0</formula>
    </cfRule>
  </conditionalFormatting>
  <conditionalFormatting sqref="K762:N762">
    <cfRule type="containsText" dxfId="1313" priority="2847" operator="containsText" text="DISABLED">
      <formula>NOT(ISERROR(SEARCH("DISABLED",K762)))</formula>
    </cfRule>
    <cfRule type="containsText" dxfId="1312" priority="2848" operator="containsText" text="ENABLED">
      <formula>NOT(ISERROR(SEARCH("ENABLED",K762)))</formula>
    </cfRule>
  </conditionalFormatting>
  <conditionalFormatting sqref="K792:N792">
    <cfRule type="containsText" dxfId="1311" priority="2784" operator="containsText" text="DISABLED">
      <formula>NOT(ISERROR(SEARCH("DISABLED",K792)))</formula>
    </cfRule>
    <cfRule type="containsText" dxfId="1310" priority="2785" operator="containsText" text="ENABLED">
      <formula>NOT(ISERROR(SEARCH("ENABLED",K792)))</formula>
    </cfRule>
  </conditionalFormatting>
  <conditionalFormatting sqref="J780">
    <cfRule type="containsText" dxfId="1309" priority="2830" operator="containsText" text="DISABLED">
      <formula>NOT(ISERROR(SEARCH("DISABLED",J780)))</formula>
    </cfRule>
    <cfRule type="containsText" dxfId="1308" priority="2831" operator="containsText" text="ENABLED">
      <formula>NOT(ISERROR(SEARCH("ENABLED",J780)))</formula>
    </cfRule>
  </conditionalFormatting>
  <conditionalFormatting sqref="AA780">
    <cfRule type="notContainsBlanks" dxfId="1307" priority="2829">
      <formula>LEN(TRIM(AA780))&gt;0</formula>
    </cfRule>
  </conditionalFormatting>
  <conditionalFormatting sqref="K780:N780">
    <cfRule type="containsText" dxfId="1306" priority="2826" operator="containsText" text="DISABLED">
      <formula>NOT(ISERROR(SEARCH("DISABLED",K780)))</formula>
    </cfRule>
    <cfRule type="containsText" dxfId="1305" priority="2827" operator="containsText" text="ENABLED">
      <formula>NOT(ISERROR(SEARCH("ENABLED",K780)))</formula>
    </cfRule>
  </conditionalFormatting>
  <conditionalFormatting sqref="AA792">
    <cfRule type="notContainsBlanks" dxfId="1304" priority="2787">
      <formula>LEN(TRIM(AA792))&gt;0</formula>
    </cfRule>
  </conditionalFormatting>
  <conditionalFormatting sqref="J872">
    <cfRule type="containsText" dxfId="1303" priority="2746" operator="containsText" text="DISABLED">
      <formula>NOT(ISERROR(SEARCH("DISABLED",J872)))</formula>
    </cfRule>
    <cfRule type="containsText" dxfId="1302" priority="2747" operator="containsText" text="ENABLED">
      <formula>NOT(ISERROR(SEARCH("ENABLED",J872)))</formula>
    </cfRule>
  </conditionalFormatting>
  <conditionalFormatting sqref="AA872">
    <cfRule type="notContainsBlanks" dxfId="1301" priority="2745">
      <formula>LEN(TRIM(AA872))&gt;0</formula>
    </cfRule>
  </conditionalFormatting>
  <conditionalFormatting sqref="K872:N872">
    <cfRule type="containsText" dxfId="1300" priority="2742" operator="containsText" text="DISABLED">
      <formula>NOT(ISERROR(SEARCH("DISABLED",K872)))</formula>
    </cfRule>
    <cfRule type="containsText" dxfId="1299" priority="2743" operator="containsText" text="ENABLED">
      <formula>NOT(ISERROR(SEARCH("ENABLED",K872)))</formula>
    </cfRule>
  </conditionalFormatting>
  <conditionalFormatting sqref="J970">
    <cfRule type="containsText" dxfId="1298" priority="2739" operator="containsText" text="DISABLED">
      <formula>NOT(ISERROR(SEARCH("DISABLED",J970)))</formula>
    </cfRule>
    <cfRule type="containsText" dxfId="1297" priority="2740" operator="containsText" text="ENABLED">
      <formula>NOT(ISERROR(SEARCH("ENABLED",J970)))</formula>
    </cfRule>
  </conditionalFormatting>
  <conditionalFormatting sqref="AA970">
    <cfRule type="notContainsBlanks" dxfId="1296" priority="2738">
      <formula>LEN(TRIM(AA970))&gt;0</formula>
    </cfRule>
  </conditionalFormatting>
  <conditionalFormatting sqref="K970:N970">
    <cfRule type="containsText" dxfId="1295" priority="2735" operator="containsText" text="DISABLED">
      <formula>NOT(ISERROR(SEARCH("DISABLED",K970)))</formula>
    </cfRule>
    <cfRule type="containsText" dxfId="1294" priority="2736" operator="containsText" text="ENABLED">
      <formula>NOT(ISERROR(SEARCH("ENABLED",K970)))</formula>
    </cfRule>
  </conditionalFormatting>
  <conditionalFormatting sqref="J989">
    <cfRule type="containsText" dxfId="1293" priority="2732" operator="containsText" text="DISABLED">
      <formula>NOT(ISERROR(SEARCH("DISABLED",J989)))</formula>
    </cfRule>
    <cfRule type="containsText" dxfId="1292" priority="2733" operator="containsText" text="ENABLED">
      <formula>NOT(ISERROR(SEARCH("ENABLED",J989)))</formula>
    </cfRule>
  </conditionalFormatting>
  <conditionalFormatting sqref="AA989">
    <cfRule type="notContainsBlanks" dxfId="1291" priority="2731">
      <formula>LEN(TRIM(AA989))&gt;0</formula>
    </cfRule>
  </conditionalFormatting>
  <conditionalFormatting sqref="K989:N989">
    <cfRule type="containsText" dxfId="1290" priority="2728" operator="containsText" text="DISABLED">
      <formula>NOT(ISERROR(SEARCH("DISABLED",K989)))</formula>
    </cfRule>
    <cfRule type="containsText" dxfId="1289" priority="2729" operator="containsText" text="ENABLED">
      <formula>NOT(ISERROR(SEARCH("ENABLED",K989)))</formula>
    </cfRule>
  </conditionalFormatting>
  <conditionalFormatting sqref="J1054">
    <cfRule type="containsText" dxfId="1288" priority="2718" operator="containsText" text="DISABLED">
      <formula>NOT(ISERROR(SEARCH("DISABLED",J1054)))</formula>
    </cfRule>
    <cfRule type="containsText" dxfId="1287" priority="2719" operator="containsText" text="ENABLED">
      <formula>NOT(ISERROR(SEARCH("ENABLED",J1054)))</formula>
    </cfRule>
  </conditionalFormatting>
  <conditionalFormatting sqref="AA1054">
    <cfRule type="notContainsBlanks" dxfId="1286" priority="2717">
      <formula>LEN(TRIM(AA1054))&gt;0</formula>
    </cfRule>
  </conditionalFormatting>
  <conditionalFormatting sqref="K1054:N1054">
    <cfRule type="containsText" dxfId="1285" priority="2714" operator="containsText" text="DISABLED">
      <formula>NOT(ISERROR(SEARCH("DISABLED",K1054)))</formula>
    </cfRule>
    <cfRule type="containsText" dxfId="1284" priority="2715" operator="containsText" text="ENABLED">
      <formula>NOT(ISERROR(SEARCH("ENABLED",K1054)))</formula>
    </cfRule>
  </conditionalFormatting>
  <conditionalFormatting sqref="J1068">
    <cfRule type="containsText" dxfId="1283" priority="2711" operator="containsText" text="DISABLED">
      <formula>NOT(ISERROR(SEARCH("DISABLED",J1068)))</formula>
    </cfRule>
    <cfRule type="containsText" dxfId="1282" priority="2712" operator="containsText" text="ENABLED">
      <formula>NOT(ISERROR(SEARCH("ENABLED",J1068)))</formula>
    </cfRule>
  </conditionalFormatting>
  <conditionalFormatting sqref="AA1068">
    <cfRule type="notContainsBlanks" dxfId="1281" priority="2710">
      <formula>LEN(TRIM(AA1068))&gt;0</formula>
    </cfRule>
  </conditionalFormatting>
  <conditionalFormatting sqref="K1068:N1068">
    <cfRule type="containsText" dxfId="1280" priority="2707" operator="containsText" text="DISABLED">
      <formula>NOT(ISERROR(SEARCH("DISABLED",K1068)))</formula>
    </cfRule>
    <cfRule type="containsText" dxfId="1279" priority="2708" operator="containsText" text="ENABLED">
      <formula>NOT(ISERROR(SEARCH("ENABLED",K1068)))</formula>
    </cfRule>
  </conditionalFormatting>
  <conditionalFormatting sqref="J1071">
    <cfRule type="containsText" dxfId="1278" priority="2704" operator="containsText" text="DISABLED">
      <formula>NOT(ISERROR(SEARCH("DISABLED",J1071)))</formula>
    </cfRule>
    <cfRule type="containsText" dxfId="1277" priority="2705" operator="containsText" text="ENABLED">
      <formula>NOT(ISERROR(SEARCH("ENABLED",J1071)))</formula>
    </cfRule>
  </conditionalFormatting>
  <conditionalFormatting sqref="AA1071">
    <cfRule type="notContainsBlanks" dxfId="1276" priority="2703">
      <formula>LEN(TRIM(AA1071))&gt;0</formula>
    </cfRule>
  </conditionalFormatting>
  <conditionalFormatting sqref="K1071:N1071">
    <cfRule type="containsText" dxfId="1275" priority="2700" operator="containsText" text="DISABLED">
      <formula>NOT(ISERROR(SEARCH("DISABLED",K1071)))</formula>
    </cfRule>
    <cfRule type="containsText" dxfId="1274" priority="2701" operator="containsText" text="ENABLED">
      <formula>NOT(ISERROR(SEARCH("ENABLED",K1071)))</formula>
    </cfRule>
  </conditionalFormatting>
  <conditionalFormatting sqref="J1094">
    <cfRule type="containsText" dxfId="1273" priority="2690" operator="containsText" text="DISABLED">
      <formula>NOT(ISERROR(SEARCH("DISABLED",J1094)))</formula>
    </cfRule>
    <cfRule type="containsText" dxfId="1272" priority="2691" operator="containsText" text="ENABLED">
      <formula>NOT(ISERROR(SEARCH("ENABLED",J1094)))</formula>
    </cfRule>
  </conditionalFormatting>
  <conditionalFormatting sqref="AA1094">
    <cfRule type="notContainsBlanks" dxfId="1271" priority="2689">
      <formula>LEN(TRIM(AA1094))&gt;0</formula>
    </cfRule>
  </conditionalFormatting>
  <conditionalFormatting sqref="K1094:N1094">
    <cfRule type="containsText" dxfId="1270" priority="2686" operator="containsText" text="DISABLED">
      <formula>NOT(ISERROR(SEARCH("DISABLED",K1094)))</formula>
    </cfRule>
    <cfRule type="containsText" dxfId="1269" priority="2687" operator="containsText" text="ENABLED">
      <formula>NOT(ISERROR(SEARCH("ENABLED",K1094)))</formula>
    </cfRule>
  </conditionalFormatting>
  <conditionalFormatting sqref="J1097">
    <cfRule type="containsText" dxfId="1268" priority="2676" operator="containsText" text="DISABLED">
      <formula>NOT(ISERROR(SEARCH("DISABLED",J1097)))</formula>
    </cfRule>
    <cfRule type="containsText" dxfId="1267" priority="2677" operator="containsText" text="ENABLED">
      <formula>NOT(ISERROR(SEARCH("ENABLED",J1097)))</formula>
    </cfRule>
  </conditionalFormatting>
  <conditionalFormatting sqref="AA1097">
    <cfRule type="notContainsBlanks" dxfId="1266" priority="2675">
      <formula>LEN(TRIM(AA1097))&gt;0</formula>
    </cfRule>
  </conditionalFormatting>
  <conditionalFormatting sqref="K1097:N1097">
    <cfRule type="containsText" dxfId="1265" priority="2672" operator="containsText" text="DISABLED">
      <formula>NOT(ISERROR(SEARCH("DISABLED",K1097)))</formula>
    </cfRule>
    <cfRule type="containsText" dxfId="1264" priority="2673" operator="containsText" text="ENABLED">
      <formula>NOT(ISERROR(SEARCH("ENABLED",K1097)))</formula>
    </cfRule>
  </conditionalFormatting>
  <conditionalFormatting sqref="J1202:J1231">
    <cfRule type="containsText" dxfId="1263" priority="2606" operator="containsText" text="DISABLED">
      <formula>NOT(ISERROR(SEARCH("DISABLED",J1202)))</formula>
    </cfRule>
    <cfRule type="containsText" dxfId="1262" priority="2607" operator="containsText" text="ENABLED">
      <formula>NOT(ISERROR(SEARCH("ENABLED",J1202)))</formula>
    </cfRule>
  </conditionalFormatting>
  <conditionalFormatting sqref="AA1202">
    <cfRule type="notContainsBlanks" dxfId="1261" priority="2605">
      <formula>LEN(TRIM(AA1202))&gt;0</formula>
    </cfRule>
  </conditionalFormatting>
  <conditionalFormatting sqref="K1202:N1231">
    <cfRule type="containsText" dxfId="1260" priority="2602" operator="containsText" text="DISABLED">
      <formula>NOT(ISERROR(SEARCH("DISABLED",K1202)))</formula>
    </cfRule>
    <cfRule type="containsText" dxfId="1259" priority="2603" operator="containsText" text="ENABLED">
      <formula>NOT(ISERROR(SEARCH("ENABLED",K1202)))</formula>
    </cfRule>
  </conditionalFormatting>
  <conditionalFormatting sqref="AA1228">
    <cfRule type="notContainsBlanks" dxfId="1258" priority="2598">
      <formula>LEN(TRIM(AA1228))&gt;0</formula>
    </cfRule>
  </conditionalFormatting>
  <conditionalFormatting sqref="AA1229">
    <cfRule type="notContainsBlanks" dxfId="1257" priority="2591">
      <formula>LEN(TRIM(AA1229))&gt;0</formula>
    </cfRule>
  </conditionalFormatting>
  <conditionalFormatting sqref="AA1230">
    <cfRule type="notContainsBlanks" dxfId="1256" priority="2584">
      <formula>LEN(TRIM(AA1230))&gt;0</formula>
    </cfRule>
  </conditionalFormatting>
  <conditionalFormatting sqref="AA1231">
    <cfRule type="notContainsBlanks" dxfId="1255" priority="2577">
      <formula>LEN(TRIM(AA1231))&gt;0</formula>
    </cfRule>
  </conditionalFormatting>
  <conditionalFormatting sqref="J1237">
    <cfRule type="containsText" dxfId="1254" priority="2557" operator="containsText" text="DISABLED">
      <formula>NOT(ISERROR(SEARCH("DISABLED",J1237)))</formula>
    </cfRule>
    <cfRule type="containsText" dxfId="1253" priority="2558" operator="containsText" text="ENABLED">
      <formula>NOT(ISERROR(SEARCH("ENABLED",J1237)))</formula>
    </cfRule>
  </conditionalFormatting>
  <conditionalFormatting sqref="AA1237">
    <cfRule type="notContainsBlanks" dxfId="1252" priority="2556">
      <formula>LEN(TRIM(AA1237))&gt;0</formula>
    </cfRule>
  </conditionalFormatting>
  <conditionalFormatting sqref="K1237:N1237">
    <cfRule type="containsText" dxfId="1251" priority="2553" operator="containsText" text="DISABLED">
      <formula>NOT(ISERROR(SEARCH("DISABLED",K1237)))</formula>
    </cfRule>
    <cfRule type="containsText" dxfId="1250" priority="2554" operator="containsText" text="ENABLED">
      <formula>NOT(ISERROR(SEARCH("ENABLED",K1237)))</formula>
    </cfRule>
  </conditionalFormatting>
  <conditionalFormatting sqref="K1330:N1330">
    <cfRule type="containsText" dxfId="1249" priority="2413" operator="containsText" text="DISABLED">
      <formula>NOT(ISERROR(SEARCH("DISABLED",K1330)))</formula>
    </cfRule>
    <cfRule type="containsText" dxfId="1248" priority="2414" operator="containsText" text="ENABLED">
      <formula>NOT(ISERROR(SEARCH("ENABLED",K1330)))</formula>
    </cfRule>
  </conditionalFormatting>
  <conditionalFormatting sqref="AA1330">
    <cfRule type="notContainsBlanks" dxfId="1247" priority="2416">
      <formula>LEN(TRIM(AA1330))&gt;0</formula>
    </cfRule>
  </conditionalFormatting>
  <conditionalFormatting sqref="J1349">
    <cfRule type="containsText" dxfId="1246" priority="2382" operator="containsText" text="DISABLED">
      <formula>NOT(ISERROR(SEARCH("DISABLED",J1349)))</formula>
    </cfRule>
    <cfRule type="containsText" dxfId="1245" priority="2383" operator="containsText" text="ENABLED">
      <formula>NOT(ISERROR(SEARCH("ENABLED",J1349)))</formula>
    </cfRule>
  </conditionalFormatting>
  <conditionalFormatting sqref="AA1349">
    <cfRule type="notContainsBlanks" dxfId="1244" priority="2381">
      <formula>LEN(TRIM(AA1349))&gt;0</formula>
    </cfRule>
  </conditionalFormatting>
  <conditionalFormatting sqref="K1349:N1349">
    <cfRule type="containsText" dxfId="1243" priority="2378" operator="containsText" text="DISABLED">
      <formula>NOT(ISERROR(SEARCH("DISABLED",K1349)))</formula>
    </cfRule>
    <cfRule type="containsText" dxfId="1242" priority="2379" operator="containsText" text="ENABLED">
      <formula>NOT(ISERROR(SEARCH("ENABLED",K1349)))</formula>
    </cfRule>
  </conditionalFormatting>
  <conditionalFormatting sqref="K1443:N1443">
    <cfRule type="containsText" dxfId="1241" priority="2298" operator="containsText" text="DISABLED">
      <formula>NOT(ISERROR(SEARCH("DISABLED",K1443)))</formula>
    </cfRule>
    <cfRule type="containsText" dxfId="1240" priority="2299" operator="containsText" text="ENABLED">
      <formula>NOT(ISERROR(SEARCH("ENABLED",K1443)))</formula>
    </cfRule>
  </conditionalFormatting>
  <conditionalFormatting sqref="J1429">
    <cfRule type="containsText" dxfId="1239" priority="2365" operator="containsText" text="DISABLED">
      <formula>NOT(ISERROR(SEARCH("DISABLED",J1429)))</formula>
    </cfRule>
    <cfRule type="containsText" dxfId="1238" priority="2366" operator="containsText" text="ENABLED">
      <formula>NOT(ISERROR(SEARCH("ENABLED",J1429)))</formula>
    </cfRule>
  </conditionalFormatting>
  <conditionalFormatting sqref="AA1429">
    <cfRule type="notContainsBlanks" dxfId="1237" priority="2364">
      <formula>LEN(TRIM(AA1429))&gt;0</formula>
    </cfRule>
  </conditionalFormatting>
  <conditionalFormatting sqref="K1429:N1429">
    <cfRule type="containsText" dxfId="1236" priority="2361" operator="containsText" text="DISABLED">
      <formula>NOT(ISERROR(SEARCH("DISABLED",K1429)))</formula>
    </cfRule>
    <cfRule type="containsText" dxfId="1235" priority="2362" operator="containsText" text="ENABLED">
      <formula>NOT(ISERROR(SEARCH("ENABLED",K1429)))</formula>
    </cfRule>
  </conditionalFormatting>
  <conditionalFormatting sqref="J1430">
    <cfRule type="containsText" dxfId="1234" priority="2358" operator="containsText" text="DISABLED">
      <formula>NOT(ISERROR(SEARCH("DISABLED",J1430)))</formula>
    </cfRule>
    <cfRule type="containsText" dxfId="1233" priority="2359" operator="containsText" text="ENABLED">
      <formula>NOT(ISERROR(SEARCH("ENABLED",J1430)))</formula>
    </cfRule>
  </conditionalFormatting>
  <conditionalFormatting sqref="AA1430">
    <cfRule type="notContainsBlanks" dxfId="1232" priority="2357">
      <formula>LEN(TRIM(AA1430))&gt;0</formula>
    </cfRule>
  </conditionalFormatting>
  <conditionalFormatting sqref="K1430:N1430">
    <cfRule type="containsText" dxfId="1231" priority="2354" operator="containsText" text="DISABLED">
      <formula>NOT(ISERROR(SEARCH("DISABLED",K1430)))</formula>
    </cfRule>
    <cfRule type="containsText" dxfId="1230" priority="2355" operator="containsText" text="ENABLED">
      <formula>NOT(ISERROR(SEARCH("ENABLED",K1430)))</formula>
    </cfRule>
  </conditionalFormatting>
  <conditionalFormatting sqref="AA1443">
    <cfRule type="notContainsBlanks" dxfId="1229" priority="2301">
      <formula>LEN(TRIM(AA1443))&gt;0</formula>
    </cfRule>
  </conditionalFormatting>
  <conditionalFormatting sqref="J550">
    <cfRule type="containsText" dxfId="1228" priority="2150" operator="containsText" text="DISABLED">
      <formula>NOT(ISERROR(SEARCH("DISABLED",J550)))</formula>
    </cfRule>
    <cfRule type="containsText" dxfId="1227" priority="2151" operator="containsText" text="ENABLED">
      <formula>NOT(ISERROR(SEARCH("ENABLED",J550)))</formula>
    </cfRule>
  </conditionalFormatting>
  <conditionalFormatting sqref="AA550">
    <cfRule type="notContainsBlanks" dxfId="1226" priority="2149">
      <formula>LEN(TRIM(AA550))&gt;0</formula>
    </cfRule>
  </conditionalFormatting>
  <conditionalFormatting sqref="J5">
    <cfRule type="containsText" dxfId="1225" priority="2270" operator="containsText" text="DISABLED">
      <formula>NOT(ISERROR(SEARCH("DISABLED",J5)))</formula>
    </cfRule>
    <cfRule type="containsText" dxfId="1224" priority="2271" operator="containsText" text="ENABLED">
      <formula>NOT(ISERROR(SEARCH("ENABLED",J5)))</formula>
    </cfRule>
  </conditionalFormatting>
  <conditionalFormatting sqref="AA5">
    <cfRule type="notContainsBlanks" dxfId="1223" priority="2269">
      <formula>LEN(TRIM(AA5))&gt;0</formula>
    </cfRule>
  </conditionalFormatting>
  <conditionalFormatting sqref="K5:N5">
    <cfRule type="containsText" dxfId="1222" priority="2266" operator="containsText" text="DISABLED">
      <formula>NOT(ISERROR(SEARCH("DISABLED",K5)))</formula>
    </cfRule>
    <cfRule type="containsText" dxfId="1221" priority="2267" operator="containsText" text="ENABLED">
      <formula>NOT(ISERROR(SEARCH("ENABLED",K5)))</formula>
    </cfRule>
  </conditionalFormatting>
  <conditionalFormatting sqref="J133">
    <cfRule type="containsText" dxfId="1220" priority="2258" operator="containsText" text="DISABLED">
      <formula>NOT(ISERROR(SEARCH("DISABLED",J133)))</formula>
    </cfRule>
    <cfRule type="containsText" dxfId="1219" priority="2259" operator="containsText" text="ENABLED">
      <formula>NOT(ISERROR(SEARCH("ENABLED",J133)))</formula>
    </cfRule>
  </conditionalFormatting>
  <conditionalFormatting sqref="AA133">
    <cfRule type="notContainsBlanks" dxfId="1218" priority="2257">
      <formula>LEN(TRIM(AA133))&gt;0</formula>
    </cfRule>
  </conditionalFormatting>
  <conditionalFormatting sqref="K133:N133">
    <cfRule type="containsText" dxfId="1217" priority="2254" operator="containsText" text="DISABLED">
      <formula>NOT(ISERROR(SEARCH("DISABLED",K133)))</formula>
    </cfRule>
    <cfRule type="containsText" dxfId="1216" priority="2255" operator="containsText" text="ENABLED">
      <formula>NOT(ISERROR(SEARCH("ENABLED",K133)))</formula>
    </cfRule>
  </conditionalFormatting>
  <conditionalFormatting sqref="J134">
    <cfRule type="containsText" dxfId="1215" priority="2252" operator="containsText" text="DISABLED">
      <formula>NOT(ISERROR(SEARCH("DISABLED",J134)))</formula>
    </cfRule>
    <cfRule type="containsText" dxfId="1214" priority="2253" operator="containsText" text="ENABLED">
      <formula>NOT(ISERROR(SEARCH("ENABLED",J134)))</formula>
    </cfRule>
  </conditionalFormatting>
  <conditionalFormatting sqref="AA134">
    <cfRule type="notContainsBlanks" dxfId="1213" priority="2251">
      <formula>LEN(TRIM(AA134))&gt;0</formula>
    </cfRule>
  </conditionalFormatting>
  <conditionalFormatting sqref="K134:N134">
    <cfRule type="containsText" dxfId="1212" priority="2248" operator="containsText" text="DISABLED">
      <formula>NOT(ISERROR(SEARCH("DISABLED",K134)))</formula>
    </cfRule>
    <cfRule type="containsText" dxfId="1211" priority="2249" operator="containsText" text="ENABLED">
      <formula>NOT(ISERROR(SEARCH("ENABLED",K134)))</formula>
    </cfRule>
  </conditionalFormatting>
  <conditionalFormatting sqref="J135">
    <cfRule type="containsText" dxfId="1210" priority="2246" operator="containsText" text="DISABLED">
      <formula>NOT(ISERROR(SEARCH("DISABLED",J135)))</formula>
    </cfRule>
    <cfRule type="containsText" dxfId="1209" priority="2247" operator="containsText" text="ENABLED">
      <formula>NOT(ISERROR(SEARCH("ENABLED",J135)))</formula>
    </cfRule>
  </conditionalFormatting>
  <conditionalFormatting sqref="AA135">
    <cfRule type="notContainsBlanks" dxfId="1208" priority="2245">
      <formula>LEN(TRIM(AA135))&gt;0</formula>
    </cfRule>
  </conditionalFormatting>
  <conditionalFormatting sqref="K135:N135">
    <cfRule type="containsText" dxfId="1207" priority="2242" operator="containsText" text="DISABLED">
      <formula>NOT(ISERROR(SEARCH("DISABLED",K135)))</formula>
    </cfRule>
    <cfRule type="containsText" dxfId="1206" priority="2243" operator="containsText" text="ENABLED">
      <formula>NOT(ISERROR(SEARCH("ENABLED",K135)))</formula>
    </cfRule>
  </conditionalFormatting>
  <conditionalFormatting sqref="J136">
    <cfRule type="containsText" dxfId="1205" priority="2240" operator="containsText" text="DISABLED">
      <formula>NOT(ISERROR(SEARCH("DISABLED",J136)))</formula>
    </cfRule>
    <cfRule type="containsText" dxfId="1204" priority="2241" operator="containsText" text="ENABLED">
      <formula>NOT(ISERROR(SEARCH("ENABLED",J136)))</formula>
    </cfRule>
  </conditionalFormatting>
  <conditionalFormatting sqref="AA136">
    <cfRule type="notContainsBlanks" dxfId="1203" priority="2239">
      <formula>LEN(TRIM(AA136))&gt;0</formula>
    </cfRule>
  </conditionalFormatting>
  <conditionalFormatting sqref="K136:N136">
    <cfRule type="containsText" dxfId="1202" priority="2236" operator="containsText" text="DISABLED">
      <formula>NOT(ISERROR(SEARCH("DISABLED",K136)))</formula>
    </cfRule>
    <cfRule type="containsText" dxfId="1201" priority="2237" operator="containsText" text="ENABLED">
      <formula>NOT(ISERROR(SEARCH("ENABLED",K136)))</formula>
    </cfRule>
  </conditionalFormatting>
  <conditionalFormatting sqref="J229">
    <cfRule type="containsText" dxfId="1200" priority="2234" operator="containsText" text="DISABLED">
      <formula>NOT(ISERROR(SEARCH("DISABLED",J229)))</formula>
    </cfRule>
    <cfRule type="containsText" dxfId="1199" priority="2235" operator="containsText" text="ENABLED">
      <formula>NOT(ISERROR(SEARCH("ENABLED",J229)))</formula>
    </cfRule>
  </conditionalFormatting>
  <conditionalFormatting sqref="AA229">
    <cfRule type="notContainsBlanks" dxfId="1198" priority="2233">
      <formula>LEN(TRIM(AA229))&gt;0</formula>
    </cfRule>
  </conditionalFormatting>
  <conditionalFormatting sqref="K229:N229">
    <cfRule type="containsText" dxfId="1197" priority="2230" operator="containsText" text="DISABLED">
      <formula>NOT(ISERROR(SEARCH("DISABLED",K229)))</formula>
    </cfRule>
    <cfRule type="containsText" dxfId="1196" priority="2231" operator="containsText" text="ENABLED">
      <formula>NOT(ISERROR(SEARCH("ENABLED",K229)))</formula>
    </cfRule>
  </conditionalFormatting>
  <conditionalFormatting sqref="J230">
    <cfRule type="containsText" dxfId="1195" priority="2228" operator="containsText" text="DISABLED">
      <formula>NOT(ISERROR(SEARCH("DISABLED",J230)))</formula>
    </cfRule>
    <cfRule type="containsText" dxfId="1194" priority="2229" operator="containsText" text="ENABLED">
      <formula>NOT(ISERROR(SEARCH("ENABLED",J230)))</formula>
    </cfRule>
  </conditionalFormatting>
  <conditionalFormatting sqref="AA230">
    <cfRule type="notContainsBlanks" dxfId="1193" priority="2227">
      <formula>LEN(TRIM(AA230))&gt;0</formula>
    </cfRule>
  </conditionalFormatting>
  <conditionalFormatting sqref="K230:N230">
    <cfRule type="containsText" dxfId="1192" priority="2224" operator="containsText" text="DISABLED">
      <formula>NOT(ISERROR(SEARCH("DISABLED",K230)))</formula>
    </cfRule>
    <cfRule type="containsText" dxfId="1191" priority="2225" operator="containsText" text="ENABLED">
      <formula>NOT(ISERROR(SEARCH("ENABLED",K230)))</formula>
    </cfRule>
  </conditionalFormatting>
  <conditionalFormatting sqref="J231">
    <cfRule type="containsText" dxfId="1190" priority="2222" operator="containsText" text="DISABLED">
      <formula>NOT(ISERROR(SEARCH("DISABLED",J231)))</formula>
    </cfRule>
    <cfRule type="containsText" dxfId="1189" priority="2223" operator="containsText" text="ENABLED">
      <formula>NOT(ISERROR(SEARCH("ENABLED",J231)))</formula>
    </cfRule>
  </conditionalFormatting>
  <conditionalFormatting sqref="AA231">
    <cfRule type="notContainsBlanks" dxfId="1188" priority="2221">
      <formula>LEN(TRIM(AA231))&gt;0</formula>
    </cfRule>
  </conditionalFormatting>
  <conditionalFormatting sqref="K231:N231">
    <cfRule type="containsText" dxfId="1187" priority="2218" operator="containsText" text="DISABLED">
      <formula>NOT(ISERROR(SEARCH("DISABLED",K231)))</formula>
    </cfRule>
    <cfRule type="containsText" dxfId="1186" priority="2219" operator="containsText" text="ENABLED">
      <formula>NOT(ISERROR(SEARCH("ENABLED",K231)))</formula>
    </cfRule>
  </conditionalFormatting>
  <conditionalFormatting sqref="J408">
    <cfRule type="containsText" dxfId="1185" priority="2216" operator="containsText" text="DISABLED">
      <formula>NOT(ISERROR(SEARCH("DISABLED",J408)))</formula>
    </cfRule>
    <cfRule type="containsText" dxfId="1184" priority="2217" operator="containsText" text="ENABLED">
      <formula>NOT(ISERROR(SEARCH("ENABLED",J408)))</formula>
    </cfRule>
  </conditionalFormatting>
  <conditionalFormatting sqref="AA408">
    <cfRule type="notContainsBlanks" dxfId="1183" priority="2215">
      <formula>LEN(TRIM(AA408))&gt;0</formula>
    </cfRule>
  </conditionalFormatting>
  <conditionalFormatting sqref="K408:N408">
    <cfRule type="containsText" dxfId="1182" priority="2212" operator="containsText" text="DISABLED">
      <formula>NOT(ISERROR(SEARCH("DISABLED",K408)))</formula>
    </cfRule>
    <cfRule type="containsText" dxfId="1181" priority="2213" operator="containsText" text="ENABLED">
      <formula>NOT(ISERROR(SEARCH("ENABLED",K408)))</formula>
    </cfRule>
  </conditionalFormatting>
  <conditionalFormatting sqref="J409">
    <cfRule type="containsText" dxfId="1180" priority="2210" operator="containsText" text="DISABLED">
      <formula>NOT(ISERROR(SEARCH("DISABLED",J409)))</formula>
    </cfRule>
    <cfRule type="containsText" dxfId="1179" priority="2211" operator="containsText" text="ENABLED">
      <formula>NOT(ISERROR(SEARCH("ENABLED",J409)))</formula>
    </cfRule>
  </conditionalFormatting>
  <conditionalFormatting sqref="AA409">
    <cfRule type="notContainsBlanks" dxfId="1178" priority="2209">
      <formula>LEN(TRIM(AA409))&gt;0</formula>
    </cfRule>
  </conditionalFormatting>
  <conditionalFormatting sqref="K409:N409">
    <cfRule type="containsText" dxfId="1177" priority="2206" operator="containsText" text="DISABLED">
      <formula>NOT(ISERROR(SEARCH("DISABLED",K409)))</formula>
    </cfRule>
    <cfRule type="containsText" dxfId="1176" priority="2207" operator="containsText" text="ENABLED">
      <formula>NOT(ISERROR(SEARCH("ENABLED",K409)))</formula>
    </cfRule>
  </conditionalFormatting>
  <conditionalFormatting sqref="J410">
    <cfRule type="containsText" dxfId="1175" priority="2204" operator="containsText" text="DISABLED">
      <formula>NOT(ISERROR(SEARCH("DISABLED",J410)))</formula>
    </cfRule>
    <cfRule type="containsText" dxfId="1174" priority="2205" operator="containsText" text="ENABLED">
      <formula>NOT(ISERROR(SEARCH("ENABLED",J410)))</formula>
    </cfRule>
  </conditionalFormatting>
  <conditionalFormatting sqref="AA410">
    <cfRule type="notContainsBlanks" dxfId="1173" priority="2203">
      <formula>LEN(TRIM(AA410))&gt;0</formula>
    </cfRule>
  </conditionalFormatting>
  <conditionalFormatting sqref="K410:N410">
    <cfRule type="containsText" dxfId="1172" priority="2200" operator="containsText" text="DISABLED">
      <formula>NOT(ISERROR(SEARCH("DISABLED",K410)))</formula>
    </cfRule>
    <cfRule type="containsText" dxfId="1171" priority="2201" operator="containsText" text="ENABLED">
      <formula>NOT(ISERROR(SEARCH("ENABLED",K410)))</formula>
    </cfRule>
  </conditionalFormatting>
  <conditionalFormatting sqref="J448">
    <cfRule type="containsText" dxfId="1170" priority="2198" operator="containsText" text="DISABLED">
      <formula>NOT(ISERROR(SEARCH("DISABLED",J448)))</formula>
    </cfRule>
    <cfRule type="containsText" dxfId="1169" priority="2199" operator="containsText" text="ENABLED">
      <formula>NOT(ISERROR(SEARCH("ENABLED",J448)))</formula>
    </cfRule>
  </conditionalFormatting>
  <conditionalFormatting sqref="AA448">
    <cfRule type="notContainsBlanks" dxfId="1168" priority="2197">
      <formula>LEN(TRIM(AA448))&gt;0</formula>
    </cfRule>
  </conditionalFormatting>
  <conditionalFormatting sqref="K448:N448">
    <cfRule type="containsText" dxfId="1167" priority="2194" operator="containsText" text="DISABLED">
      <formula>NOT(ISERROR(SEARCH("DISABLED",K448)))</formula>
    </cfRule>
    <cfRule type="containsText" dxfId="1166" priority="2195" operator="containsText" text="ENABLED">
      <formula>NOT(ISERROR(SEARCH("ENABLED",K448)))</formula>
    </cfRule>
  </conditionalFormatting>
  <conditionalFormatting sqref="J449">
    <cfRule type="containsText" dxfId="1165" priority="2192" operator="containsText" text="DISABLED">
      <formula>NOT(ISERROR(SEARCH("DISABLED",J449)))</formula>
    </cfRule>
    <cfRule type="containsText" dxfId="1164" priority="2193" operator="containsText" text="ENABLED">
      <formula>NOT(ISERROR(SEARCH("ENABLED",J449)))</formula>
    </cfRule>
  </conditionalFormatting>
  <conditionalFormatting sqref="AA449">
    <cfRule type="notContainsBlanks" dxfId="1163" priority="2191">
      <formula>LEN(TRIM(AA449))&gt;0</formula>
    </cfRule>
  </conditionalFormatting>
  <conditionalFormatting sqref="K449:N449">
    <cfRule type="containsText" dxfId="1162" priority="2188" operator="containsText" text="DISABLED">
      <formula>NOT(ISERROR(SEARCH("DISABLED",K449)))</formula>
    </cfRule>
    <cfRule type="containsText" dxfId="1161" priority="2189" operator="containsText" text="ENABLED">
      <formula>NOT(ISERROR(SEARCH("ENABLED",K449)))</formula>
    </cfRule>
  </conditionalFormatting>
  <conditionalFormatting sqref="J450">
    <cfRule type="containsText" dxfId="1160" priority="2186" operator="containsText" text="DISABLED">
      <formula>NOT(ISERROR(SEARCH("DISABLED",J450)))</formula>
    </cfRule>
    <cfRule type="containsText" dxfId="1159" priority="2187" operator="containsText" text="ENABLED">
      <formula>NOT(ISERROR(SEARCH("ENABLED",J450)))</formula>
    </cfRule>
  </conditionalFormatting>
  <conditionalFormatting sqref="AA450">
    <cfRule type="notContainsBlanks" dxfId="1158" priority="2185">
      <formula>LEN(TRIM(AA450))&gt;0</formula>
    </cfRule>
  </conditionalFormatting>
  <conditionalFormatting sqref="K450:N450">
    <cfRule type="containsText" dxfId="1157" priority="2182" operator="containsText" text="DISABLED">
      <formula>NOT(ISERROR(SEARCH("DISABLED",K450)))</formula>
    </cfRule>
    <cfRule type="containsText" dxfId="1156" priority="2183" operator="containsText" text="ENABLED">
      <formula>NOT(ISERROR(SEARCH("ENABLED",K450)))</formula>
    </cfRule>
  </conditionalFormatting>
  <conditionalFormatting sqref="J481">
    <cfRule type="containsText" dxfId="1155" priority="2180" operator="containsText" text="DISABLED">
      <formula>NOT(ISERROR(SEARCH("DISABLED",J481)))</formula>
    </cfRule>
    <cfRule type="containsText" dxfId="1154" priority="2181" operator="containsText" text="ENABLED">
      <formula>NOT(ISERROR(SEARCH("ENABLED",J481)))</formula>
    </cfRule>
  </conditionalFormatting>
  <conditionalFormatting sqref="AA481">
    <cfRule type="notContainsBlanks" dxfId="1153" priority="2179">
      <formula>LEN(TRIM(AA481))&gt;0</formula>
    </cfRule>
  </conditionalFormatting>
  <conditionalFormatting sqref="K481:N481">
    <cfRule type="containsText" dxfId="1152" priority="2176" operator="containsText" text="DISABLED">
      <formula>NOT(ISERROR(SEARCH("DISABLED",K481)))</formula>
    </cfRule>
    <cfRule type="containsText" dxfId="1151" priority="2177" operator="containsText" text="ENABLED">
      <formula>NOT(ISERROR(SEARCH("ENABLED",K481)))</formula>
    </cfRule>
  </conditionalFormatting>
  <conditionalFormatting sqref="J482">
    <cfRule type="containsText" dxfId="1150" priority="2174" operator="containsText" text="DISABLED">
      <formula>NOT(ISERROR(SEARCH("DISABLED",J482)))</formula>
    </cfRule>
    <cfRule type="containsText" dxfId="1149" priority="2175" operator="containsText" text="ENABLED">
      <formula>NOT(ISERROR(SEARCH("ENABLED",J482)))</formula>
    </cfRule>
  </conditionalFormatting>
  <conditionalFormatting sqref="AA482">
    <cfRule type="notContainsBlanks" dxfId="1148" priority="2173">
      <formula>LEN(TRIM(AA482))&gt;0</formula>
    </cfRule>
  </conditionalFormatting>
  <conditionalFormatting sqref="K482:N482">
    <cfRule type="containsText" dxfId="1147" priority="2170" operator="containsText" text="DISABLED">
      <formula>NOT(ISERROR(SEARCH("DISABLED",K482)))</formula>
    </cfRule>
    <cfRule type="containsText" dxfId="1146" priority="2171" operator="containsText" text="ENABLED">
      <formula>NOT(ISERROR(SEARCH("ENABLED",K482)))</formula>
    </cfRule>
  </conditionalFormatting>
  <conditionalFormatting sqref="J483">
    <cfRule type="containsText" dxfId="1145" priority="2168" operator="containsText" text="DISABLED">
      <formula>NOT(ISERROR(SEARCH("DISABLED",J483)))</formula>
    </cfRule>
    <cfRule type="containsText" dxfId="1144" priority="2169" operator="containsText" text="ENABLED">
      <formula>NOT(ISERROR(SEARCH("ENABLED",J483)))</formula>
    </cfRule>
  </conditionalFormatting>
  <conditionalFormatting sqref="AA483">
    <cfRule type="notContainsBlanks" dxfId="1143" priority="2167">
      <formula>LEN(TRIM(AA483))&gt;0</formula>
    </cfRule>
  </conditionalFormatting>
  <conditionalFormatting sqref="K483:N483">
    <cfRule type="containsText" dxfId="1142" priority="2164" operator="containsText" text="DISABLED">
      <formula>NOT(ISERROR(SEARCH("DISABLED",K483)))</formula>
    </cfRule>
    <cfRule type="containsText" dxfId="1141" priority="2165" operator="containsText" text="ENABLED">
      <formula>NOT(ISERROR(SEARCH("ENABLED",K483)))</formula>
    </cfRule>
  </conditionalFormatting>
  <conditionalFormatting sqref="J548">
    <cfRule type="containsText" dxfId="1140" priority="2162" operator="containsText" text="DISABLED">
      <formula>NOT(ISERROR(SEARCH("DISABLED",J548)))</formula>
    </cfRule>
    <cfRule type="containsText" dxfId="1139" priority="2163" operator="containsText" text="ENABLED">
      <formula>NOT(ISERROR(SEARCH("ENABLED",J548)))</formula>
    </cfRule>
  </conditionalFormatting>
  <conditionalFormatting sqref="AA548">
    <cfRule type="notContainsBlanks" dxfId="1138" priority="2161">
      <formula>LEN(TRIM(AA548))&gt;0</formula>
    </cfRule>
  </conditionalFormatting>
  <conditionalFormatting sqref="K548:N548">
    <cfRule type="containsText" dxfId="1137" priority="2158" operator="containsText" text="DISABLED">
      <formula>NOT(ISERROR(SEARCH("DISABLED",K548)))</formula>
    </cfRule>
    <cfRule type="containsText" dxfId="1136" priority="2159" operator="containsText" text="ENABLED">
      <formula>NOT(ISERROR(SEARCH("ENABLED",K548)))</formula>
    </cfRule>
  </conditionalFormatting>
  <conditionalFormatting sqref="J549">
    <cfRule type="containsText" dxfId="1135" priority="2156" operator="containsText" text="DISABLED">
      <formula>NOT(ISERROR(SEARCH("DISABLED",J549)))</formula>
    </cfRule>
    <cfRule type="containsText" dxfId="1134" priority="2157" operator="containsText" text="ENABLED">
      <formula>NOT(ISERROR(SEARCH("ENABLED",J549)))</formula>
    </cfRule>
  </conditionalFormatting>
  <conditionalFormatting sqref="AA549">
    <cfRule type="notContainsBlanks" dxfId="1133" priority="2155">
      <formula>LEN(TRIM(AA549))&gt;0</formula>
    </cfRule>
  </conditionalFormatting>
  <conditionalFormatting sqref="K549:N549">
    <cfRule type="containsText" dxfId="1132" priority="2152" operator="containsText" text="DISABLED">
      <formula>NOT(ISERROR(SEARCH("DISABLED",K549)))</formula>
    </cfRule>
    <cfRule type="containsText" dxfId="1131" priority="2153" operator="containsText" text="ENABLED">
      <formula>NOT(ISERROR(SEARCH("ENABLED",K549)))</formula>
    </cfRule>
  </conditionalFormatting>
  <conditionalFormatting sqref="K550:N550">
    <cfRule type="containsText" dxfId="1130" priority="2146" operator="containsText" text="DISABLED">
      <formula>NOT(ISERROR(SEARCH("DISABLED",K550)))</formula>
    </cfRule>
    <cfRule type="containsText" dxfId="1129" priority="2147" operator="containsText" text="ENABLED">
      <formula>NOT(ISERROR(SEARCH("ENABLED",K550)))</formula>
    </cfRule>
  </conditionalFormatting>
  <conditionalFormatting sqref="J1200">
    <cfRule type="containsText" dxfId="1128" priority="2138" operator="containsText" text="DISABLED">
      <formula>NOT(ISERROR(SEARCH("DISABLED",J1200)))</formula>
    </cfRule>
    <cfRule type="containsText" dxfId="1127" priority="2139" operator="containsText" text="ENABLED">
      <formula>NOT(ISERROR(SEARCH("ENABLED",J1200)))</formula>
    </cfRule>
  </conditionalFormatting>
  <conditionalFormatting sqref="AA1200">
    <cfRule type="notContainsBlanks" dxfId="1126" priority="2137">
      <formula>LEN(TRIM(AA1200))&gt;0</formula>
    </cfRule>
  </conditionalFormatting>
  <conditionalFormatting sqref="K1200:N1200">
    <cfRule type="containsText" dxfId="1125" priority="2134" operator="containsText" text="DISABLED">
      <formula>NOT(ISERROR(SEARCH("DISABLED",K1200)))</formula>
    </cfRule>
    <cfRule type="containsText" dxfId="1124" priority="2135" operator="containsText" text="ENABLED">
      <formula>NOT(ISERROR(SEARCH("ENABLED",K1200)))</formula>
    </cfRule>
  </conditionalFormatting>
  <conditionalFormatting sqref="J1201">
    <cfRule type="containsText" dxfId="1123" priority="2132" operator="containsText" text="DISABLED">
      <formula>NOT(ISERROR(SEARCH("DISABLED",J1201)))</formula>
    </cfRule>
    <cfRule type="containsText" dxfId="1122" priority="2133" operator="containsText" text="ENABLED">
      <formula>NOT(ISERROR(SEARCH("ENABLED",J1201)))</formula>
    </cfRule>
  </conditionalFormatting>
  <conditionalFormatting sqref="AA1201">
    <cfRule type="notContainsBlanks" dxfId="1121" priority="2131">
      <formula>LEN(TRIM(AA1201))&gt;0</formula>
    </cfRule>
  </conditionalFormatting>
  <conditionalFormatting sqref="K1201:N1201">
    <cfRule type="containsText" dxfId="1120" priority="2128" operator="containsText" text="DISABLED">
      <formula>NOT(ISERROR(SEARCH("DISABLED",K1201)))</formula>
    </cfRule>
    <cfRule type="containsText" dxfId="1119" priority="2129" operator="containsText" text="ENABLED">
      <formula>NOT(ISERROR(SEARCH("ENABLED",K1201)))</formula>
    </cfRule>
  </conditionalFormatting>
  <conditionalFormatting sqref="J1234">
    <cfRule type="containsText" dxfId="1118" priority="2126" operator="containsText" text="DISABLED">
      <formula>NOT(ISERROR(SEARCH("DISABLED",J1234)))</formula>
    </cfRule>
    <cfRule type="containsText" dxfId="1117" priority="2127" operator="containsText" text="ENABLED">
      <formula>NOT(ISERROR(SEARCH("ENABLED",J1234)))</formula>
    </cfRule>
  </conditionalFormatting>
  <conditionalFormatting sqref="AA1234">
    <cfRule type="notContainsBlanks" dxfId="1116" priority="2125">
      <formula>LEN(TRIM(AA1234))&gt;0</formula>
    </cfRule>
  </conditionalFormatting>
  <conditionalFormatting sqref="K1234:N1234">
    <cfRule type="containsText" dxfId="1115" priority="2122" operator="containsText" text="DISABLED">
      <formula>NOT(ISERROR(SEARCH("DISABLED",K1234)))</formula>
    </cfRule>
    <cfRule type="containsText" dxfId="1114" priority="2123" operator="containsText" text="ENABLED">
      <formula>NOT(ISERROR(SEARCH("ENABLED",K1234)))</formula>
    </cfRule>
  </conditionalFormatting>
  <conditionalFormatting sqref="J1235">
    <cfRule type="containsText" dxfId="1113" priority="2120" operator="containsText" text="DISABLED">
      <formula>NOT(ISERROR(SEARCH("DISABLED",J1235)))</formula>
    </cfRule>
    <cfRule type="containsText" dxfId="1112" priority="2121" operator="containsText" text="ENABLED">
      <formula>NOT(ISERROR(SEARCH("ENABLED",J1235)))</formula>
    </cfRule>
  </conditionalFormatting>
  <conditionalFormatting sqref="AA1235">
    <cfRule type="notContainsBlanks" dxfId="1111" priority="2119">
      <formula>LEN(TRIM(AA1235))&gt;0</formula>
    </cfRule>
  </conditionalFormatting>
  <conditionalFormatting sqref="K1235:N1235">
    <cfRule type="containsText" dxfId="1110" priority="2116" operator="containsText" text="DISABLED">
      <formula>NOT(ISERROR(SEARCH("DISABLED",K1235)))</formula>
    </cfRule>
    <cfRule type="containsText" dxfId="1109" priority="2117" operator="containsText" text="ENABLED">
      <formula>NOT(ISERROR(SEARCH("ENABLED",K1235)))</formula>
    </cfRule>
  </conditionalFormatting>
  <conditionalFormatting sqref="J1236">
    <cfRule type="containsText" dxfId="1108" priority="2114" operator="containsText" text="DISABLED">
      <formula>NOT(ISERROR(SEARCH("DISABLED",J1236)))</formula>
    </cfRule>
    <cfRule type="containsText" dxfId="1107" priority="2115" operator="containsText" text="ENABLED">
      <formula>NOT(ISERROR(SEARCH("ENABLED",J1236)))</formula>
    </cfRule>
  </conditionalFormatting>
  <conditionalFormatting sqref="AA1236">
    <cfRule type="notContainsBlanks" dxfId="1106" priority="2113">
      <formula>LEN(TRIM(AA1236))&gt;0</formula>
    </cfRule>
  </conditionalFormatting>
  <conditionalFormatting sqref="K1236:N1236">
    <cfRule type="containsText" dxfId="1105" priority="2110" operator="containsText" text="DISABLED">
      <formula>NOT(ISERROR(SEARCH("DISABLED",K1236)))</formula>
    </cfRule>
    <cfRule type="containsText" dxfId="1104" priority="2111" operator="containsText" text="ENABLED">
      <formula>NOT(ISERROR(SEARCH("ENABLED",K1236)))</formula>
    </cfRule>
  </conditionalFormatting>
  <conditionalFormatting sqref="J1327">
    <cfRule type="containsText" dxfId="1103" priority="2108" operator="containsText" text="DISABLED">
      <formula>NOT(ISERROR(SEARCH("DISABLED",J1327)))</formula>
    </cfRule>
    <cfRule type="containsText" dxfId="1102" priority="2109" operator="containsText" text="ENABLED">
      <formula>NOT(ISERROR(SEARCH("ENABLED",J1327)))</formula>
    </cfRule>
  </conditionalFormatting>
  <conditionalFormatting sqref="AA1327">
    <cfRule type="notContainsBlanks" dxfId="1101" priority="2107">
      <formula>LEN(TRIM(AA1327))&gt;0</formula>
    </cfRule>
  </conditionalFormatting>
  <conditionalFormatting sqref="K1327:N1327">
    <cfRule type="containsText" dxfId="1100" priority="2104" operator="containsText" text="DISABLED">
      <formula>NOT(ISERROR(SEARCH("DISABLED",K1327)))</formula>
    </cfRule>
    <cfRule type="containsText" dxfId="1099" priority="2105" operator="containsText" text="ENABLED">
      <formula>NOT(ISERROR(SEARCH("ENABLED",K1327)))</formula>
    </cfRule>
  </conditionalFormatting>
  <conditionalFormatting sqref="J1328">
    <cfRule type="containsText" dxfId="1098" priority="2102" operator="containsText" text="DISABLED">
      <formula>NOT(ISERROR(SEARCH("DISABLED",J1328)))</formula>
    </cfRule>
    <cfRule type="containsText" dxfId="1097" priority="2103" operator="containsText" text="ENABLED">
      <formula>NOT(ISERROR(SEARCH("ENABLED",J1328)))</formula>
    </cfRule>
  </conditionalFormatting>
  <conditionalFormatting sqref="AA1328">
    <cfRule type="notContainsBlanks" dxfId="1096" priority="2101">
      <formula>LEN(TRIM(AA1328))&gt;0</formula>
    </cfRule>
  </conditionalFormatting>
  <conditionalFormatting sqref="K1328:N1328">
    <cfRule type="containsText" dxfId="1095" priority="2098" operator="containsText" text="DISABLED">
      <formula>NOT(ISERROR(SEARCH("DISABLED",K1328)))</formula>
    </cfRule>
    <cfRule type="containsText" dxfId="1094" priority="2099" operator="containsText" text="ENABLED">
      <formula>NOT(ISERROR(SEARCH("ENABLED",K1328)))</formula>
    </cfRule>
  </conditionalFormatting>
  <conditionalFormatting sqref="J1329">
    <cfRule type="containsText" dxfId="1093" priority="2096" operator="containsText" text="DISABLED">
      <formula>NOT(ISERROR(SEARCH("DISABLED",J1329)))</formula>
    </cfRule>
    <cfRule type="containsText" dxfId="1092" priority="2097" operator="containsText" text="ENABLED">
      <formula>NOT(ISERROR(SEARCH("ENABLED",J1329)))</formula>
    </cfRule>
  </conditionalFormatting>
  <conditionalFormatting sqref="AA1329">
    <cfRule type="notContainsBlanks" dxfId="1091" priority="2095">
      <formula>LEN(TRIM(AA1329))&gt;0</formula>
    </cfRule>
  </conditionalFormatting>
  <conditionalFormatting sqref="K1329:N1329">
    <cfRule type="containsText" dxfId="1090" priority="2092" operator="containsText" text="DISABLED">
      <formula>NOT(ISERROR(SEARCH("DISABLED",K1329)))</formula>
    </cfRule>
    <cfRule type="containsText" dxfId="1089" priority="2093" operator="containsText" text="ENABLED">
      <formula>NOT(ISERROR(SEARCH("ENABLED",K1329)))</formula>
    </cfRule>
  </conditionalFormatting>
  <conditionalFormatting sqref="J1346">
    <cfRule type="containsText" dxfId="1088" priority="2090" operator="containsText" text="DISABLED">
      <formula>NOT(ISERROR(SEARCH("DISABLED",J1346)))</formula>
    </cfRule>
    <cfRule type="containsText" dxfId="1087" priority="2091" operator="containsText" text="ENABLED">
      <formula>NOT(ISERROR(SEARCH("ENABLED",J1346)))</formula>
    </cfRule>
  </conditionalFormatting>
  <conditionalFormatting sqref="AA1346">
    <cfRule type="notContainsBlanks" dxfId="1086" priority="2089">
      <formula>LEN(TRIM(AA1346))&gt;0</formula>
    </cfRule>
  </conditionalFormatting>
  <conditionalFormatting sqref="K1346:N1346">
    <cfRule type="containsText" dxfId="1085" priority="2086" operator="containsText" text="DISABLED">
      <formula>NOT(ISERROR(SEARCH("DISABLED",K1346)))</formula>
    </cfRule>
    <cfRule type="containsText" dxfId="1084" priority="2087" operator="containsText" text="ENABLED">
      <formula>NOT(ISERROR(SEARCH("ENABLED",K1346)))</formula>
    </cfRule>
  </conditionalFormatting>
  <conditionalFormatting sqref="J1347">
    <cfRule type="containsText" dxfId="1083" priority="2084" operator="containsText" text="DISABLED">
      <formula>NOT(ISERROR(SEARCH("DISABLED",J1347)))</formula>
    </cfRule>
    <cfRule type="containsText" dxfId="1082" priority="2085" operator="containsText" text="ENABLED">
      <formula>NOT(ISERROR(SEARCH("ENABLED",J1347)))</formula>
    </cfRule>
  </conditionalFormatting>
  <conditionalFormatting sqref="AA1347">
    <cfRule type="notContainsBlanks" dxfId="1081" priority="2083">
      <formula>LEN(TRIM(AA1347))&gt;0</formula>
    </cfRule>
  </conditionalFormatting>
  <conditionalFormatting sqref="K1347:N1347">
    <cfRule type="containsText" dxfId="1080" priority="2080" operator="containsText" text="DISABLED">
      <formula>NOT(ISERROR(SEARCH("DISABLED",K1347)))</formula>
    </cfRule>
    <cfRule type="containsText" dxfId="1079" priority="2081" operator="containsText" text="ENABLED">
      <formula>NOT(ISERROR(SEARCH("ENABLED",K1347)))</formula>
    </cfRule>
  </conditionalFormatting>
  <conditionalFormatting sqref="J1348">
    <cfRule type="containsText" dxfId="1078" priority="2078" operator="containsText" text="DISABLED">
      <formula>NOT(ISERROR(SEARCH("DISABLED",J1348)))</formula>
    </cfRule>
    <cfRule type="containsText" dxfId="1077" priority="2079" operator="containsText" text="ENABLED">
      <formula>NOT(ISERROR(SEARCH("ENABLED",J1348)))</formula>
    </cfRule>
  </conditionalFormatting>
  <conditionalFormatting sqref="AA1348">
    <cfRule type="notContainsBlanks" dxfId="1076" priority="2077">
      <formula>LEN(TRIM(AA1348))&gt;0</formula>
    </cfRule>
  </conditionalFormatting>
  <conditionalFormatting sqref="K1348:N1348">
    <cfRule type="containsText" dxfId="1075" priority="2074" operator="containsText" text="DISABLED">
      <formula>NOT(ISERROR(SEARCH("DISABLED",K1348)))</formula>
    </cfRule>
    <cfRule type="containsText" dxfId="1074" priority="2075" operator="containsText" text="ENABLED">
      <formula>NOT(ISERROR(SEARCH("ENABLED",K1348)))</formula>
    </cfRule>
  </conditionalFormatting>
  <conditionalFormatting sqref="J1440:J1441">
    <cfRule type="containsText" dxfId="1073" priority="2066" operator="containsText" text="DISABLED">
      <formula>NOT(ISERROR(SEARCH("DISABLED",J1440)))</formula>
    </cfRule>
    <cfRule type="containsText" dxfId="1072" priority="2067" operator="containsText" text="ENABLED">
      <formula>NOT(ISERROR(SEARCH("ENABLED",J1440)))</formula>
    </cfRule>
  </conditionalFormatting>
  <conditionalFormatting sqref="AA1440:AA1441">
    <cfRule type="notContainsBlanks" dxfId="1071" priority="2065">
      <formula>LEN(TRIM(AA1440))&gt;0</formula>
    </cfRule>
  </conditionalFormatting>
  <conditionalFormatting sqref="K1440:N1441">
    <cfRule type="containsText" dxfId="1070" priority="2062" operator="containsText" text="DISABLED">
      <formula>NOT(ISERROR(SEARCH("DISABLED",K1440)))</formula>
    </cfRule>
    <cfRule type="containsText" dxfId="1069" priority="2063" operator="containsText" text="ENABLED">
      <formula>NOT(ISERROR(SEARCH("ENABLED",K1440)))</formula>
    </cfRule>
  </conditionalFormatting>
  <conditionalFormatting sqref="AA1442">
    <cfRule type="notContainsBlanks" dxfId="1068" priority="2059">
      <formula>LEN(TRIM(AA1442))&gt;0</formula>
    </cfRule>
  </conditionalFormatting>
  <conditionalFormatting sqref="K1442:N1442">
    <cfRule type="containsText" dxfId="1067" priority="2056" operator="containsText" text="DISABLED">
      <formula>NOT(ISERROR(SEARCH("DISABLED",K1442)))</formula>
    </cfRule>
    <cfRule type="containsText" dxfId="1066" priority="2057" operator="containsText" text="ENABLED">
      <formula>NOT(ISERROR(SEARCH("ENABLED",K1442)))</formula>
    </cfRule>
  </conditionalFormatting>
  <conditionalFormatting sqref="AA1510">
    <cfRule type="notContainsBlanks" dxfId="1065" priority="2053">
      <formula>LEN(TRIM(AA1510))&gt;0</formula>
    </cfRule>
  </conditionalFormatting>
  <conditionalFormatting sqref="K1510:N1510">
    <cfRule type="containsText" dxfId="1064" priority="2050" operator="containsText" text="DISABLED">
      <formula>NOT(ISERROR(SEARCH("DISABLED",K1510)))</formula>
    </cfRule>
    <cfRule type="containsText" dxfId="1063" priority="2051" operator="containsText" text="ENABLED">
      <formula>NOT(ISERROR(SEARCH("ENABLED",K1510)))</formula>
    </cfRule>
  </conditionalFormatting>
  <conditionalFormatting sqref="J1827:N1828">
    <cfRule type="containsText" dxfId="1062" priority="2048" operator="containsText" text="DISABLED">
      <formula>NOT(ISERROR(SEARCH("DISABLED",J1827)))</formula>
    </cfRule>
    <cfRule type="containsText" dxfId="1061" priority="2049" operator="containsText" text="ENABLED">
      <formula>NOT(ISERROR(SEARCH("ENABLED",J1827)))</formula>
    </cfRule>
  </conditionalFormatting>
  <conditionalFormatting sqref="AA1827:AA1828">
    <cfRule type="notContainsBlanks" dxfId="1060" priority="2047">
      <formula>LEN(TRIM(AA1827))&gt;0</formula>
    </cfRule>
  </conditionalFormatting>
  <conditionalFormatting sqref="J2037">
    <cfRule type="containsText" dxfId="1059" priority="2040" operator="containsText" text="DISABLED">
      <formula>NOT(ISERROR(SEARCH("DISABLED",J2037)))</formula>
    </cfRule>
    <cfRule type="containsText" dxfId="1058" priority="2041" operator="containsText" text="ENABLED">
      <formula>NOT(ISERROR(SEARCH("ENABLED",J2037)))</formula>
    </cfRule>
  </conditionalFormatting>
  <conditionalFormatting sqref="AA2037">
    <cfRule type="notContainsBlanks" dxfId="1057" priority="2039">
      <formula>LEN(TRIM(AA2037))&gt;0</formula>
    </cfRule>
  </conditionalFormatting>
  <conditionalFormatting sqref="K2037:N2037">
    <cfRule type="containsText" dxfId="1056" priority="2036" operator="containsText" text="DISABLED">
      <formula>NOT(ISERROR(SEARCH("DISABLED",K2037)))</formula>
    </cfRule>
    <cfRule type="containsText" dxfId="1055" priority="2037" operator="containsText" text="ENABLED">
      <formula>NOT(ISERROR(SEARCH("ENABLED",K2037)))</formula>
    </cfRule>
  </conditionalFormatting>
  <conditionalFormatting sqref="J2041">
    <cfRule type="containsText" dxfId="1054" priority="2028" operator="containsText" text="DISABLED">
      <formula>NOT(ISERROR(SEARCH("DISABLED",J2041)))</formula>
    </cfRule>
    <cfRule type="containsText" dxfId="1053" priority="2029" operator="containsText" text="ENABLED">
      <formula>NOT(ISERROR(SEARCH("ENABLED",J2041)))</formula>
    </cfRule>
  </conditionalFormatting>
  <conditionalFormatting sqref="AA2041">
    <cfRule type="notContainsBlanks" dxfId="1052" priority="2027">
      <formula>LEN(TRIM(AA2041))&gt;0</formula>
    </cfRule>
  </conditionalFormatting>
  <conditionalFormatting sqref="K2041:N2041">
    <cfRule type="containsText" dxfId="1051" priority="2024" operator="containsText" text="DISABLED">
      <formula>NOT(ISERROR(SEARCH("DISABLED",K2041)))</formula>
    </cfRule>
    <cfRule type="containsText" dxfId="1050" priority="2025" operator="containsText" text="ENABLED">
      <formula>NOT(ISERROR(SEARCH("ENABLED",K2041)))</formula>
    </cfRule>
  </conditionalFormatting>
  <conditionalFormatting sqref="J2042">
    <cfRule type="containsText" dxfId="1049" priority="2022" operator="containsText" text="DISABLED">
      <formula>NOT(ISERROR(SEARCH("DISABLED",J2042)))</formula>
    </cfRule>
    <cfRule type="containsText" dxfId="1048" priority="2023" operator="containsText" text="ENABLED">
      <formula>NOT(ISERROR(SEARCH("ENABLED",J2042)))</formula>
    </cfRule>
  </conditionalFormatting>
  <conditionalFormatting sqref="AA2042">
    <cfRule type="notContainsBlanks" dxfId="1047" priority="2021">
      <formula>LEN(TRIM(AA2042))&gt;0</formula>
    </cfRule>
  </conditionalFormatting>
  <conditionalFormatting sqref="K2042:N2042">
    <cfRule type="containsText" dxfId="1046" priority="2018" operator="containsText" text="DISABLED">
      <formula>NOT(ISERROR(SEARCH("DISABLED",K2042)))</formula>
    </cfRule>
    <cfRule type="containsText" dxfId="1045" priority="2019" operator="containsText" text="ENABLED">
      <formula>NOT(ISERROR(SEARCH("ENABLED",K2042)))</formula>
    </cfRule>
  </conditionalFormatting>
  <conditionalFormatting sqref="J2043">
    <cfRule type="containsText" dxfId="1044" priority="2016" operator="containsText" text="DISABLED">
      <formula>NOT(ISERROR(SEARCH("DISABLED",J2043)))</formula>
    </cfRule>
    <cfRule type="containsText" dxfId="1043" priority="2017" operator="containsText" text="ENABLED">
      <formula>NOT(ISERROR(SEARCH("ENABLED",J2043)))</formula>
    </cfRule>
  </conditionalFormatting>
  <conditionalFormatting sqref="AA2043">
    <cfRule type="notContainsBlanks" dxfId="1042" priority="2015">
      <formula>LEN(TRIM(AA2043))&gt;0</formula>
    </cfRule>
  </conditionalFormatting>
  <conditionalFormatting sqref="K2043:N2043">
    <cfRule type="containsText" dxfId="1041" priority="2012" operator="containsText" text="DISABLED">
      <formula>NOT(ISERROR(SEARCH("DISABLED",K2043)))</formula>
    </cfRule>
    <cfRule type="containsText" dxfId="1040" priority="2013" operator="containsText" text="ENABLED">
      <formula>NOT(ISERROR(SEARCH("ENABLED",K2043)))</formula>
    </cfRule>
  </conditionalFormatting>
  <conditionalFormatting sqref="J2044">
    <cfRule type="containsText" dxfId="1039" priority="2010" operator="containsText" text="DISABLED">
      <formula>NOT(ISERROR(SEARCH("DISABLED",J2044)))</formula>
    </cfRule>
    <cfRule type="containsText" dxfId="1038" priority="2011" operator="containsText" text="ENABLED">
      <formula>NOT(ISERROR(SEARCH("ENABLED",J2044)))</formula>
    </cfRule>
  </conditionalFormatting>
  <conditionalFormatting sqref="AA2044">
    <cfRule type="notContainsBlanks" dxfId="1037" priority="2009">
      <formula>LEN(TRIM(AA2044))&gt;0</formula>
    </cfRule>
  </conditionalFormatting>
  <conditionalFormatting sqref="K2044:N2044">
    <cfRule type="containsText" dxfId="1036" priority="2006" operator="containsText" text="DISABLED">
      <formula>NOT(ISERROR(SEARCH("DISABLED",K2044)))</formula>
    </cfRule>
    <cfRule type="containsText" dxfId="1035" priority="2007" operator="containsText" text="ENABLED">
      <formula>NOT(ISERROR(SEARCH("ENABLED",K2044)))</formula>
    </cfRule>
  </conditionalFormatting>
  <conditionalFormatting sqref="J2045">
    <cfRule type="containsText" dxfId="1034" priority="2004" operator="containsText" text="DISABLED">
      <formula>NOT(ISERROR(SEARCH("DISABLED",J2045)))</formula>
    </cfRule>
    <cfRule type="containsText" dxfId="1033" priority="2005" operator="containsText" text="ENABLED">
      <formula>NOT(ISERROR(SEARCH("ENABLED",J2045)))</formula>
    </cfRule>
  </conditionalFormatting>
  <conditionalFormatting sqref="AA2045">
    <cfRule type="notContainsBlanks" dxfId="1032" priority="2003">
      <formula>LEN(TRIM(AA2045))&gt;0</formula>
    </cfRule>
  </conditionalFormatting>
  <conditionalFormatting sqref="K2045:N2045">
    <cfRule type="containsText" dxfId="1031" priority="2000" operator="containsText" text="DISABLED">
      <formula>NOT(ISERROR(SEARCH("DISABLED",K2045)))</formula>
    </cfRule>
    <cfRule type="containsText" dxfId="1030" priority="2001" operator="containsText" text="ENABLED">
      <formula>NOT(ISERROR(SEARCH("ENABLED",K2045)))</formula>
    </cfRule>
  </conditionalFormatting>
  <conditionalFormatting sqref="J2046">
    <cfRule type="containsText" dxfId="1029" priority="1998" operator="containsText" text="DISABLED">
      <formula>NOT(ISERROR(SEARCH("DISABLED",J2046)))</formula>
    </cfRule>
    <cfRule type="containsText" dxfId="1028" priority="1999" operator="containsText" text="ENABLED">
      <formula>NOT(ISERROR(SEARCH("ENABLED",J2046)))</formula>
    </cfRule>
  </conditionalFormatting>
  <conditionalFormatting sqref="AA2046">
    <cfRule type="notContainsBlanks" dxfId="1027" priority="1997">
      <formula>LEN(TRIM(AA2046))&gt;0</formula>
    </cfRule>
  </conditionalFormatting>
  <conditionalFormatting sqref="K2046:N2046">
    <cfRule type="containsText" dxfId="1026" priority="1994" operator="containsText" text="DISABLED">
      <formula>NOT(ISERROR(SEARCH("DISABLED",K2046)))</formula>
    </cfRule>
    <cfRule type="containsText" dxfId="1025" priority="1995" operator="containsText" text="ENABLED">
      <formula>NOT(ISERROR(SEARCH("ENABLED",K2046)))</formula>
    </cfRule>
  </conditionalFormatting>
  <conditionalFormatting sqref="J2047">
    <cfRule type="containsText" dxfId="1024" priority="1992" operator="containsText" text="DISABLED">
      <formula>NOT(ISERROR(SEARCH("DISABLED",J2047)))</formula>
    </cfRule>
    <cfRule type="containsText" dxfId="1023" priority="1993" operator="containsText" text="ENABLED">
      <formula>NOT(ISERROR(SEARCH("ENABLED",J2047)))</formula>
    </cfRule>
  </conditionalFormatting>
  <conditionalFormatting sqref="AA2047">
    <cfRule type="notContainsBlanks" dxfId="1022" priority="1991">
      <formula>LEN(TRIM(AA2047))&gt;0</formula>
    </cfRule>
  </conditionalFormatting>
  <conditionalFormatting sqref="K2047:N2047">
    <cfRule type="containsText" dxfId="1021" priority="1988" operator="containsText" text="DISABLED">
      <formula>NOT(ISERROR(SEARCH("DISABLED",K2047)))</formula>
    </cfRule>
    <cfRule type="containsText" dxfId="1020" priority="1989" operator="containsText" text="ENABLED">
      <formula>NOT(ISERROR(SEARCH("ENABLED",K2047)))</formula>
    </cfRule>
  </conditionalFormatting>
  <conditionalFormatting sqref="J2048">
    <cfRule type="containsText" dxfId="1019" priority="1986" operator="containsText" text="DISABLED">
      <formula>NOT(ISERROR(SEARCH("DISABLED",J2048)))</formula>
    </cfRule>
    <cfRule type="containsText" dxfId="1018" priority="1987" operator="containsText" text="ENABLED">
      <formula>NOT(ISERROR(SEARCH("ENABLED",J2048)))</formula>
    </cfRule>
  </conditionalFormatting>
  <conditionalFormatting sqref="AA2048">
    <cfRule type="notContainsBlanks" dxfId="1017" priority="1985">
      <formula>LEN(TRIM(AA2048))&gt;0</formula>
    </cfRule>
  </conditionalFormatting>
  <conditionalFormatting sqref="K2048:N2048">
    <cfRule type="containsText" dxfId="1016" priority="1982" operator="containsText" text="DISABLED">
      <formula>NOT(ISERROR(SEARCH("DISABLED",K2048)))</formula>
    </cfRule>
    <cfRule type="containsText" dxfId="1015" priority="1983" operator="containsText" text="ENABLED">
      <formula>NOT(ISERROR(SEARCH("ENABLED",K2048)))</formula>
    </cfRule>
  </conditionalFormatting>
  <conditionalFormatting sqref="J2049">
    <cfRule type="containsText" dxfId="1014" priority="1980" operator="containsText" text="DISABLED">
      <formula>NOT(ISERROR(SEARCH("DISABLED",J2049)))</formula>
    </cfRule>
    <cfRule type="containsText" dxfId="1013" priority="1981" operator="containsText" text="ENABLED">
      <formula>NOT(ISERROR(SEARCH("ENABLED",J2049)))</formula>
    </cfRule>
  </conditionalFormatting>
  <conditionalFormatting sqref="AA2049">
    <cfRule type="notContainsBlanks" dxfId="1012" priority="1979">
      <formula>LEN(TRIM(AA2049))&gt;0</formula>
    </cfRule>
  </conditionalFormatting>
  <conditionalFormatting sqref="K2049:N2049">
    <cfRule type="containsText" dxfId="1011" priority="1976" operator="containsText" text="DISABLED">
      <formula>NOT(ISERROR(SEARCH("DISABLED",K2049)))</formula>
    </cfRule>
    <cfRule type="containsText" dxfId="1010" priority="1977" operator="containsText" text="ENABLED">
      <formula>NOT(ISERROR(SEARCH("ENABLED",K2049)))</formula>
    </cfRule>
  </conditionalFormatting>
  <conditionalFormatting sqref="J2050">
    <cfRule type="containsText" dxfId="1009" priority="1974" operator="containsText" text="DISABLED">
      <formula>NOT(ISERROR(SEARCH("DISABLED",J2050)))</formula>
    </cfRule>
    <cfRule type="containsText" dxfId="1008" priority="1975" operator="containsText" text="ENABLED">
      <formula>NOT(ISERROR(SEARCH("ENABLED",J2050)))</formula>
    </cfRule>
  </conditionalFormatting>
  <conditionalFormatting sqref="AA2050">
    <cfRule type="notContainsBlanks" dxfId="1007" priority="1973">
      <formula>LEN(TRIM(AA2050))&gt;0</formula>
    </cfRule>
  </conditionalFormatting>
  <conditionalFormatting sqref="K2050:N2050">
    <cfRule type="containsText" dxfId="1006" priority="1970" operator="containsText" text="DISABLED">
      <formula>NOT(ISERROR(SEARCH("DISABLED",K2050)))</formula>
    </cfRule>
    <cfRule type="containsText" dxfId="1005" priority="1971" operator="containsText" text="ENABLED">
      <formula>NOT(ISERROR(SEARCH("ENABLED",K2050)))</formula>
    </cfRule>
  </conditionalFormatting>
  <conditionalFormatting sqref="J2051">
    <cfRule type="containsText" dxfId="1004" priority="1968" operator="containsText" text="DISABLED">
      <formula>NOT(ISERROR(SEARCH("DISABLED",J2051)))</formula>
    </cfRule>
    <cfRule type="containsText" dxfId="1003" priority="1969" operator="containsText" text="ENABLED">
      <formula>NOT(ISERROR(SEARCH("ENABLED",J2051)))</formula>
    </cfRule>
  </conditionalFormatting>
  <conditionalFormatting sqref="AA2051">
    <cfRule type="notContainsBlanks" dxfId="1002" priority="1967">
      <formula>LEN(TRIM(AA2051))&gt;0</formula>
    </cfRule>
  </conditionalFormatting>
  <conditionalFormatting sqref="K2051:N2051">
    <cfRule type="containsText" dxfId="1001" priority="1964" operator="containsText" text="DISABLED">
      <formula>NOT(ISERROR(SEARCH("DISABLED",K2051)))</formula>
    </cfRule>
    <cfRule type="containsText" dxfId="1000" priority="1965" operator="containsText" text="ENABLED">
      <formula>NOT(ISERROR(SEARCH("ENABLED",K2051)))</formula>
    </cfRule>
  </conditionalFormatting>
  <conditionalFormatting sqref="J2052:J2053">
    <cfRule type="containsText" dxfId="999" priority="1962" operator="containsText" text="DISABLED">
      <formula>NOT(ISERROR(SEARCH("DISABLED",J2052)))</formula>
    </cfRule>
    <cfRule type="containsText" dxfId="998" priority="1963" operator="containsText" text="ENABLED">
      <formula>NOT(ISERROR(SEARCH("ENABLED",J2052)))</formula>
    </cfRule>
  </conditionalFormatting>
  <conditionalFormatting sqref="AA2052:AA2054">
    <cfRule type="notContainsBlanks" dxfId="997" priority="1961">
      <formula>LEN(TRIM(AA2052))&gt;0</formula>
    </cfRule>
  </conditionalFormatting>
  <conditionalFormatting sqref="K2052:N2054">
    <cfRule type="containsText" dxfId="996" priority="1958" operator="containsText" text="DISABLED">
      <formula>NOT(ISERROR(SEARCH("DISABLED",K2052)))</formula>
    </cfRule>
    <cfRule type="containsText" dxfId="995" priority="1959" operator="containsText" text="ENABLED">
      <formula>NOT(ISERROR(SEARCH("ENABLED",K2052)))</formula>
    </cfRule>
  </conditionalFormatting>
  <conditionalFormatting sqref="AA2055">
    <cfRule type="notContainsBlanks" dxfId="994" priority="1955">
      <formula>LEN(TRIM(AA2055))&gt;0</formula>
    </cfRule>
  </conditionalFormatting>
  <conditionalFormatting sqref="K2055:N2055">
    <cfRule type="containsText" dxfId="993" priority="1952" operator="containsText" text="DISABLED">
      <formula>NOT(ISERROR(SEARCH("DISABLED",K2055)))</formula>
    </cfRule>
    <cfRule type="containsText" dxfId="992" priority="1953" operator="containsText" text="ENABLED">
      <formula>NOT(ISERROR(SEARCH("ENABLED",K2055)))</formula>
    </cfRule>
  </conditionalFormatting>
  <conditionalFormatting sqref="AA2056 AA2058">
    <cfRule type="notContainsBlanks" dxfId="991" priority="1949">
      <formula>LEN(TRIM(AA2056))&gt;0</formula>
    </cfRule>
  </conditionalFormatting>
  <conditionalFormatting sqref="K2056:N2056">
    <cfRule type="containsText" dxfId="990" priority="1946" operator="containsText" text="DISABLED">
      <formula>NOT(ISERROR(SEARCH("DISABLED",K2056)))</formula>
    </cfRule>
    <cfRule type="containsText" dxfId="989" priority="1947" operator="containsText" text="ENABLED">
      <formula>NOT(ISERROR(SEARCH("ENABLED",K2056)))</formula>
    </cfRule>
  </conditionalFormatting>
  <conditionalFormatting sqref="AA2057">
    <cfRule type="notContainsBlanks" dxfId="988" priority="1943">
      <formula>LEN(TRIM(AA2057))&gt;0</formula>
    </cfRule>
  </conditionalFormatting>
  <conditionalFormatting sqref="K2057:N2057">
    <cfRule type="containsText" dxfId="987" priority="1940" operator="containsText" text="DISABLED">
      <formula>NOT(ISERROR(SEARCH("DISABLED",K2057)))</formula>
    </cfRule>
    <cfRule type="containsText" dxfId="986" priority="1941" operator="containsText" text="ENABLED">
      <formula>NOT(ISERROR(SEARCH("ENABLED",K2057)))</formula>
    </cfRule>
  </conditionalFormatting>
  <conditionalFormatting sqref="K2058:N2058 K2060:N2060">
    <cfRule type="containsText" dxfId="985" priority="1935" operator="containsText" text="DISABLED">
      <formula>NOT(ISERROR(SEARCH("DISABLED",K2058)))</formula>
    </cfRule>
    <cfRule type="containsText" dxfId="984" priority="1936" operator="containsText" text="ENABLED">
      <formula>NOT(ISERROR(SEARCH("ENABLED",K2058)))</formula>
    </cfRule>
  </conditionalFormatting>
  <conditionalFormatting sqref="AA2060">
    <cfRule type="notContainsBlanks" dxfId="983" priority="1908">
      <formula>LEN(TRIM(AA2060))&gt;0</formula>
    </cfRule>
  </conditionalFormatting>
  <conditionalFormatting sqref="AA2061">
    <cfRule type="notContainsBlanks" dxfId="982" priority="1904">
      <formula>LEN(TRIM(AA2061))&gt;0</formula>
    </cfRule>
  </conditionalFormatting>
  <conditionalFormatting sqref="K2061:N2061">
    <cfRule type="containsText" dxfId="981" priority="1901" operator="containsText" text="DISABLED">
      <formula>NOT(ISERROR(SEARCH("DISABLED",K2061)))</formula>
    </cfRule>
    <cfRule type="containsText" dxfId="980" priority="1902" operator="containsText" text="ENABLED">
      <formula>NOT(ISERROR(SEARCH("ENABLED",K2061)))</formula>
    </cfRule>
  </conditionalFormatting>
  <conditionalFormatting sqref="AA2062">
    <cfRule type="notContainsBlanks" dxfId="979" priority="1898">
      <formula>LEN(TRIM(AA2062))&gt;0</formula>
    </cfRule>
  </conditionalFormatting>
  <conditionalFormatting sqref="K2062:N2062">
    <cfRule type="containsText" dxfId="978" priority="1895" operator="containsText" text="DISABLED">
      <formula>NOT(ISERROR(SEARCH("DISABLED",K2062)))</formula>
    </cfRule>
    <cfRule type="containsText" dxfId="977" priority="1896" operator="containsText" text="ENABLED">
      <formula>NOT(ISERROR(SEARCH("ENABLED",K2062)))</formula>
    </cfRule>
  </conditionalFormatting>
  <conditionalFormatting sqref="AA2063">
    <cfRule type="notContainsBlanks" dxfId="976" priority="1892">
      <formula>LEN(TRIM(AA2063))&gt;0</formula>
    </cfRule>
  </conditionalFormatting>
  <conditionalFormatting sqref="K2063:N2063">
    <cfRule type="containsText" dxfId="975" priority="1889" operator="containsText" text="DISABLED">
      <formula>NOT(ISERROR(SEARCH("DISABLED",K2063)))</formula>
    </cfRule>
    <cfRule type="containsText" dxfId="974" priority="1890" operator="containsText" text="ENABLED">
      <formula>NOT(ISERROR(SEARCH("ENABLED",K2063)))</formula>
    </cfRule>
  </conditionalFormatting>
  <conditionalFormatting sqref="AA2064">
    <cfRule type="notContainsBlanks" dxfId="973" priority="1886">
      <formula>LEN(TRIM(AA2064))&gt;0</formula>
    </cfRule>
  </conditionalFormatting>
  <conditionalFormatting sqref="K2064:N2064">
    <cfRule type="containsText" dxfId="972" priority="1883" operator="containsText" text="DISABLED">
      <formula>NOT(ISERROR(SEARCH("DISABLED",K2064)))</formula>
    </cfRule>
    <cfRule type="containsText" dxfId="971" priority="1884" operator="containsText" text="ENABLED">
      <formula>NOT(ISERROR(SEARCH("ENABLED",K2064)))</formula>
    </cfRule>
  </conditionalFormatting>
  <conditionalFormatting sqref="J1898:N1898">
    <cfRule type="containsText" dxfId="970" priority="1881" operator="containsText" text="DISABLED">
      <formula>NOT(ISERROR(SEARCH("DISABLED",J1898)))</formula>
    </cfRule>
    <cfRule type="containsText" dxfId="969" priority="1882" operator="containsText" text="ENABLED">
      <formula>NOT(ISERROR(SEARCH("ENABLED",J1898)))</formula>
    </cfRule>
  </conditionalFormatting>
  <conditionalFormatting sqref="AA1898">
    <cfRule type="notContainsBlanks" dxfId="968" priority="1880">
      <formula>LEN(TRIM(AA1898))&gt;0</formula>
    </cfRule>
  </conditionalFormatting>
  <conditionalFormatting sqref="AA2065:AA2066">
    <cfRule type="notContainsBlanks" dxfId="967" priority="1876">
      <formula>LEN(TRIM(AA2065))&gt;0</formula>
    </cfRule>
  </conditionalFormatting>
  <conditionalFormatting sqref="AA2066">
    <cfRule type="notContainsBlanks" dxfId="966" priority="1873">
      <formula>LEN(TRIM(AA2066))&gt;0</formula>
    </cfRule>
  </conditionalFormatting>
  <conditionalFormatting sqref="K2065:N2066">
    <cfRule type="containsText" dxfId="965" priority="1870" operator="containsText" text="DISABLED">
      <formula>NOT(ISERROR(SEARCH("DISABLED",K2065)))</formula>
    </cfRule>
    <cfRule type="containsText" dxfId="964" priority="1871" operator="containsText" text="ENABLED">
      <formula>NOT(ISERROR(SEARCH("ENABLED",K2065)))</formula>
    </cfRule>
  </conditionalFormatting>
  <conditionalFormatting sqref="AA2065">
    <cfRule type="notContainsBlanks" dxfId="963" priority="1863">
      <formula>LEN(TRIM(AA2065))&gt;0</formula>
    </cfRule>
  </conditionalFormatting>
  <conditionalFormatting sqref="K2065:N2065">
    <cfRule type="containsText" dxfId="962" priority="1860" operator="containsText" text="DISABLED">
      <formula>NOT(ISERROR(SEARCH("DISABLED",K2065)))</formula>
    </cfRule>
    <cfRule type="containsText" dxfId="961" priority="1861" operator="containsText" text="ENABLED">
      <formula>NOT(ISERROR(SEARCH("ENABLED",K2065)))</formula>
    </cfRule>
  </conditionalFormatting>
  <conditionalFormatting sqref="K2069:N2069">
    <cfRule type="containsText" dxfId="960" priority="1835" operator="containsText" text="DISABLED">
      <formula>NOT(ISERROR(SEARCH("DISABLED",K2069)))</formula>
    </cfRule>
    <cfRule type="containsText" dxfId="959" priority="1836" operator="containsText" text="ENABLED">
      <formula>NOT(ISERROR(SEARCH("ENABLED",K2069)))</formula>
    </cfRule>
  </conditionalFormatting>
  <conditionalFormatting sqref="AA2069">
    <cfRule type="notContainsBlanks" dxfId="958" priority="1834">
      <formula>LEN(TRIM(AA2069))&gt;0</formula>
    </cfRule>
  </conditionalFormatting>
  <conditionalFormatting sqref="AA2070:AA2075">
    <cfRule type="notContainsBlanks" dxfId="957" priority="1830">
      <formula>LEN(TRIM(AA2070))&gt;0</formula>
    </cfRule>
  </conditionalFormatting>
  <conditionalFormatting sqref="K2070:N2075">
    <cfRule type="containsText" dxfId="956" priority="1827" operator="containsText" text="DISABLED">
      <formula>NOT(ISERROR(SEARCH("DISABLED",K2070)))</formula>
    </cfRule>
    <cfRule type="containsText" dxfId="955" priority="1828" operator="containsText" text="ENABLED">
      <formula>NOT(ISERROR(SEARCH("ENABLED",K2070)))</formula>
    </cfRule>
  </conditionalFormatting>
  <conditionalFormatting sqref="AA2059">
    <cfRule type="notContainsBlanks" dxfId="954" priority="1801">
      <formula>LEN(TRIM(AA2059))&gt;0</formula>
    </cfRule>
  </conditionalFormatting>
  <conditionalFormatting sqref="K2059:N2059">
    <cfRule type="containsText" dxfId="953" priority="1796" operator="containsText" text="DISABLED">
      <formula>NOT(ISERROR(SEARCH("DISABLED",K2059)))</formula>
    </cfRule>
    <cfRule type="containsText" dxfId="952" priority="1797" operator="containsText" text="ENABLED">
      <formula>NOT(ISERROR(SEARCH("ENABLED",K2059)))</formula>
    </cfRule>
  </conditionalFormatting>
  <conditionalFormatting sqref="AA2076:AA2078">
    <cfRule type="notContainsBlanks" dxfId="951" priority="1793">
      <formula>LEN(TRIM(AA2076))&gt;0</formula>
    </cfRule>
  </conditionalFormatting>
  <conditionalFormatting sqref="K2076:N2078">
    <cfRule type="containsText" dxfId="950" priority="1790" operator="containsText" text="DISABLED">
      <formula>NOT(ISERROR(SEARCH("DISABLED",K2076)))</formula>
    </cfRule>
    <cfRule type="containsText" dxfId="949" priority="1791" operator="containsText" text="ENABLED">
      <formula>NOT(ISERROR(SEARCH("ENABLED",K2076)))</formula>
    </cfRule>
  </conditionalFormatting>
  <conditionalFormatting sqref="J1913">
    <cfRule type="containsText" dxfId="948" priority="1782" operator="containsText" text="DISABLED">
      <formula>NOT(ISERROR(SEARCH("DISABLED",J1913)))</formula>
    </cfRule>
    <cfRule type="containsText" dxfId="947" priority="1783" operator="containsText" text="ENABLED">
      <formula>NOT(ISERROR(SEARCH("ENABLED",J1913)))</formula>
    </cfRule>
  </conditionalFormatting>
  <conditionalFormatting sqref="AA1913">
    <cfRule type="notContainsBlanks" dxfId="946" priority="1781">
      <formula>LEN(TRIM(AA1913))&gt;0</formula>
    </cfRule>
  </conditionalFormatting>
  <conditionalFormatting sqref="K1913:N1913">
    <cfRule type="containsText" dxfId="945" priority="1778" operator="containsText" text="DISABLED">
      <formula>NOT(ISERROR(SEARCH("DISABLED",K1913)))</formula>
    </cfRule>
    <cfRule type="containsText" dxfId="944" priority="1779" operator="containsText" text="ENABLED">
      <formula>NOT(ISERROR(SEARCH("ENABLED",K1913)))</formula>
    </cfRule>
  </conditionalFormatting>
  <conditionalFormatting sqref="J1963">
    <cfRule type="containsText" dxfId="943" priority="1768" operator="containsText" text="DISABLED">
      <formula>NOT(ISERROR(SEARCH("DISABLED",J1963)))</formula>
    </cfRule>
    <cfRule type="containsText" dxfId="942" priority="1769" operator="containsText" text="ENABLED">
      <formula>NOT(ISERROR(SEARCH("ENABLED",J1963)))</formula>
    </cfRule>
  </conditionalFormatting>
  <conditionalFormatting sqref="AA1963">
    <cfRule type="notContainsBlanks" dxfId="941" priority="1767">
      <formula>LEN(TRIM(AA1963))&gt;0</formula>
    </cfRule>
  </conditionalFormatting>
  <conditionalFormatting sqref="K1963:N1963">
    <cfRule type="containsText" dxfId="940" priority="1764" operator="containsText" text="DISABLED">
      <formula>NOT(ISERROR(SEARCH("DISABLED",K1963)))</formula>
    </cfRule>
    <cfRule type="containsText" dxfId="939" priority="1765" operator="containsText" text="ENABLED">
      <formula>NOT(ISERROR(SEARCH("ENABLED",K1963)))</formula>
    </cfRule>
  </conditionalFormatting>
  <conditionalFormatting sqref="J1962">
    <cfRule type="containsText" dxfId="938" priority="1762" operator="containsText" text="DISABLED">
      <formula>NOT(ISERROR(SEARCH("DISABLED",J1962)))</formula>
    </cfRule>
    <cfRule type="containsText" dxfId="937" priority="1763" operator="containsText" text="ENABLED">
      <formula>NOT(ISERROR(SEARCH("ENABLED",J1962)))</formula>
    </cfRule>
  </conditionalFormatting>
  <conditionalFormatting sqref="AA1962">
    <cfRule type="notContainsBlanks" dxfId="936" priority="1761">
      <formula>LEN(TRIM(AA1962))&gt;0</formula>
    </cfRule>
  </conditionalFormatting>
  <conditionalFormatting sqref="K1962:N1962">
    <cfRule type="containsText" dxfId="935" priority="1758" operator="containsText" text="DISABLED">
      <formula>NOT(ISERROR(SEARCH("DISABLED",K1962)))</formula>
    </cfRule>
    <cfRule type="containsText" dxfId="934" priority="1759" operator="containsText" text="ENABLED">
      <formula>NOT(ISERROR(SEARCH("ENABLED",K1962)))</formula>
    </cfRule>
  </conditionalFormatting>
  <conditionalFormatting sqref="J1960">
    <cfRule type="containsText" dxfId="933" priority="1756" operator="containsText" text="DISABLED">
      <formula>NOT(ISERROR(SEARCH("DISABLED",J1960)))</formula>
    </cfRule>
    <cfRule type="containsText" dxfId="932" priority="1757" operator="containsText" text="ENABLED">
      <formula>NOT(ISERROR(SEARCH("ENABLED",J1960)))</formula>
    </cfRule>
  </conditionalFormatting>
  <conditionalFormatting sqref="AA1960">
    <cfRule type="notContainsBlanks" dxfId="931" priority="1755">
      <formula>LEN(TRIM(AA1960))&gt;0</formula>
    </cfRule>
  </conditionalFormatting>
  <conditionalFormatting sqref="K1960:N1960">
    <cfRule type="containsText" dxfId="930" priority="1752" operator="containsText" text="DISABLED">
      <formula>NOT(ISERROR(SEARCH("DISABLED",K1960)))</formula>
    </cfRule>
    <cfRule type="containsText" dxfId="929" priority="1753" operator="containsText" text="ENABLED">
      <formula>NOT(ISERROR(SEARCH("ENABLED",K1960)))</formula>
    </cfRule>
  </conditionalFormatting>
  <conditionalFormatting sqref="AA1908">
    <cfRule type="notContainsBlanks" dxfId="928" priority="1737">
      <formula>LEN(TRIM(AA1908))&gt;0</formula>
    </cfRule>
  </conditionalFormatting>
  <conditionalFormatting sqref="K1908:N1908">
    <cfRule type="containsText" dxfId="927" priority="1734" operator="containsText" text="DISABLED">
      <formula>NOT(ISERROR(SEARCH("DISABLED",K1908)))</formula>
    </cfRule>
    <cfRule type="containsText" dxfId="926" priority="1735" operator="containsText" text="ENABLED">
      <formula>NOT(ISERROR(SEARCH("ENABLED",K1908)))</formula>
    </cfRule>
  </conditionalFormatting>
  <conditionalFormatting sqref="J1832">
    <cfRule type="containsText" dxfId="925" priority="1732" operator="containsText" text="DISABLED">
      <formula>NOT(ISERROR(SEARCH("DISABLED",J1832)))</formula>
    </cfRule>
    <cfRule type="containsText" dxfId="924" priority="1733" operator="containsText" text="ENABLED">
      <formula>NOT(ISERROR(SEARCH("ENABLED",J1832)))</formula>
    </cfRule>
  </conditionalFormatting>
  <conditionalFormatting sqref="AA1832">
    <cfRule type="notContainsBlanks" dxfId="923" priority="1731">
      <formula>LEN(TRIM(AA1832))&gt;0</formula>
    </cfRule>
  </conditionalFormatting>
  <conditionalFormatting sqref="K1832:N1832">
    <cfRule type="containsText" dxfId="922" priority="1728" operator="containsText" text="DISABLED">
      <formula>NOT(ISERROR(SEARCH("DISABLED",K1832)))</formula>
    </cfRule>
    <cfRule type="containsText" dxfId="921" priority="1729" operator="containsText" text="ENABLED">
      <formula>NOT(ISERROR(SEARCH("ENABLED",K1832)))</formula>
    </cfRule>
  </conditionalFormatting>
  <conditionalFormatting sqref="AA2079">
    <cfRule type="notContainsBlanks" dxfId="920" priority="1721">
      <formula>LEN(TRIM(AA2079))&gt;0</formula>
    </cfRule>
  </conditionalFormatting>
  <conditionalFormatting sqref="K2079:N2079">
    <cfRule type="containsText" dxfId="919" priority="1718" operator="containsText" text="DISABLED">
      <formula>NOT(ISERROR(SEARCH("DISABLED",K2079)))</formula>
    </cfRule>
    <cfRule type="containsText" dxfId="918" priority="1719" operator="containsText" text="ENABLED">
      <formula>NOT(ISERROR(SEARCH("ENABLED",K2079)))</formula>
    </cfRule>
  </conditionalFormatting>
  <conditionalFormatting sqref="J2081:J2083">
    <cfRule type="containsText" dxfId="917" priority="1698" operator="containsText" text="DISABLED">
      <formula>NOT(ISERROR(SEARCH("DISABLED",J2081)))</formula>
    </cfRule>
    <cfRule type="containsText" dxfId="916" priority="1699" operator="containsText" text="ENABLED">
      <formula>NOT(ISERROR(SEARCH("ENABLED",J2081)))</formula>
    </cfRule>
  </conditionalFormatting>
  <conditionalFormatting sqref="AA2080:AA2083">
    <cfRule type="notContainsBlanks" dxfId="915" priority="1697">
      <formula>LEN(TRIM(AA2080))&gt;0</formula>
    </cfRule>
  </conditionalFormatting>
  <conditionalFormatting sqref="K2080:N2083">
    <cfRule type="containsText" dxfId="914" priority="1694" operator="containsText" text="DISABLED">
      <formula>NOT(ISERROR(SEARCH("DISABLED",K2080)))</formula>
    </cfRule>
    <cfRule type="containsText" dxfId="913" priority="1695" operator="containsText" text="ENABLED">
      <formula>NOT(ISERROR(SEARCH("ENABLED",K2080)))</formula>
    </cfRule>
  </conditionalFormatting>
  <conditionalFormatting sqref="J1891">
    <cfRule type="containsText" dxfId="912" priority="1692" operator="containsText" text="DISABLED">
      <formula>NOT(ISERROR(SEARCH("DISABLED",J1891)))</formula>
    </cfRule>
    <cfRule type="containsText" dxfId="911" priority="1693" operator="containsText" text="ENABLED">
      <formula>NOT(ISERROR(SEARCH("ENABLED",J1891)))</formula>
    </cfRule>
  </conditionalFormatting>
  <conditionalFormatting sqref="AA1891">
    <cfRule type="notContainsBlanks" dxfId="910" priority="1691">
      <formula>LEN(TRIM(AA1891))&gt;0</formula>
    </cfRule>
  </conditionalFormatting>
  <conditionalFormatting sqref="K1891:N1891">
    <cfRule type="containsText" dxfId="909" priority="1688" operator="containsText" text="DISABLED">
      <formula>NOT(ISERROR(SEARCH("DISABLED",K1891)))</formula>
    </cfRule>
    <cfRule type="containsText" dxfId="908" priority="1689" operator="containsText" text="ENABLED">
      <formula>NOT(ISERROR(SEARCH("ENABLED",K1891)))</formula>
    </cfRule>
  </conditionalFormatting>
  <conditionalFormatting sqref="J1911">
    <cfRule type="containsText" dxfId="907" priority="1686" operator="containsText" text="DISABLED">
      <formula>NOT(ISERROR(SEARCH("DISABLED",J1911)))</formula>
    </cfRule>
    <cfRule type="containsText" dxfId="906" priority="1687" operator="containsText" text="ENABLED">
      <formula>NOT(ISERROR(SEARCH("ENABLED",J1911)))</formula>
    </cfRule>
  </conditionalFormatting>
  <conditionalFormatting sqref="AA1911">
    <cfRule type="notContainsBlanks" dxfId="905" priority="1685">
      <formula>LEN(TRIM(AA1911))&gt;0</formula>
    </cfRule>
  </conditionalFormatting>
  <conditionalFormatting sqref="K1911:N1911">
    <cfRule type="containsText" dxfId="904" priority="1682" operator="containsText" text="DISABLED">
      <formula>NOT(ISERROR(SEARCH("DISABLED",K1911)))</formula>
    </cfRule>
    <cfRule type="containsText" dxfId="903" priority="1683" operator="containsText" text="ENABLED">
      <formula>NOT(ISERROR(SEARCH("ENABLED",K1911)))</formula>
    </cfRule>
  </conditionalFormatting>
  <conditionalFormatting sqref="J1912">
    <cfRule type="containsText" dxfId="902" priority="1680" operator="containsText" text="DISABLED">
      <formula>NOT(ISERROR(SEARCH("DISABLED",J1912)))</formula>
    </cfRule>
    <cfRule type="containsText" dxfId="901" priority="1681" operator="containsText" text="ENABLED">
      <formula>NOT(ISERROR(SEARCH("ENABLED",J1912)))</formula>
    </cfRule>
  </conditionalFormatting>
  <conditionalFormatting sqref="AA1912">
    <cfRule type="notContainsBlanks" dxfId="900" priority="1679">
      <formula>LEN(TRIM(AA1912))&gt;0</formula>
    </cfRule>
  </conditionalFormatting>
  <conditionalFormatting sqref="K1912:N1912">
    <cfRule type="containsText" dxfId="899" priority="1677" operator="containsText" text="DISABLED">
      <formula>NOT(ISERROR(SEARCH("DISABLED",K1912)))</formula>
    </cfRule>
    <cfRule type="containsText" dxfId="898" priority="1678" operator="containsText" text="ENABLED">
      <formula>NOT(ISERROR(SEARCH("ENABLED",K1912)))</formula>
    </cfRule>
  </conditionalFormatting>
  <conditionalFormatting sqref="K43:N43">
    <cfRule type="containsText" dxfId="897" priority="1668" operator="containsText" text="DISABLED">
      <formula>NOT(ISERROR(SEARCH("DISABLED",K43)))</formula>
    </cfRule>
    <cfRule type="containsText" dxfId="896" priority="1669" operator="containsText" text="ENABLED">
      <formula>NOT(ISERROR(SEARCH("ENABLED",K43)))</formula>
    </cfRule>
  </conditionalFormatting>
  <conditionalFormatting sqref="AA43">
    <cfRule type="notContainsBlanks" dxfId="895" priority="1667">
      <formula>LEN(TRIM(AA43))&gt;0</formula>
    </cfRule>
  </conditionalFormatting>
  <conditionalFormatting sqref="K1582:N1582">
    <cfRule type="containsText" dxfId="894" priority="1664" operator="containsText" text="DISABLED">
      <formula>NOT(ISERROR(SEARCH("DISABLED",K1582)))</formula>
    </cfRule>
    <cfRule type="containsText" dxfId="893" priority="1665" operator="containsText" text="ENABLED">
      <formula>NOT(ISERROR(SEARCH("ENABLED",K1582)))</formula>
    </cfRule>
  </conditionalFormatting>
  <conditionalFormatting sqref="AA1582">
    <cfRule type="notContainsBlanks" dxfId="892" priority="1663">
      <formula>LEN(TRIM(AA1582))&gt;0</formula>
    </cfRule>
  </conditionalFormatting>
  <conditionalFormatting sqref="J54:N54">
    <cfRule type="containsText" dxfId="891" priority="1656" operator="containsText" text="DISABLED">
      <formula>NOT(ISERROR(SEARCH("DISABLED",J54)))</formula>
    </cfRule>
    <cfRule type="containsText" dxfId="890" priority="1657" operator="containsText" text="ENABLED">
      <formula>NOT(ISERROR(SEARCH("ENABLED",J54)))</formula>
    </cfRule>
  </conditionalFormatting>
  <conditionalFormatting sqref="AA54">
    <cfRule type="notContainsBlanks" dxfId="889" priority="1655">
      <formula>LEN(TRIM(AA54))&gt;0</formula>
    </cfRule>
  </conditionalFormatting>
  <conditionalFormatting sqref="J55:N55">
    <cfRule type="containsText" dxfId="888" priority="1652" operator="containsText" text="DISABLED">
      <formula>NOT(ISERROR(SEARCH("DISABLED",J55)))</formula>
    </cfRule>
    <cfRule type="containsText" dxfId="887" priority="1653" operator="containsText" text="ENABLED">
      <formula>NOT(ISERROR(SEARCH("ENABLED",J55)))</formula>
    </cfRule>
  </conditionalFormatting>
  <conditionalFormatting sqref="AA55">
    <cfRule type="notContainsBlanks" dxfId="886" priority="1651">
      <formula>LEN(TRIM(AA55))&gt;0</formula>
    </cfRule>
  </conditionalFormatting>
  <conditionalFormatting sqref="AA61">
    <cfRule type="notContainsBlanks" dxfId="885" priority="1643">
      <formula>LEN(TRIM(AA61))&gt;0</formula>
    </cfRule>
  </conditionalFormatting>
  <conditionalFormatting sqref="AA62">
    <cfRule type="notContainsBlanks" dxfId="884" priority="1641">
      <formula>LEN(TRIM(AA62))&gt;0</formula>
    </cfRule>
  </conditionalFormatting>
  <conditionalFormatting sqref="AA62">
    <cfRule type="notContainsBlanks" dxfId="883" priority="1638">
      <formula>LEN(TRIM(AA62))&gt;0</formula>
    </cfRule>
  </conditionalFormatting>
  <conditionalFormatting sqref="K62:N62">
    <cfRule type="containsText" dxfId="882" priority="1635" operator="containsText" text="DISABLED">
      <formula>NOT(ISERROR(SEARCH("DISABLED",K62)))</formula>
    </cfRule>
    <cfRule type="containsText" dxfId="881" priority="1636" operator="containsText" text="ENABLED">
      <formula>NOT(ISERROR(SEARCH("ENABLED",K62)))</formula>
    </cfRule>
  </conditionalFormatting>
  <conditionalFormatting sqref="J71:N71">
    <cfRule type="containsText" dxfId="880" priority="1629" operator="containsText" text="DISABLED">
      <formula>NOT(ISERROR(SEARCH("DISABLED",J71)))</formula>
    </cfRule>
    <cfRule type="containsText" dxfId="879" priority="1630" operator="containsText" text="ENABLED">
      <formula>NOT(ISERROR(SEARCH("ENABLED",J71)))</formula>
    </cfRule>
  </conditionalFormatting>
  <conditionalFormatting sqref="AA71">
    <cfRule type="notContainsBlanks" dxfId="878" priority="1628">
      <formula>LEN(TRIM(AA71))&gt;0</formula>
    </cfRule>
  </conditionalFormatting>
  <conditionalFormatting sqref="K75:N75">
    <cfRule type="containsText" dxfId="877" priority="1621" operator="containsText" text="DISABLED">
      <formula>NOT(ISERROR(SEARCH("DISABLED",K75)))</formula>
    </cfRule>
    <cfRule type="containsText" dxfId="876" priority="1622" operator="containsText" text="ENABLED">
      <formula>NOT(ISERROR(SEARCH("ENABLED",K75)))</formula>
    </cfRule>
  </conditionalFormatting>
  <conditionalFormatting sqref="AA75">
    <cfRule type="notContainsBlanks" dxfId="875" priority="1620">
      <formula>LEN(TRIM(AA75))&gt;0</formula>
    </cfRule>
  </conditionalFormatting>
  <conditionalFormatting sqref="K82:N82">
    <cfRule type="containsText" dxfId="874" priority="1613" operator="containsText" text="DISABLED">
      <formula>NOT(ISERROR(SEARCH("DISABLED",K82)))</formula>
    </cfRule>
    <cfRule type="containsText" dxfId="873" priority="1614" operator="containsText" text="ENABLED">
      <formula>NOT(ISERROR(SEARCH("ENABLED",K82)))</formula>
    </cfRule>
  </conditionalFormatting>
  <conditionalFormatting sqref="AA82">
    <cfRule type="notContainsBlanks" dxfId="872" priority="1612">
      <formula>LEN(TRIM(AA82))&gt;0</formula>
    </cfRule>
  </conditionalFormatting>
  <conditionalFormatting sqref="J2126:N2127">
    <cfRule type="containsText" dxfId="871" priority="1609" operator="containsText" text="DISABLED">
      <formula>NOT(ISERROR(SEARCH("DISABLED",J2126)))</formula>
    </cfRule>
    <cfRule type="containsText" dxfId="870" priority="1610" operator="containsText" text="ENABLED">
      <formula>NOT(ISERROR(SEARCH("ENABLED",J2126)))</formula>
    </cfRule>
  </conditionalFormatting>
  <conditionalFormatting sqref="AA2126:AA2127">
    <cfRule type="notContainsBlanks" dxfId="869" priority="1608">
      <formula>LEN(TRIM(AA2126))&gt;0</formula>
    </cfRule>
  </conditionalFormatting>
  <conditionalFormatting sqref="K106:N106">
    <cfRule type="containsText" dxfId="868" priority="1605" operator="containsText" text="DISABLED">
      <formula>NOT(ISERROR(SEARCH("DISABLED",K106)))</formula>
    </cfRule>
    <cfRule type="containsText" dxfId="867" priority="1606" operator="containsText" text="ENABLED">
      <formula>NOT(ISERROR(SEARCH("ENABLED",K106)))</formula>
    </cfRule>
  </conditionalFormatting>
  <conditionalFormatting sqref="AA106">
    <cfRule type="notContainsBlanks" dxfId="866" priority="1604">
      <formula>LEN(TRIM(AA106))&gt;0</formula>
    </cfRule>
  </conditionalFormatting>
  <conditionalFormatting sqref="AA118">
    <cfRule type="notContainsBlanks" dxfId="865" priority="1594">
      <formula>LEN(TRIM(AA118))&gt;0</formula>
    </cfRule>
  </conditionalFormatting>
  <conditionalFormatting sqref="J120:N122">
    <cfRule type="containsText" dxfId="864" priority="1591" operator="containsText" text="DISABLED">
      <formula>NOT(ISERROR(SEARCH("DISABLED",J120)))</formula>
    </cfRule>
    <cfRule type="containsText" dxfId="863" priority="1592" operator="containsText" text="ENABLED">
      <formula>NOT(ISERROR(SEARCH("ENABLED",J120)))</formula>
    </cfRule>
  </conditionalFormatting>
  <conditionalFormatting sqref="AA120:AA122">
    <cfRule type="notContainsBlanks" dxfId="862" priority="1590">
      <formula>LEN(TRIM(AA120))&gt;0</formula>
    </cfRule>
  </conditionalFormatting>
  <conditionalFormatting sqref="J123:N123">
    <cfRule type="containsText" dxfId="861" priority="1587" operator="containsText" text="DISABLED">
      <formula>NOT(ISERROR(SEARCH("DISABLED",J123)))</formula>
    </cfRule>
    <cfRule type="containsText" dxfId="860" priority="1588" operator="containsText" text="ENABLED">
      <formula>NOT(ISERROR(SEARCH("ENABLED",J123)))</formula>
    </cfRule>
  </conditionalFormatting>
  <conditionalFormatting sqref="AA123">
    <cfRule type="notContainsBlanks" dxfId="859" priority="1586">
      <formula>LEN(TRIM(AA123))&gt;0</formula>
    </cfRule>
  </conditionalFormatting>
  <conditionalFormatting sqref="J124:N124">
    <cfRule type="containsText" dxfId="858" priority="1583" operator="containsText" text="DISABLED">
      <formula>NOT(ISERROR(SEARCH("DISABLED",J124)))</formula>
    </cfRule>
    <cfRule type="containsText" dxfId="857" priority="1584" operator="containsText" text="ENABLED">
      <formula>NOT(ISERROR(SEARCH("ENABLED",J124)))</formula>
    </cfRule>
  </conditionalFormatting>
  <conditionalFormatting sqref="AA124">
    <cfRule type="notContainsBlanks" dxfId="856" priority="1582">
      <formula>LEN(TRIM(AA124))&gt;0</formula>
    </cfRule>
  </conditionalFormatting>
  <conditionalFormatting sqref="J125:N125">
    <cfRule type="containsText" dxfId="855" priority="1579" operator="containsText" text="DISABLED">
      <formula>NOT(ISERROR(SEARCH("DISABLED",J125)))</formula>
    </cfRule>
    <cfRule type="containsText" dxfId="854" priority="1580" operator="containsText" text="ENABLED">
      <formula>NOT(ISERROR(SEARCH("ENABLED",J125)))</formula>
    </cfRule>
  </conditionalFormatting>
  <conditionalFormatting sqref="AA125">
    <cfRule type="notContainsBlanks" dxfId="853" priority="1578">
      <formula>LEN(TRIM(AA125))&gt;0</formula>
    </cfRule>
  </conditionalFormatting>
  <conditionalFormatting sqref="J126:N126">
    <cfRule type="containsText" dxfId="852" priority="1575" operator="containsText" text="DISABLED">
      <formula>NOT(ISERROR(SEARCH("DISABLED",J126)))</formula>
    </cfRule>
    <cfRule type="containsText" dxfId="851" priority="1576" operator="containsText" text="ENABLED">
      <formula>NOT(ISERROR(SEARCH("ENABLED",J126)))</formula>
    </cfRule>
  </conditionalFormatting>
  <conditionalFormatting sqref="AA126">
    <cfRule type="notContainsBlanks" dxfId="850" priority="1574">
      <formula>LEN(TRIM(AA126))&gt;0</formula>
    </cfRule>
  </conditionalFormatting>
  <conditionalFormatting sqref="J127:N127">
    <cfRule type="containsText" dxfId="849" priority="1571" operator="containsText" text="DISABLED">
      <formula>NOT(ISERROR(SEARCH("DISABLED",J127)))</formula>
    </cfRule>
    <cfRule type="containsText" dxfId="848" priority="1572" operator="containsText" text="ENABLED">
      <formula>NOT(ISERROR(SEARCH("ENABLED",J127)))</formula>
    </cfRule>
  </conditionalFormatting>
  <conditionalFormatting sqref="AA127">
    <cfRule type="notContainsBlanks" dxfId="847" priority="1570">
      <formula>LEN(TRIM(AA127))&gt;0</formula>
    </cfRule>
  </conditionalFormatting>
  <conditionalFormatting sqref="J128:J131">
    <cfRule type="containsText" dxfId="846" priority="1567" operator="containsText" text="DISABLED">
      <formula>NOT(ISERROR(SEARCH("DISABLED",J128)))</formula>
    </cfRule>
    <cfRule type="containsText" dxfId="845" priority="1568" operator="containsText" text="ENABLED">
      <formula>NOT(ISERROR(SEARCH("ENABLED",J128)))</formula>
    </cfRule>
  </conditionalFormatting>
  <conditionalFormatting sqref="AA128:AA131">
    <cfRule type="notContainsBlanks" dxfId="844" priority="1566">
      <formula>LEN(TRIM(AA128))&gt;0</formula>
    </cfRule>
  </conditionalFormatting>
  <conditionalFormatting sqref="K128:N131">
    <cfRule type="containsText" dxfId="843" priority="1563" operator="containsText" text="DISABLED">
      <formula>NOT(ISERROR(SEARCH("DISABLED",K128)))</formula>
    </cfRule>
    <cfRule type="containsText" dxfId="842" priority="1564" operator="containsText" text="ENABLED">
      <formula>NOT(ISERROR(SEARCH("ENABLED",K128)))</formula>
    </cfRule>
  </conditionalFormatting>
  <conditionalFormatting sqref="J132:N132">
    <cfRule type="containsText" dxfId="841" priority="1561" operator="containsText" text="DISABLED">
      <formula>NOT(ISERROR(SEARCH("DISABLED",J132)))</formula>
    </cfRule>
    <cfRule type="containsText" dxfId="840" priority="1562" operator="containsText" text="ENABLED">
      <formula>NOT(ISERROR(SEARCH("ENABLED",J132)))</formula>
    </cfRule>
  </conditionalFormatting>
  <conditionalFormatting sqref="AA132">
    <cfRule type="notContainsBlanks" dxfId="839" priority="1560">
      <formula>LEN(TRIM(AA132))&gt;0</formula>
    </cfRule>
  </conditionalFormatting>
  <conditionalFormatting sqref="J417">
    <cfRule type="containsText" dxfId="838" priority="1557" operator="containsText" text="DISABLED">
      <formula>NOT(ISERROR(SEARCH("DISABLED",J417)))</formula>
    </cfRule>
    <cfRule type="containsText" dxfId="837" priority="1558" operator="containsText" text="ENABLED">
      <formula>NOT(ISERROR(SEARCH("ENABLED",J417)))</formula>
    </cfRule>
  </conditionalFormatting>
  <conditionalFormatting sqref="AA440:AA447">
    <cfRule type="notContainsBlanks" dxfId="836" priority="1548">
      <formula>LEN(TRIM(AA440))&gt;0</formula>
    </cfRule>
  </conditionalFormatting>
  <conditionalFormatting sqref="K440:N447">
    <cfRule type="containsText" dxfId="835" priority="1545" operator="containsText" text="DISABLED">
      <formula>NOT(ISERROR(SEARCH("DISABLED",K440)))</formula>
    </cfRule>
    <cfRule type="containsText" dxfId="834" priority="1546" operator="containsText" text="ENABLED">
      <formula>NOT(ISERROR(SEARCH("ENABLED",K440)))</formula>
    </cfRule>
  </conditionalFormatting>
  <conditionalFormatting sqref="J969">
    <cfRule type="containsText" dxfId="833" priority="1543" operator="containsText" text="DISABLED">
      <formula>NOT(ISERROR(SEARCH("DISABLED",J969)))</formula>
    </cfRule>
    <cfRule type="containsText" dxfId="832" priority="1544" operator="containsText" text="ENABLED">
      <formula>NOT(ISERROR(SEARCH("ENABLED",J969)))</formula>
    </cfRule>
  </conditionalFormatting>
  <conditionalFormatting sqref="AA969">
    <cfRule type="notContainsBlanks" dxfId="831" priority="1542">
      <formula>LEN(TRIM(AA969))&gt;0</formula>
    </cfRule>
  </conditionalFormatting>
  <conditionalFormatting sqref="K969:N969">
    <cfRule type="containsText" dxfId="830" priority="1539" operator="containsText" text="DISABLED">
      <formula>NOT(ISERROR(SEARCH("DISABLED",K969)))</formula>
    </cfRule>
    <cfRule type="containsText" dxfId="829" priority="1540" operator="containsText" text="ENABLED">
      <formula>NOT(ISERROR(SEARCH("ENABLED",K969)))</formula>
    </cfRule>
  </conditionalFormatting>
  <conditionalFormatting sqref="J1067">
    <cfRule type="containsText" dxfId="828" priority="1537" operator="containsText" text="DISABLED">
      <formula>NOT(ISERROR(SEARCH("DISABLED",J1067)))</formula>
    </cfRule>
    <cfRule type="containsText" dxfId="827" priority="1538" operator="containsText" text="ENABLED">
      <formula>NOT(ISERROR(SEARCH("ENABLED",J1067)))</formula>
    </cfRule>
  </conditionalFormatting>
  <conditionalFormatting sqref="AA1067">
    <cfRule type="notContainsBlanks" dxfId="826" priority="1536">
      <formula>LEN(TRIM(AA1067))&gt;0</formula>
    </cfRule>
  </conditionalFormatting>
  <conditionalFormatting sqref="K1067:N1067">
    <cfRule type="containsText" dxfId="825" priority="1533" operator="containsText" text="DISABLED">
      <formula>NOT(ISERROR(SEARCH("DISABLED",K1067)))</formula>
    </cfRule>
    <cfRule type="containsText" dxfId="824" priority="1534" operator="containsText" text="ENABLED">
      <formula>NOT(ISERROR(SEARCH("ENABLED",K1067)))</formula>
    </cfRule>
  </conditionalFormatting>
  <conditionalFormatting sqref="J1070">
    <cfRule type="containsText" dxfId="823" priority="1531" operator="containsText" text="DISABLED">
      <formula>NOT(ISERROR(SEARCH("DISABLED",J1070)))</formula>
    </cfRule>
    <cfRule type="containsText" dxfId="822" priority="1532" operator="containsText" text="ENABLED">
      <formula>NOT(ISERROR(SEARCH("ENABLED",J1070)))</formula>
    </cfRule>
  </conditionalFormatting>
  <conditionalFormatting sqref="AA1070">
    <cfRule type="notContainsBlanks" dxfId="821" priority="1530">
      <formula>LEN(TRIM(AA1070))&gt;0</formula>
    </cfRule>
  </conditionalFormatting>
  <conditionalFormatting sqref="K1070:N1070">
    <cfRule type="containsText" dxfId="820" priority="1527" operator="containsText" text="DISABLED">
      <formula>NOT(ISERROR(SEARCH("DISABLED",K1070)))</formula>
    </cfRule>
    <cfRule type="containsText" dxfId="819" priority="1528" operator="containsText" text="ENABLED">
      <formula>NOT(ISERROR(SEARCH("ENABLED",K1070)))</formula>
    </cfRule>
  </conditionalFormatting>
  <conditionalFormatting sqref="J1171:J1172 J1181:J1188">
    <cfRule type="containsText" dxfId="818" priority="1525" operator="containsText" text="DISABLED">
      <formula>NOT(ISERROR(SEARCH("DISABLED",J1171)))</formula>
    </cfRule>
    <cfRule type="containsText" dxfId="817" priority="1526" operator="containsText" text="ENABLED">
      <formula>NOT(ISERROR(SEARCH("ENABLED",J1171)))</formula>
    </cfRule>
  </conditionalFormatting>
  <conditionalFormatting sqref="AA1171:AA1172 AA1181:AA1188">
    <cfRule type="notContainsBlanks" dxfId="816" priority="1524">
      <formula>LEN(TRIM(AA1171))&gt;0</formula>
    </cfRule>
  </conditionalFormatting>
  <conditionalFormatting sqref="K1171:N1172 K1181:N1188">
    <cfRule type="containsText" dxfId="815" priority="1521" operator="containsText" text="DISABLED">
      <formula>NOT(ISERROR(SEARCH("DISABLED",K1171)))</formula>
    </cfRule>
    <cfRule type="containsText" dxfId="814" priority="1522" operator="containsText" text="ENABLED">
      <formula>NOT(ISERROR(SEARCH("ENABLED",K1171)))</formula>
    </cfRule>
  </conditionalFormatting>
  <conditionalFormatting sqref="K1468:N1468">
    <cfRule type="containsText" dxfId="813" priority="1519" operator="containsText" text="DISABLED">
      <formula>NOT(ISERROR(SEARCH("DISABLED",K1468)))</formula>
    </cfRule>
    <cfRule type="containsText" dxfId="812" priority="1520" operator="containsText" text="ENABLED">
      <formula>NOT(ISERROR(SEARCH("ENABLED",K1468)))</formula>
    </cfRule>
  </conditionalFormatting>
  <conditionalFormatting sqref="AA1468">
    <cfRule type="notContainsBlanks" dxfId="811" priority="1518">
      <formula>LEN(TRIM(AA1468))&gt;0</formula>
    </cfRule>
  </conditionalFormatting>
  <conditionalFormatting sqref="K1470:N1470">
    <cfRule type="containsText" dxfId="810" priority="1515" operator="containsText" text="DISABLED">
      <formula>NOT(ISERROR(SEARCH("DISABLED",K1470)))</formula>
    </cfRule>
    <cfRule type="containsText" dxfId="809" priority="1516" operator="containsText" text="ENABLED">
      <formula>NOT(ISERROR(SEARCH("ENABLED",K1470)))</formula>
    </cfRule>
  </conditionalFormatting>
  <conditionalFormatting sqref="AA1470">
    <cfRule type="notContainsBlanks" dxfId="808" priority="1514">
      <formula>LEN(TRIM(AA1470))&gt;0</formula>
    </cfRule>
  </conditionalFormatting>
  <conditionalFormatting sqref="K1538:N1538">
    <cfRule type="containsText" dxfId="807" priority="1501" operator="containsText" text="DISABLED">
      <formula>NOT(ISERROR(SEARCH("DISABLED",K1538)))</formula>
    </cfRule>
    <cfRule type="containsText" dxfId="806" priority="1502" operator="containsText" text="ENABLED">
      <formula>NOT(ISERROR(SEARCH("ENABLED",K1538)))</formula>
    </cfRule>
  </conditionalFormatting>
  <conditionalFormatting sqref="AA1538">
    <cfRule type="notContainsBlanks" dxfId="805" priority="1500">
      <formula>LEN(TRIM(AA1538))&gt;0</formula>
    </cfRule>
  </conditionalFormatting>
  <conditionalFormatting sqref="K1535:N1535">
    <cfRule type="containsText" dxfId="804" priority="1497" operator="containsText" text="DISABLED">
      <formula>NOT(ISERROR(SEARCH("DISABLED",K1535)))</formula>
    </cfRule>
    <cfRule type="containsText" dxfId="803" priority="1498" operator="containsText" text="ENABLED">
      <formula>NOT(ISERROR(SEARCH("ENABLED",K1535)))</formula>
    </cfRule>
  </conditionalFormatting>
  <conditionalFormatting sqref="AA1535">
    <cfRule type="notContainsBlanks" dxfId="802" priority="1496">
      <formula>LEN(TRIM(AA1535))&gt;0</formula>
    </cfRule>
  </conditionalFormatting>
  <conditionalFormatting sqref="AA1578">
    <cfRule type="notContainsBlanks" dxfId="801" priority="1492">
      <formula>LEN(TRIM(AA1578))&gt;0</formula>
    </cfRule>
  </conditionalFormatting>
  <conditionalFormatting sqref="K1578:N1578">
    <cfRule type="containsText" dxfId="800" priority="1489" operator="containsText" text="DISABLED">
      <formula>NOT(ISERROR(SEARCH("DISABLED",K1578)))</formula>
    </cfRule>
    <cfRule type="containsText" dxfId="799" priority="1490" operator="containsText" text="ENABLED">
      <formula>NOT(ISERROR(SEARCH("ENABLED",K1578)))</formula>
    </cfRule>
  </conditionalFormatting>
  <conditionalFormatting sqref="K1583:N1583">
    <cfRule type="containsText" dxfId="798" priority="1487" operator="containsText" text="DISABLED">
      <formula>NOT(ISERROR(SEARCH("DISABLED",K1583)))</formula>
    </cfRule>
    <cfRule type="containsText" dxfId="797" priority="1488" operator="containsText" text="ENABLED">
      <formula>NOT(ISERROR(SEARCH("ENABLED",K1583)))</formula>
    </cfRule>
  </conditionalFormatting>
  <conditionalFormatting sqref="AA1583">
    <cfRule type="notContainsBlanks" dxfId="796" priority="1486">
      <formula>LEN(TRIM(AA1583))&gt;0</formula>
    </cfRule>
  </conditionalFormatting>
  <conditionalFormatting sqref="AA1611">
    <cfRule type="notContainsBlanks" dxfId="795" priority="1482">
      <formula>LEN(TRIM(AA1611))&gt;0</formula>
    </cfRule>
  </conditionalFormatting>
  <conditionalFormatting sqref="K1613:N1613">
    <cfRule type="containsText" dxfId="794" priority="1477" operator="containsText" text="DISABLED">
      <formula>NOT(ISERROR(SEARCH("DISABLED",K1613)))</formula>
    </cfRule>
    <cfRule type="containsText" dxfId="793" priority="1478" operator="containsText" text="ENABLED">
      <formula>NOT(ISERROR(SEARCH("ENABLED",K1613)))</formula>
    </cfRule>
  </conditionalFormatting>
  <conditionalFormatting sqref="AA1613">
    <cfRule type="notContainsBlanks" dxfId="792" priority="1476">
      <formula>LEN(TRIM(AA1613))&gt;0</formula>
    </cfRule>
  </conditionalFormatting>
  <conditionalFormatting sqref="K1652:N1652">
    <cfRule type="containsText" dxfId="791" priority="1467" operator="containsText" text="DISABLED">
      <formula>NOT(ISERROR(SEARCH("DISABLED",K1652)))</formula>
    </cfRule>
    <cfRule type="containsText" dxfId="790" priority="1468" operator="containsText" text="ENABLED">
      <formula>NOT(ISERROR(SEARCH("ENABLED",K1652)))</formula>
    </cfRule>
  </conditionalFormatting>
  <conditionalFormatting sqref="AA1652">
    <cfRule type="notContainsBlanks" dxfId="789" priority="1466">
      <formula>LEN(TRIM(AA1652))&gt;0</formula>
    </cfRule>
  </conditionalFormatting>
  <conditionalFormatting sqref="K1670:N1670">
    <cfRule type="containsText" dxfId="788" priority="1463" operator="containsText" text="DISABLED">
      <formula>NOT(ISERROR(SEARCH("DISABLED",K1670)))</formula>
    </cfRule>
    <cfRule type="containsText" dxfId="787" priority="1464" operator="containsText" text="ENABLED">
      <formula>NOT(ISERROR(SEARCH("ENABLED",K1670)))</formula>
    </cfRule>
  </conditionalFormatting>
  <conditionalFormatting sqref="AA1670">
    <cfRule type="notContainsBlanks" dxfId="786" priority="1462">
      <formula>LEN(TRIM(AA1670))&gt;0</formula>
    </cfRule>
  </conditionalFormatting>
  <conditionalFormatting sqref="AA1766:AA1768">
    <cfRule type="notContainsBlanks" dxfId="785" priority="1434">
      <formula>LEN(TRIM(AA1766))&gt;0</formula>
    </cfRule>
  </conditionalFormatting>
  <conditionalFormatting sqref="K1500:N1500">
    <cfRule type="containsText" dxfId="784" priority="1429" operator="containsText" text="DISABLED">
      <formula>NOT(ISERROR(SEARCH("DISABLED",K1500)))</formula>
    </cfRule>
    <cfRule type="containsText" dxfId="783" priority="1430" operator="containsText" text="ENABLED">
      <formula>NOT(ISERROR(SEARCH("ENABLED",K1500)))</formula>
    </cfRule>
  </conditionalFormatting>
  <conditionalFormatting sqref="AA1500">
    <cfRule type="notContainsBlanks" dxfId="782" priority="1428">
      <formula>LEN(TRIM(AA1500))&gt;0</formula>
    </cfRule>
  </conditionalFormatting>
  <conditionalFormatting sqref="J1470">
    <cfRule type="containsText" dxfId="781" priority="1413" operator="containsText" text="DISABLED">
      <formula>NOT(ISERROR(SEARCH("DISABLED",J1470)))</formula>
    </cfRule>
    <cfRule type="containsText" dxfId="780" priority="1414" operator="containsText" text="ENABLED">
      <formula>NOT(ISERROR(SEARCH("ENABLED",J1470)))</formula>
    </cfRule>
  </conditionalFormatting>
  <conditionalFormatting sqref="J2084:N2084">
    <cfRule type="containsText" dxfId="779" priority="1411" operator="containsText" text="DISABLED">
      <formula>NOT(ISERROR(SEARCH("DISABLED",J2084)))</formula>
    </cfRule>
    <cfRule type="containsText" dxfId="778" priority="1412" operator="containsText" text="ENABLED">
      <formula>NOT(ISERROR(SEARCH("ENABLED",J2084)))</formula>
    </cfRule>
  </conditionalFormatting>
  <conditionalFormatting sqref="AA2084">
    <cfRule type="notContainsBlanks" dxfId="777" priority="1410">
      <formula>LEN(TRIM(AA2084))&gt;0</formula>
    </cfRule>
  </conditionalFormatting>
  <conditionalFormatting sqref="J564:J571">
    <cfRule type="containsText" dxfId="776" priority="1389" operator="containsText" text="DISABLED">
      <formula>NOT(ISERROR(SEARCH("DISABLED",J564)))</formula>
    </cfRule>
    <cfRule type="containsText" dxfId="775" priority="1390" operator="containsText" text="ENABLED">
      <formula>NOT(ISERROR(SEARCH("ENABLED",J564)))</formula>
    </cfRule>
  </conditionalFormatting>
  <conditionalFormatting sqref="AA564:AA571">
    <cfRule type="notContainsBlanks" dxfId="774" priority="1388">
      <formula>LEN(TRIM(AA564))&gt;0</formula>
    </cfRule>
  </conditionalFormatting>
  <conditionalFormatting sqref="K564:N571">
    <cfRule type="containsText" dxfId="773" priority="1385" operator="containsText" text="DISABLED">
      <formula>NOT(ISERROR(SEARCH("DISABLED",K564)))</formula>
    </cfRule>
    <cfRule type="containsText" dxfId="772" priority="1386" operator="containsText" text="ENABLED">
      <formula>NOT(ISERROR(SEARCH("ENABLED",K564)))</formula>
    </cfRule>
  </conditionalFormatting>
  <conditionalFormatting sqref="J1232:J1233">
    <cfRule type="containsText" dxfId="771" priority="1383" operator="containsText" text="DISABLED">
      <formula>NOT(ISERROR(SEARCH("DISABLED",J1232)))</formula>
    </cfRule>
    <cfRule type="containsText" dxfId="770" priority="1384" operator="containsText" text="ENABLED">
      <formula>NOT(ISERROR(SEARCH("ENABLED",J1232)))</formula>
    </cfRule>
  </conditionalFormatting>
  <conditionalFormatting sqref="AA1232:AA1233">
    <cfRule type="notContainsBlanks" dxfId="769" priority="1382">
      <formula>LEN(TRIM(AA1232))&gt;0</formula>
    </cfRule>
  </conditionalFormatting>
  <conditionalFormatting sqref="K1232:N1233">
    <cfRule type="containsText" dxfId="768" priority="1379" operator="containsText" text="DISABLED">
      <formula>NOT(ISERROR(SEARCH("DISABLED",K1232)))</formula>
    </cfRule>
    <cfRule type="containsText" dxfId="767" priority="1380" operator="containsText" text="ENABLED">
      <formula>NOT(ISERROR(SEARCH("ENABLED",K1232)))</formula>
    </cfRule>
  </conditionalFormatting>
  <conditionalFormatting sqref="AA1556">
    <cfRule type="notContainsBlanks" dxfId="766" priority="1376">
      <formula>LEN(TRIM(AA1556))&gt;0</formula>
    </cfRule>
  </conditionalFormatting>
  <conditionalFormatting sqref="J384:J399">
    <cfRule type="containsText" dxfId="765" priority="1371" operator="containsText" text="DISABLED">
      <formula>NOT(ISERROR(SEARCH("DISABLED",J384)))</formula>
    </cfRule>
    <cfRule type="containsText" dxfId="764" priority="1372" operator="containsText" text="ENABLED">
      <formula>NOT(ISERROR(SEARCH("ENABLED",J384)))</formula>
    </cfRule>
  </conditionalFormatting>
  <conditionalFormatting sqref="K384:N399">
    <cfRule type="containsText" dxfId="763" priority="1368" operator="containsText" text="DISABLED">
      <formula>NOT(ISERROR(SEARCH("DISABLED",K384)))</formula>
    </cfRule>
    <cfRule type="containsText" dxfId="762" priority="1369" operator="containsText" text="ENABLED">
      <formula>NOT(ISERROR(SEARCH("ENABLED",K384)))</formula>
    </cfRule>
  </conditionalFormatting>
  <conditionalFormatting sqref="AA397">
    <cfRule type="notContainsBlanks" dxfId="761" priority="1367">
      <formula>LEN(TRIM(AA397))&gt;0</formula>
    </cfRule>
  </conditionalFormatting>
  <conditionalFormatting sqref="K400:N407">
    <cfRule type="containsText" dxfId="760" priority="1356" operator="containsText" text="DISABLED">
      <formula>NOT(ISERROR(SEARCH("DISABLED",K400)))</formula>
    </cfRule>
    <cfRule type="containsText" dxfId="759" priority="1357" operator="containsText" text="ENABLED">
      <formula>NOT(ISERROR(SEARCH("ENABLED",K400)))</formula>
    </cfRule>
  </conditionalFormatting>
  <conditionalFormatting sqref="AA398:AA407">
    <cfRule type="notContainsBlanks" dxfId="758" priority="1359">
      <formula>LEN(TRIM(AA398))&gt;0</formula>
    </cfRule>
  </conditionalFormatting>
  <conditionalFormatting sqref="K1432:N1432 K1437:N1437">
    <cfRule type="containsText" dxfId="757" priority="1158" operator="containsText" text="DISABLED">
      <formula>NOT(ISERROR(SEARCH("DISABLED",K1432)))</formula>
    </cfRule>
    <cfRule type="containsText" dxfId="756" priority="1159" operator="containsText" text="ENABLED">
      <formula>NOT(ISERROR(SEARCH("ENABLED",K1432)))</formula>
    </cfRule>
  </conditionalFormatting>
  <conditionalFormatting sqref="AA398">
    <cfRule type="notContainsBlanks" dxfId="755" priority="1355">
      <formula>LEN(TRIM(AA398))&gt;0</formula>
    </cfRule>
  </conditionalFormatting>
  <conditionalFormatting sqref="AA396">
    <cfRule type="notContainsBlanks" dxfId="754" priority="1347">
      <formula>LEN(TRIM(AA396))&gt;0</formula>
    </cfRule>
  </conditionalFormatting>
  <conditionalFormatting sqref="AA396 AA398">
    <cfRule type="notContainsBlanks" dxfId="753" priority="1343">
      <formula>LEN(TRIM(AA396))&gt;0</formula>
    </cfRule>
  </conditionalFormatting>
  <conditionalFormatting sqref="AA398">
    <cfRule type="notContainsBlanks" dxfId="752" priority="1337">
      <formula>LEN(TRIM(AA398))&gt;0</formula>
    </cfRule>
  </conditionalFormatting>
  <conditionalFormatting sqref="AA399">
    <cfRule type="notContainsBlanks" dxfId="751" priority="1331">
      <formula>LEN(TRIM(AA399))&gt;0</formula>
    </cfRule>
  </conditionalFormatting>
  <conditionalFormatting sqref="AA397">
    <cfRule type="notContainsBlanks" dxfId="750" priority="1323">
      <formula>LEN(TRIM(AA397))&gt;0</formula>
    </cfRule>
  </conditionalFormatting>
  <conditionalFormatting sqref="AA395">
    <cfRule type="notContainsBlanks" dxfId="749" priority="1319">
      <formula>LEN(TRIM(AA395))&gt;0</formula>
    </cfRule>
  </conditionalFormatting>
  <conditionalFormatting sqref="AA395">
    <cfRule type="notContainsBlanks" dxfId="748" priority="1313">
      <formula>LEN(TRIM(AA395))&gt;0</formula>
    </cfRule>
  </conditionalFormatting>
  <conditionalFormatting sqref="AA395">
    <cfRule type="notContainsBlanks" dxfId="747" priority="1305">
      <formula>LEN(TRIM(AA395))&gt;0</formula>
    </cfRule>
  </conditionalFormatting>
  <conditionalFormatting sqref="K526:N547">
    <cfRule type="containsText" dxfId="746" priority="1296" operator="containsText" text="DISABLED">
      <formula>NOT(ISERROR(SEARCH("DISABLED",K526)))</formula>
    </cfRule>
    <cfRule type="containsText" dxfId="745" priority="1297" operator="containsText" text="ENABLED">
      <formula>NOT(ISERROR(SEARCH("ENABLED",K526)))</formula>
    </cfRule>
  </conditionalFormatting>
  <conditionalFormatting sqref="AA526:AA547">
    <cfRule type="notContainsBlanks" dxfId="744" priority="1299">
      <formula>LEN(TRIM(AA526))&gt;0</formula>
    </cfRule>
  </conditionalFormatting>
  <conditionalFormatting sqref="J635">
    <cfRule type="containsText" dxfId="743" priority="1294" operator="containsText" text="DISABLED">
      <formula>NOT(ISERROR(SEARCH("DISABLED",J635)))</formula>
    </cfRule>
    <cfRule type="containsText" dxfId="742" priority="1295" operator="containsText" text="ENABLED">
      <formula>NOT(ISERROR(SEARCH("ENABLED",J635)))</formula>
    </cfRule>
  </conditionalFormatting>
  <conditionalFormatting sqref="AA635">
    <cfRule type="notContainsBlanks" dxfId="741" priority="1293">
      <formula>LEN(TRIM(AA635))&gt;0</formula>
    </cfRule>
  </conditionalFormatting>
  <conditionalFormatting sqref="K635:N635">
    <cfRule type="containsText" dxfId="740" priority="1290" operator="containsText" text="DISABLED">
      <formula>NOT(ISERROR(SEARCH("DISABLED",K635)))</formula>
    </cfRule>
    <cfRule type="containsText" dxfId="739" priority="1291" operator="containsText" text="ENABLED">
      <formula>NOT(ISERROR(SEARCH("ENABLED",K635)))</formula>
    </cfRule>
  </conditionalFormatting>
  <conditionalFormatting sqref="J640">
    <cfRule type="containsText" dxfId="738" priority="1288" operator="containsText" text="DISABLED">
      <formula>NOT(ISERROR(SEARCH("DISABLED",J640)))</formula>
    </cfRule>
    <cfRule type="containsText" dxfId="737" priority="1289" operator="containsText" text="ENABLED">
      <formula>NOT(ISERROR(SEARCH("ENABLED",J640)))</formula>
    </cfRule>
  </conditionalFormatting>
  <conditionalFormatting sqref="AA640">
    <cfRule type="notContainsBlanks" dxfId="736" priority="1287">
      <formula>LEN(TRIM(AA640))&gt;0</formula>
    </cfRule>
  </conditionalFormatting>
  <conditionalFormatting sqref="K640:N640">
    <cfRule type="containsText" dxfId="735" priority="1284" operator="containsText" text="DISABLED">
      <formula>NOT(ISERROR(SEARCH("DISABLED",K640)))</formula>
    </cfRule>
    <cfRule type="containsText" dxfId="734" priority="1285" operator="containsText" text="ENABLED">
      <formula>NOT(ISERROR(SEARCH("ENABLED",K640)))</formula>
    </cfRule>
  </conditionalFormatting>
  <conditionalFormatting sqref="J643">
    <cfRule type="containsText" dxfId="733" priority="1282" operator="containsText" text="DISABLED">
      <formula>NOT(ISERROR(SEARCH("DISABLED",J643)))</formula>
    </cfRule>
    <cfRule type="containsText" dxfId="732" priority="1283" operator="containsText" text="ENABLED">
      <formula>NOT(ISERROR(SEARCH("ENABLED",J643)))</formula>
    </cfRule>
  </conditionalFormatting>
  <conditionalFormatting sqref="AA643">
    <cfRule type="notContainsBlanks" dxfId="731" priority="1281">
      <formula>LEN(TRIM(AA643))&gt;0</formula>
    </cfRule>
  </conditionalFormatting>
  <conditionalFormatting sqref="K643:N643">
    <cfRule type="containsText" dxfId="730" priority="1278" operator="containsText" text="DISABLED">
      <formula>NOT(ISERROR(SEARCH("DISABLED",K643)))</formula>
    </cfRule>
    <cfRule type="containsText" dxfId="729" priority="1279" operator="containsText" text="ENABLED">
      <formula>NOT(ISERROR(SEARCH("ENABLED",K643)))</formula>
    </cfRule>
  </conditionalFormatting>
  <conditionalFormatting sqref="J646">
    <cfRule type="containsText" dxfId="728" priority="1276" operator="containsText" text="DISABLED">
      <formula>NOT(ISERROR(SEARCH("DISABLED",J646)))</formula>
    </cfRule>
    <cfRule type="containsText" dxfId="727" priority="1277" operator="containsText" text="ENABLED">
      <formula>NOT(ISERROR(SEARCH("ENABLED",J646)))</formula>
    </cfRule>
  </conditionalFormatting>
  <conditionalFormatting sqref="AA646">
    <cfRule type="notContainsBlanks" dxfId="726" priority="1275">
      <formula>LEN(TRIM(AA646))&gt;0</formula>
    </cfRule>
  </conditionalFormatting>
  <conditionalFormatting sqref="K646:N646">
    <cfRule type="containsText" dxfId="725" priority="1272" operator="containsText" text="DISABLED">
      <formula>NOT(ISERROR(SEARCH("DISABLED",K646)))</formula>
    </cfRule>
    <cfRule type="containsText" dxfId="724" priority="1273" operator="containsText" text="ENABLED">
      <formula>NOT(ISERROR(SEARCH("ENABLED",K646)))</formula>
    </cfRule>
  </conditionalFormatting>
  <conditionalFormatting sqref="J647">
    <cfRule type="containsText" dxfId="723" priority="1270" operator="containsText" text="DISABLED">
      <formula>NOT(ISERROR(SEARCH("DISABLED",J647)))</formula>
    </cfRule>
    <cfRule type="containsText" dxfId="722" priority="1271" operator="containsText" text="ENABLED">
      <formula>NOT(ISERROR(SEARCH("ENABLED",J647)))</formula>
    </cfRule>
  </conditionalFormatting>
  <conditionalFormatting sqref="AA647">
    <cfRule type="notContainsBlanks" dxfId="721" priority="1269">
      <formula>LEN(TRIM(AA647))&gt;0</formula>
    </cfRule>
  </conditionalFormatting>
  <conditionalFormatting sqref="K647:N647">
    <cfRule type="containsText" dxfId="720" priority="1266" operator="containsText" text="DISABLED">
      <formula>NOT(ISERROR(SEARCH("DISABLED",K647)))</formula>
    </cfRule>
    <cfRule type="containsText" dxfId="719" priority="1267" operator="containsText" text="ENABLED">
      <formula>NOT(ISERROR(SEARCH("ENABLED",K647)))</formula>
    </cfRule>
  </conditionalFormatting>
  <conditionalFormatting sqref="J655">
    <cfRule type="containsText" dxfId="718" priority="1264" operator="containsText" text="DISABLED">
      <formula>NOT(ISERROR(SEARCH("DISABLED",J655)))</formula>
    </cfRule>
    <cfRule type="containsText" dxfId="717" priority="1265" operator="containsText" text="ENABLED">
      <formula>NOT(ISERROR(SEARCH("ENABLED",J655)))</formula>
    </cfRule>
  </conditionalFormatting>
  <conditionalFormatting sqref="AA655">
    <cfRule type="notContainsBlanks" dxfId="716" priority="1263">
      <formula>LEN(TRIM(AA655))&gt;0</formula>
    </cfRule>
  </conditionalFormatting>
  <conditionalFormatting sqref="K655:N655">
    <cfRule type="containsText" dxfId="715" priority="1260" operator="containsText" text="DISABLED">
      <formula>NOT(ISERROR(SEARCH("DISABLED",K655)))</formula>
    </cfRule>
    <cfRule type="containsText" dxfId="714" priority="1261" operator="containsText" text="ENABLED">
      <formula>NOT(ISERROR(SEARCH("ENABLED",K655)))</formula>
    </cfRule>
  </conditionalFormatting>
  <conditionalFormatting sqref="J659">
    <cfRule type="containsText" dxfId="713" priority="1258" operator="containsText" text="DISABLED">
      <formula>NOT(ISERROR(SEARCH("DISABLED",J659)))</formula>
    </cfRule>
    <cfRule type="containsText" dxfId="712" priority="1259" operator="containsText" text="ENABLED">
      <formula>NOT(ISERROR(SEARCH("ENABLED",J659)))</formula>
    </cfRule>
  </conditionalFormatting>
  <conditionalFormatting sqref="AA659">
    <cfRule type="notContainsBlanks" dxfId="711" priority="1257">
      <formula>LEN(TRIM(AA659))&gt;0</formula>
    </cfRule>
  </conditionalFormatting>
  <conditionalFormatting sqref="K659:N659">
    <cfRule type="containsText" dxfId="710" priority="1254" operator="containsText" text="DISABLED">
      <formula>NOT(ISERROR(SEARCH("DISABLED",K659)))</formula>
    </cfRule>
    <cfRule type="containsText" dxfId="709" priority="1255" operator="containsText" text="ENABLED">
      <formula>NOT(ISERROR(SEARCH("ENABLED",K659)))</formula>
    </cfRule>
  </conditionalFormatting>
  <conditionalFormatting sqref="J662">
    <cfRule type="containsText" dxfId="708" priority="1252" operator="containsText" text="DISABLED">
      <formula>NOT(ISERROR(SEARCH("DISABLED",J662)))</formula>
    </cfRule>
    <cfRule type="containsText" dxfId="707" priority="1253" operator="containsText" text="ENABLED">
      <formula>NOT(ISERROR(SEARCH("ENABLED",J662)))</formula>
    </cfRule>
  </conditionalFormatting>
  <conditionalFormatting sqref="AA662">
    <cfRule type="notContainsBlanks" dxfId="706" priority="1251">
      <formula>LEN(TRIM(AA662))&gt;0</formula>
    </cfRule>
  </conditionalFormatting>
  <conditionalFormatting sqref="K662:N662">
    <cfRule type="containsText" dxfId="705" priority="1248" operator="containsText" text="DISABLED">
      <formula>NOT(ISERROR(SEARCH("DISABLED",K662)))</formula>
    </cfRule>
    <cfRule type="containsText" dxfId="704" priority="1249" operator="containsText" text="ENABLED">
      <formula>NOT(ISERROR(SEARCH("ENABLED",K662)))</formula>
    </cfRule>
  </conditionalFormatting>
  <conditionalFormatting sqref="J664">
    <cfRule type="containsText" dxfId="703" priority="1246" operator="containsText" text="DISABLED">
      <formula>NOT(ISERROR(SEARCH("DISABLED",J664)))</formula>
    </cfRule>
    <cfRule type="containsText" dxfId="702" priority="1247" operator="containsText" text="ENABLED">
      <formula>NOT(ISERROR(SEARCH("ENABLED",J664)))</formula>
    </cfRule>
  </conditionalFormatting>
  <conditionalFormatting sqref="AA664">
    <cfRule type="notContainsBlanks" dxfId="701" priority="1245">
      <formula>LEN(TRIM(AA664))&gt;0</formula>
    </cfRule>
  </conditionalFormatting>
  <conditionalFormatting sqref="K664:N664">
    <cfRule type="containsText" dxfId="700" priority="1242" operator="containsText" text="DISABLED">
      <formula>NOT(ISERROR(SEARCH("DISABLED",K664)))</formula>
    </cfRule>
    <cfRule type="containsText" dxfId="699" priority="1243" operator="containsText" text="ENABLED">
      <formula>NOT(ISERROR(SEARCH("ENABLED",K664)))</formula>
    </cfRule>
  </conditionalFormatting>
  <conditionalFormatting sqref="J669">
    <cfRule type="containsText" dxfId="698" priority="1240" operator="containsText" text="DISABLED">
      <formula>NOT(ISERROR(SEARCH("DISABLED",J669)))</formula>
    </cfRule>
    <cfRule type="containsText" dxfId="697" priority="1241" operator="containsText" text="ENABLED">
      <formula>NOT(ISERROR(SEARCH("ENABLED",J669)))</formula>
    </cfRule>
  </conditionalFormatting>
  <conditionalFormatting sqref="AA669">
    <cfRule type="notContainsBlanks" dxfId="696" priority="1239">
      <formula>LEN(TRIM(AA669))&gt;0</formula>
    </cfRule>
  </conditionalFormatting>
  <conditionalFormatting sqref="K669:N669">
    <cfRule type="containsText" dxfId="695" priority="1236" operator="containsText" text="DISABLED">
      <formula>NOT(ISERROR(SEARCH("DISABLED",K669)))</formula>
    </cfRule>
    <cfRule type="containsText" dxfId="694" priority="1237" operator="containsText" text="ENABLED">
      <formula>NOT(ISERROR(SEARCH("ENABLED",K669)))</formula>
    </cfRule>
  </conditionalFormatting>
  <conditionalFormatting sqref="J706:J711">
    <cfRule type="containsText" dxfId="693" priority="1234" operator="containsText" text="DISABLED">
      <formula>NOT(ISERROR(SEARCH("DISABLED",J706)))</formula>
    </cfRule>
    <cfRule type="containsText" dxfId="692" priority="1235" operator="containsText" text="ENABLED">
      <formula>NOT(ISERROR(SEARCH("ENABLED",J706)))</formula>
    </cfRule>
  </conditionalFormatting>
  <conditionalFormatting sqref="AA706:AA711">
    <cfRule type="notContainsBlanks" dxfId="691" priority="1233">
      <formula>LEN(TRIM(AA706))&gt;0</formula>
    </cfRule>
  </conditionalFormatting>
  <conditionalFormatting sqref="K706:N711">
    <cfRule type="containsText" dxfId="690" priority="1230" operator="containsText" text="DISABLED">
      <formula>NOT(ISERROR(SEARCH("DISABLED",K706)))</formula>
    </cfRule>
    <cfRule type="containsText" dxfId="689" priority="1231" operator="containsText" text="ENABLED">
      <formula>NOT(ISERROR(SEARCH("ENABLED",K706)))</formula>
    </cfRule>
  </conditionalFormatting>
  <conditionalFormatting sqref="J735">
    <cfRule type="containsText" dxfId="688" priority="1228" operator="containsText" text="DISABLED">
      <formula>NOT(ISERROR(SEARCH("DISABLED",J735)))</formula>
    </cfRule>
    <cfRule type="containsText" dxfId="687" priority="1229" operator="containsText" text="ENABLED">
      <formula>NOT(ISERROR(SEARCH("ENABLED",J735)))</formula>
    </cfRule>
  </conditionalFormatting>
  <conditionalFormatting sqref="AA735">
    <cfRule type="notContainsBlanks" dxfId="686" priority="1227">
      <formula>LEN(TRIM(AA735))&gt;0</formula>
    </cfRule>
  </conditionalFormatting>
  <conditionalFormatting sqref="K735:N735">
    <cfRule type="containsText" dxfId="685" priority="1224" operator="containsText" text="DISABLED">
      <formula>NOT(ISERROR(SEARCH("DISABLED",K735)))</formula>
    </cfRule>
    <cfRule type="containsText" dxfId="684" priority="1225" operator="containsText" text="ENABLED">
      <formula>NOT(ISERROR(SEARCH("ENABLED",K735)))</formula>
    </cfRule>
  </conditionalFormatting>
  <conditionalFormatting sqref="J760:J761">
    <cfRule type="containsText" dxfId="683" priority="1222" operator="containsText" text="DISABLED">
      <formula>NOT(ISERROR(SEARCH("DISABLED",J760)))</formula>
    </cfRule>
    <cfRule type="containsText" dxfId="682" priority="1223" operator="containsText" text="ENABLED">
      <formula>NOT(ISERROR(SEARCH("ENABLED",J760)))</formula>
    </cfRule>
  </conditionalFormatting>
  <conditionalFormatting sqref="AA760:AA761">
    <cfRule type="notContainsBlanks" dxfId="681" priority="1221">
      <formula>LEN(TRIM(AA760))&gt;0</formula>
    </cfRule>
  </conditionalFormatting>
  <conditionalFormatting sqref="K760:N761">
    <cfRule type="containsText" dxfId="680" priority="1218" operator="containsText" text="DISABLED">
      <formula>NOT(ISERROR(SEARCH("DISABLED",K760)))</formula>
    </cfRule>
    <cfRule type="containsText" dxfId="679" priority="1219" operator="containsText" text="ENABLED">
      <formula>NOT(ISERROR(SEARCH("ENABLED",K760)))</formula>
    </cfRule>
  </conditionalFormatting>
  <conditionalFormatting sqref="J777:J779">
    <cfRule type="containsText" dxfId="678" priority="1216" operator="containsText" text="DISABLED">
      <formula>NOT(ISERROR(SEARCH("DISABLED",J777)))</formula>
    </cfRule>
    <cfRule type="containsText" dxfId="677" priority="1217" operator="containsText" text="ENABLED">
      <formula>NOT(ISERROR(SEARCH("ENABLED",J777)))</formula>
    </cfRule>
  </conditionalFormatting>
  <conditionalFormatting sqref="AA777:AA779">
    <cfRule type="notContainsBlanks" dxfId="676" priority="1215">
      <formula>LEN(TRIM(AA777))&gt;0</formula>
    </cfRule>
  </conditionalFormatting>
  <conditionalFormatting sqref="K777:N779">
    <cfRule type="containsText" dxfId="675" priority="1212" operator="containsText" text="DISABLED">
      <formula>NOT(ISERROR(SEARCH("DISABLED",K777)))</formula>
    </cfRule>
    <cfRule type="containsText" dxfId="674" priority="1213" operator="containsText" text="ENABLED">
      <formula>NOT(ISERROR(SEARCH("ENABLED",K777)))</formula>
    </cfRule>
  </conditionalFormatting>
  <conditionalFormatting sqref="J786:J791">
    <cfRule type="containsText" dxfId="673" priority="1210" operator="containsText" text="DISABLED">
      <formula>NOT(ISERROR(SEARCH("DISABLED",J786)))</formula>
    </cfRule>
    <cfRule type="containsText" dxfId="672" priority="1211" operator="containsText" text="ENABLED">
      <formula>NOT(ISERROR(SEARCH("ENABLED",J786)))</formula>
    </cfRule>
  </conditionalFormatting>
  <conditionalFormatting sqref="AA786:AA791">
    <cfRule type="notContainsBlanks" dxfId="671" priority="1209">
      <formula>LEN(TRIM(AA786))&gt;0</formula>
    </cfRule>
  </conditionalFormatting>
  <conditionalFormatting sqref="K786:N791">
    <cfRule type="containsText" dxfId="670" priority="1206" operator="containsText" text="DISABLED">
      <formula>NOT(ISERROR(SEARCH("DISABLED",K786)))</formula>
    </cfRule>
    <cfRule type="containsText" dxfId="669" priority="1207" operator="containsText" text="ENABLED">
      <formula>NOT(ISERROR(SEARCH("ENABLED",K786)))</formula>
    </cfRule>
  </conditionalFormatting>
  <conditionalFormatting sqref="J866:J871">
    <cfRule type="containsText" dxfId="668" priority="1204" operator="containsText" text="DISABLED">
      <formula>NOT(ISERROR(SEARCH("DISABLED",J866)))</formula>
    </cfRule>
    <cfRule type="containsText" dxfId="667" priority="1205" operator="containsText" text="ENABLED">
      <formula>NOT(ISERROR(SEARCH("ENABLED",J866)))</formula>
    </cfRule>
  </conditionalFormatting>
  <conditionalFormatting sqref="AA866:AA871">
    <cfRule type="notContainsBlanks" dxfId="666" priority="1203">
      <formula>LEN(TRIM(AA866))&gt;0</formula>
    </cfRule>
  </conditionalFormatting>
  <conditionalFormatting sqref="K866:N871">
    <cfRule type="containsText" dxfId="665" priority="1200" operator="containsText" text="DISABLED">
      <formula>NOT(ISERROR(SEARCH("DISABLED",K866)))</formula>
    </cfRule>
    <cfRule type="containsText" dxfId="664" priority="1201" operator="containsText" text="ENABLED">
      <formula>NOT(ISERROR(SEARCH("ENABLED",K866)))</formula>
    </cfRule>
  </conditionalFormatting>
  <conditionalFormatting sqref="J988">
    <cfRule type="containsText" dxfId="663" priority="1198" operator="containsText" text="DISABLED">
      <formula>NOT(ISERROR(SEARCH("DISABLED",J988)))</formula>
    </cfRule>
    <cfRule type="containsText" dxfId="662" priority="1199" operator="containsText" text="ENABLED">
      <formula>NOT(ISERROR(SEARCH("ENABLED",J988)))</formula>
    </cfRule>
  </conditionalFormatting>
  <conditionalFormatting sqref="AA988">
    <cfRule type="notContainsBlanks" dxfId="661" priority="1197">
      <formula>LEN(TRIM(AA988))&gt;0</formula>
    </cfRule>
  </conditionalFormatting>
  <conditionalFormatting sqref="K988:N988">
    <cfRule type="containsText" dxfId="660" priority="1194" operator="containsText" text="DISABLED">
      <formula>NOT(ISERROR(SEARCH("DISABLED",K988)))</formula>
    </cfRule>
    <cfRule type="containsText" dxfId="659" priority="1195" operator="containsText" text="ENABLED">
      <formula>NOT(ISERROR(SEARCH("ENABLED",K988)))</formula>
    </cfRule>
  </conditionalFormatting>
  <conditionalFormatting sqref="J1092:J1093">
    <cfRule type="containsText" dxfId="658" priority="1192" operator="containsText" text="DISABLED">
      <formula>NOT(ISERROR(SEARCH("DISABLED",J1092)))</formula>
    </cfRule>
    <cfRule type="containsText" dxfId="657" priority="1193" operator="containsText" text="ENABLED">
      <formula>NOT(ISERROR(SEARCH("ENABLED",J1092)))</formula>
    </cfRule>
  </conditionalFormatting>
  <conditionalFormatting sqref="AA1092:AA1093">
    <cfRule type="notContainsBlanks" dxfId="656" priority="1191">
      <formula>LEN(TRIM(AA1092))&gt;0</formula>
    </cfRule>
  </conditionalFormatting>
  <conditionalFormatting sqref="K1092:N1093">
    <cfRule type="containsText" dxfId="655" priority="1188" operator="containsText" text="DISABLED">
      <formula>NOT(ISERROR(SEARCH("DISABLED",K1092)))</formula>
    </cfRule>
    <cfRule type="containsText" dxfId="654" priority="1189" operator="containsText" text="ENABLED">
      <formula>NOT(ISERROR(SEARCH("ENABLED",K1092)))</formula>
    </cfRule>
  </conditionalFormatting>
  <conditionalFormatting sqref="J1095:J1096">
    <cfRule type="containsText" dxfId="653" priority="1186" operator="containsText" text="DISABLED">
      <formula>NOT(ISERROR(SEARCH("DISABLED",J1095)))</formula>
    </cfRule>
    <cfRule type="containsText" dxfId="652" priority="1187" operator="containsText" text="ENABLED">
      <formula>NOT(ISERROR(SEARCH("ENABLED",J1095)))</formula>
    </cfRule>
  </conditionalFormatting>
  <conditionalFormatting sqref="AA1095:AA1096">
    <cfRule type="notContainsBlanks" dxfId="651" priority="1185">
      <formula>LEN(TRIM(AA1095))&gt;0</formula>
    </cfRule>
  </conditionalFormatting>
  <conditionalFormatting sqref="K1095:N1096">
    <cfRule type="containsText" dxfId="650" priority="1182" operator="containsText" text="DISABLED">
      <formula>NOT(ISERROR(SEARCH("DISABLED",K1095)))</formula>
    </cfRule>
    <cfRule type="containsText" dxfId="649" priority="1183" operator="containsText" text="ENABLED">
      <formula>NOT(ISERROR(SEARCH("ENABLED",K1095)))</formula>
    </cfRule>
  </conditionalFormatting>
  <conditionalFormatting sqref="J1189:J1198">
    <cfRule type="containsText" dxfId="648" priority="1180" operator="containsText" text="DISABLED">
      <formula>NOT(ISERROR(SEARCH("DISABLED",J1189)))</formula>
    </cfRule>
    <cfRule type="containsText" dxfId="647" priority="1181" operator="containsText" text="ENABLED">
      <formula>NOT(ISERROR(SEARCH("ENABLED",J1189)))</formula>
    </cfRule>
  </conditionalFormatting>
  <conditionalFormatting sqref="AA1189:AA1198">
    <cfRule type="notContainsBlanks" dxfId="646" priority="1179">
      <formula>LEN(TRIM(AA1189))&gt;0</formula>
    </cfRule>
  </conditionalFormatting>
  <conditionalFormatting sqref="K1189:N1198">
    <cfRule type="containsText" dxfId="645" priority="1176" operator="containsText" text="DISABLED">
      <formula>NOT(ISERROR(SEARCH("DISABLED",K1189)))</formula>
    </cfRule>
    <cfRule type="containsText" dxfId="644" priority="1177" operator="containsText" text="ENABLED">
      <formula>NOT(ISERROR(SEARCH("ENABLED",K1189)))</formula>
    </cfRule>
  </conditionalFormatting>
  <conditionalFormatting sqref="J1307:J1326">
    <cfRule type="containsText" dxfId="643" priority="1174" operator="containsText" text="DISABLED">
      <formula>NOT(ISERROR(SEARCH("DISABLED",J1307)))</formula>
    </cfRule>
    <cfRule type="containsText" dxfId="642" priority="1175" operator="containsText" text="ENABLED">
      <formula>NOT(ISERROR(SEARCH("ENABLED",J1307)))</formula>
    </cfRule>
  </conditionalFormatting>
  <conditionalFormatting sqref="AA1307:AA1326">
    <cfRule type="notContainsBlanks" dxfId="641" priority="1173">
      <formula>LEN(TRIM(AA1307))&gt;0</formula>
    </cfRule>
  </conditionalFormatting>
  <conditionalFormatting sqref="K1307:N1326">
    <cfRule type="containsText" dxfId="640" priority="1170" operator="containsText" text="DISABLED">
      <formula>NOT(ISERROR(SEARCH("DISABLED",K1307)))</formula>
    </cfRule>
    <cfRule type="containsText" dxfId="639" priority="1171" operator="containsText" text="ENABLED">
      <formula>NOT(ISERROR(SEARCH("ENABLED",K1307)))</formula>
    </cfRule>
  </conditionalFormatting>
  <conditionalFormatting sqref="AA1342:AA1345">
    <cfRule type="notContainsBlanks" dxfId="638" priority="1167">
      <formula>LEN(TRIM(AA1342))&gt;0</formula>
    </cfRule>
  </conditionalFormatting>
  <conditionalFormatting sqref="K1342:N1345">
    <cfRule type="containsText" dxfId="637" priority="1164" operator="containsText" text="DISABLED">
      <formula>NOT(ISERROR(SEARCH("DISABLED",K1342)))</formula>
    </cfRule>
    <cfRule type="containsText" dxfId="636" priority="1165" operator="containsText" text="ENABLED">
      <formula>NOT(ISERROR(SEARCH("ENABLED",K1342)))</formula>
    </cfRule>
  </conditionalFormatting>
  <conditionalFormatting sqref="J1432 J1437">
    <cfRule type="containsText" dxfId="635" priority="1162" operator="containsText" text="DISABLED">
      <formula>NOT(ISERROR(SEARCH("DISABLED",J1432)))</formula>
    </cfRule>
    <cfRule type="containsText" dxfId="634" priority="1163" operator="containsText" text="ENABLED">
      <formula>NOT(ISERROR(SEARCH("ENABLED",J1432)))</formula>
    </cfRule>
  </conditionalFormatting>
  <conditionalFormatting sqref="AA1432 AA1437">
    <cfRule type="notContainsBlanks" dxfId="633" priority="1161">
      <formula>LEN(TRIM(AA1432))&gt;0</formula>
    </cfRule>
  </conditionalFormatting>
  <conditionalFormatting sqref="AA476:AA480">
    <cfRule type="notContainsBlanks" dxfId="632" priority="1149">
      <formula>LEN(TRIM(AA476))&gt;0</formula>
    </cfRule>
  </conditionalFormatting>
  <conditionalFormatting sqref="K476:N480">
    <cfRule type="containsText" dxfId="631" priority="1146" operator="containsText" text="DISABLED">
      <formula>NOT(ISERROR(SEARCH("DISABLED",K476)))</formula>
    </cfRule>
    <cfRule type="containsText" dxfId="630" priority="1147" operator="containsText" text="ENABLED">
      <formula>NOT(ISERROR(SEARCH("ENABLED",K476)))</formula>
    </cfRule>
  </conditionalFormatting>
  <conditionalFormatting sqref="K1556:N1556">
    <cfRule type="containsText" dxfId="629" priority="1143" operator="containsText" text="DISABLED">
      <formula>NOT(ISERROR(SEARCH("DISABLED",K1556)))</formula>
    </cfRule>
    <cfRule type="containsText" dxfId="628" priority="1144" operator="containsText" text="ENABLED">
      <formula>NOT(ISERROR(SEARCH("ENABLED",K1556)))</formula>
    </cfRule>
  </conditionalFormatting>
  <conditionalFormatting sqref="AA2067">
    <cfRule type="notContainsBlanks" dxfId="627" priority="1121">
      <formula>LEN(TRIM(AA2067))&gt;0</formula>
    </cfRule>
  </conditionalFormatting>
  <conditionalFormatting sqref="AA2067">
    <cfRule type="notContainsBlanks" dxfId="626" priority="1118">
      <formula>LEN(TRIM(AA2067))&gt;0</formula>
    </cfRule>
  </conditionalFormatting>
  <conditionalFormatting sqref="K2067:N2067">
    <cfRule type="containsText" dxfId="625" priority="1115" operator="containsText" text="DISABLED">
      <formula>NOT(ISERROR(SEARCH("DISABLED",K2067)))</formula>
    </cfRule>
    <cfRule type="containsText" dxfId="624" priority="1116" operator="containsText" text="ENABLED">
      <formula>NOT(ISERROR(SEARCH("ENABLED",K2067)))</formula>
    </cfRule>
  </conditionalFormatting>
  <conditionalFormatting sqref="AA2068">
    <cfRule type="notContainsBlanks" dxfId="623" priority="1112">
      <formula>LEN(TRIM(AA2068))&gt;0</formula>
    </cfRule>
  </conditionalFormatting>
  <conditionalFormatting sqref="AA2068">
    <cfRule type="notContainsBlanks" dxfId="622" priority="1109">
      <formula>LEN(TRIM(AA2068))&gt;0</formula>
    </cfRule>
  </conditionalFormatting>
  <conditionalFormatting sqref="K2068:N2068">
    <cfRule type="containsText" dxfId="621" priority="1106" operator="containsText" text="DISABLED">
      <formula>NOT(ISERROR(SEARCH("DISABLED",K2068)))</formula>
    </cfRule>
    <cfRule type="containsText" dxfId="620" priority="1107" operator="containsText" text="ENABLED">
      <formula>NOT(ISERROR(SEARCH("ENABLED",K2068)))</formula>
    </cfRule>
  </conditionalFormatting>
  <conditionalFormatting sqref="J2085">
    <cfRule type="containsText" dxfId="619" priority="1096" operator="containsText" text="DISABLED">
      <formula>NOT(ISERROR(SEARCH("DISABLED",J2085)))</formula>
    </cfRule>
    <cfRule type="containsText" dxfId="618" priority="1097" operator="containsText" text="ENABLED">
      <formula>NOT(ISERROR(SEARCH("ENABLED",J2085)))</formula>
    </cfRule>
  </conditionalFormatting>
  <conditionalFormatting sqref="AA2085">
    <cfRule type="notContainsBlanks" dxfId="617" priority="1095">
      <formula>LEN(TRIM(AA2085))&gt;0</formula>
    </cfRule>
  </conditionalFormatting>
  <conditionalFormatting sqref="K2085:N2085">
    <cfRule type="containsText" dxfId="616" priority="1092" operator="containsText" text="DISABLED">
      <formula>NOT(ISERROR(SEARCH("DISABLED",K2085)))</formula>
    </cfRule>
    <cfRule type="containsText" dxfId="615" priority="1093" operator="containsText" text="ENABLED">
      <formula>NOT(ISERROR(SEARCH("ENABLED",K2085)))</formula>
    </cfRule>
  </conditionalFormatting>
  <conditionalFormatting sqref="J2086">
    <cfRule type="containsText" dxfId="614" priority="1090" operator="containsText" text="DISABLED">
      <formula>NOT(ISERROR(SEARCH("DISABLED",J2086)))</formula>
    </cfRule>
    <cfRule type="containsText" dxfId="613" priority="1091" operator="containsText" text="ENABLED">
      <formula>NOT(ISERROR(SEARCH("ENABLED",J2086)))</formula>
    </cfRule>
  </conditionalFormatting>
  <conditionalFormatting sqref="AA2086">
    <cfRule type="notContainsBlanks" dxfId="612" priority="1089">
      <formula>LEN(TRIM(AA2086))&gt;0</formula>
    </cfRule>
  </conditionalFormatting>
  <conditionalFormatting sqref="K2086:N2086">
    <cfRule type="containsText" dxfId="611" priority="1086" operator="containsText" text="DISABLED">
      <formula>NOT(ISERROR(SEARCH("DISABLED",K2086)))</formula>
    </cfRule>
    <cfRule type="containsText" dxfId="610" priority="1087" operator="containsText" text="ENABLED">
      <formula>NOT(ISERROR(SEARCH("ENABLED",K2086)))</formula>
    </cfRule>
  </conditionalFormatting>
  <conditionalFormatting sqref="AD2128:AD1048576">
    <cfRule type="cellIs" dxfId="609" priority="1078" operator="greaterThan">
      <formula>0</formula>
    </cfRule>
  </conditionalFormatting>
  <conditionalFormatting sqref="AD2">
    <cfRule type="cellIs" dxfId="608" priority="1077" operator="greaterThan">
      <formula>0</formula>
    </cfRule>
  </conditionalFormatting>
  <conditionalFormatting sqref="AD1832:AD1876 AD2126:AD1048576 AD1:AD524 AD1440:AD1621 AD1200:AD1340 AD1685:AD1702 AD1932 AD1936 AD1934 AD1941:AD1946 AD1948:AD1963 AD1965:AD2091 AD1342:AD1432 AD1727 AD1729:AD1778 AD1704:AD1719 AD1437 AD1723:AD1725 AD1623:AD1683 AD1780:AD1796 AD1798:AD1802 AD1181:AD1198 AD526:AD1172 AD1827:AD1830 AD1878:AD1930">
    <cfRule type="notContainsText" dxfId="607" priority="1076" operator="notContains" text="//">
      <formula>ISERROR(SEARCH("//",AD1))</formula>
    </cfRule>
  </conditionalFormatting>
  <conditionalFormatting sqref="T2128:T1048576">
    <cfRule type="cellIs" dxfId="606" priority="1075" operator="greaterThan">
      <formula>0</formula>
    </cfRule>
  </conditionalFormatting>
  <conditionalFormatting sqref="T2">
    <cfRule type="cellIs" dxfId="605" priority="1074" operator="greaterThan">
      <formula>0</formula>
    </cfRule>
  </conditionalFormatting>
  <conditionalFormatting sqref="J1909:N1910">
    <cfRule type="containsText" dxfId="604" priority="1063" operator="containsText" text="DISABLED">
      <formula>NOT(ISERROR(SEARCH("DISABLED",J1909)))</formula>
    </cfRule>
    <cfRule type="containsText" dxfId="603" priority="1064" operator="containsText" text="ENABLED">
      <formula>NOT(ISERROR(SEARCH("ENABLED",J1909)))</formula>
    </cfRule>
  </conditionalFormatting>
  <conditionalFormatting sqref="AA1909:AA1910">
    <cfRule type="notContainsBlanks" dxfId="602" priority="1062">
      <formula>LEN(TRIM(AA1909))&gt;0</formula>
    </cfRule>
  </conditionalFormatting>
  <conditionalFormatting sqref="AD1909:AD1910">
    <cfRule type="notContainsText" dxfId="601" priority="1060" operator="notContains" text="//">
      <formula>ISERROR(SEARCH("//",AD1909))</formula>
    </cfRule>
  </conditionalFormatting>
  <conditionalFormatting sqref="J1952">
    <cfRule type="containsText" dxfId="600" priority="1058" operator="containsText" text="DISABLED">
      <formula>NOT(ISERROR(SEARCH("DISABLED",J1952)))</formula>
    </cfRule>
    <cfRule type="containsText" dxfId="599" priority="1059" operator="containsText" text="ENABLED">
      <formula>NOT(ISERROR(SEARCH("ENABLED",J1952)))</formula>
    </cfRule>
  </conditionalFormatting>
  <conditionalFormatting sqref="AA1952">
    <cfRule type="notContainsBlanks" dxfId="598" priority="1057">
      <formula>LEN(TRIM(AA1952))&gt;0</formula>
    </cfRule>
  </conditionalFormatting>
  <conditionalFormatting sqref="K1952:N1952">
    <cfRule type="containsText" dxfId="597" priority="1054" operator="containsText" text="DISABLED">
      <formula>NOT(ISERROR(SEARCH("DISABLED",K1952)))</formula>
    </cfRule>
    <cfRule type="containsText" dxfId="596" priority="1055" operator="containsText" text="ENABLED">
      <formula>NOT(ISERROR(SEARCH("ENABLED",K1952)))</formula>
    </cfRule>
  </conditionalFormatting>
  <conditionalFormatting sqref="AD1952">
    <cfRule type="notContainsText" dxfId="595" priority="1053" operator="notContains" text="//">
      <formula>ISERROR(SEARCH("//",AD1952))</formula>
    </cfRule>
  </conditionalFormatting>
  <conditionalFormatting sqref="K1509:N1509">
    <cfRule type="containsText" dxfId="594" priority="1042" operator="containsText" text="DISABLED">
      <formula>NOT(ISERROR(SEARCH("DISABLED",K1509)))</formula>
    </cfRule>
    <cfRule type="containsText" dxfId="593" priority="1043" operator="containsText" text="ENABLED">
      <formula>NOT(ISERROR(SEARCH("ENABLED",K1509)))</formula>
    </cfRule>
  </conditionalFormatting>
  <conditionalFormatting sqref="AA1509">
    <cfRule type="notContainsBlanks" dxfId="592" priority="1041">
      <formula>LEN(TRIM(AA1509))&gt;0</formula>
    </cfRule>
  </conditionalFormatting>
  <conditionalFormatting sqref="AD1509">
    <cfRule type="notContainsText" dxfId="591" priority="1039" operator="notContains" text="//">
      <formula>ISERROR(SEARCH("//",AD1509))</formula>
    </cfRule>
  </conditionalFormatting>
  <conditionalFormatting sqref="K1493:N1493">
    <cfRule type="containsText" dxfId="590" priority="1037" operator="containsText" text="DISABLED">
      <formula>NOT(ISERROR(SEARCH("DISABLED",K1493)))</formula>
    </cfRule>
    <cfRule type="containsText" dxfId="589" priority="1038" operator="containsText" text="ENABLED">
      <formula>NOT(ISERROR(SEARCH("ENABLED",K1493)))</formula>
    </cfRule>
  </conditionalFormatting>
  <conditionalFormatting sqref="AA1493">
    <cfRule type="notContainsBlanks" dxfId="588" priority="1036">
      <formula>LEN(TRIM(AA1493))&gt;0</formula>
    </cfRule>
  </conditionalFormatting>
  <conditionalFormatting sqref="AD1493">
    <cfRule type="notContainsText" dxfId="587" priority="1034" operator="notContains" text="//">
      <formula>ISERROR(SEARCH("//",AD1493))</formula>
    </cfRule>
  </conditionalFormatting>
  <conditionalFormatting sqref="J43">
    <cfRule type="containsText" dxfId="586" priority="984" operator="containsText" text="DISABLED">
      <formula>NOT(ISERROR(SEARCH("DISABLED",J43)))</formula>
    </cfRule>
    <cfRule type="containsText" dxfId="585" priority="985" operator="containsText" text="ENABLED">
      <formula>NOT(ISERROR(SEARCH("ENABLED",J43)))</formula>
    </cfRule>
  </conditionalFormatting>
  <conditionalFormatting sqref="J61:J62">
    <cfRule type="containsText" dxfId="584" priority="982" operator="containsText" text="DISABLED">
      <formula>NOT(ISERROR(SEARCH("DISABLED",J61)))</formula>
    </cfRule>
    <cfRule type="containsText" dxfId="583" priority="983" operator="containsText" text="ENABLED">
      <formula>NOT(ISERROR(SEARCH("ENABLED",J61)))</formula>
    </cfRule>
  </conditionalFormatting>
  <conditionalFormatting sqref="J75">
    <cfRule type="containsText" dxfId="582" priority="980" operator="containsText" text="DISABLED">
      <formula>NOT(ISERROR(SEARCH("DISABLED",J75)))</formula>
    </cfRule>
    <cfRule type="containsText" dxfId="581" priority="981" operator="containsText" text="ENABLED">
      <formula>NOT(ISERROR(SEARCH("ENABLED",J75)))</formula>
    </cfRule>
  </conditionalFormatting>
  <conditionalFormatting sqref="J82">
    <cfRule type="containsText" dxfId="580" priority="978" operator="containsText" text="DISABLED">
      <formula>NOT(ISERROR(SEARCH("DISABLED",J82)))</formula>
    </cfRule>
    <cfRule type="containsText" dxfId="579" priority="979" operator="containsText" text="ENABLED">
      <formula>NOT(ISERROR(SEARCH("ENABLED",J82)))</formula>
    </cfRule>
  </conditionalFormatting>
  <conditionalFormatting sqref="J106">
    <cfRule type="containsText" dxfId="578" priority="976" operator="containsText" text="DISABLED">
      <formula>NOT(ISERROR(SEARCH("DISABLED",J106)))</formula>
    </cfRule>
    <cfRule type="containsText" dxfId="577" priority="977" operator="containsText" text="ENABLED">
      <formula>NOT(ISERROR(SEARCH("ENABLED",J106)))</formula>
    </cfRule>
  </conditionalFormatting>
  <conditionalFormatting sqref="J115:J119">
    <cfRule type="containsText" dxfId="576" priority="974" operator="containsText" text="DISABLED">
      <formula>NOT(ISERROR(SEARCH("DISABLED",J115)))</formula>
    </cfRule>
    <cfRule type="containsText" dxfId="575" priority="975" operator="containsText" text="ENABLED">
      <formula>NOT(ISERROR(SEARCH("ENABLED",J115)))</formula>
    </cfRule>
  </conditionalFormatting>
  <conditionalFormatting sqref="J400:J407">
    <cfRule type="containsText" dxfId="574" priority="972" operator="containsText" text="DISABLED">
      <formula>NOT(ISERROR(SEARCH("DISABLED",J400)))</formula>
    </cfRule>
    <cfRule type="containsText" dxfId="573" priority="973" operator="containsText" text="ENABLED">
      <formula>NOT(ISERROR(SEARCH("ENABLED",J400)))</formula>
    </cfRule>
  </conditionalFormatting>
  <conditionalFormatting sqref="J411:J416">
    <cfRule type="containsText" dxfId="572" priority="970" operator="containsText" text="DISABLED">
      <formula>NOT(ISERROR(SEARCH("DISABLED",J411)))</formula>
    </cfRule>
    <cfRule type="containsText" dxfId="571" priority="971" operator="containsText" text="ENABLED">
      <formula>NOT(ISERROR(SEARCH("ENABLED",J411)))</formula>
    </cfRule>
  </conditionalFormatting>
  <conditionalFormatting sqref="J440:J447">
    <cfRule type="containsText" dxfId="570" priority="968" operator="containsText" text="DISABLED">
      <formula>NOT(ISERROR(SEARCH("DISABLED",J440)))</formula>
    </cfRule>
    <cfRule type="containsText" dxfId="569" priority="969" operator="containsText" text="ENABLED">
      <formula>NOT(ISERROR(SEARCH("ENABLED",J440)))</formula>
    </cfRule>
  </conditionalFormatting>
  <conditionalFormatting sqref="J476:J480">
    <cfRule type="containsText" dxfId="568" priority="966" operator="containsText" text="DISABLED">
      <formula>NOT(ISERROR(SEARCH("DISABLED",J476)))</formula>
    </cfRule>
    <cfRule type="containsText" dxfId="567" priority="967" operator="containsText" text="ENABLED">
      <formula>NOT(ISERROR(SEARCH("ENABLED",J476)))</formula>
    </cfRule>
  </conditionalFormatting>
  <conditionalFormatting sqref="J484:J524 J526:J547">
    <cfRule type="containsText" dxfId="566" priority="964" operator="containsText" text="DISABLED">
      <formula>NOT(ISERROR(SEARCH("DISABLED",J484)))</formula>
    </cfRule>
    <cfRule type="containsText" dxfId="565" priority="965" operator="containsText" text="ENABLED">
      <formula>NOT(ISERROR(SEARCH("ENABLED",J484)))</formula>
    </cfRule>
  </conditionalFormatting>
  <conditionalFormatting sqref="J1330:J1340 J1342:J1345">
    <cfRule type="containsText" dxfId="564" priority="962" operator="containsText" text="DISABLED">
      <formula>NOT(ISERROR(SEARCH("DISABLED",J1330)))</formula>
    </cfRule>
    <cfRule type="containsText" dxfId="563" priority="963" operator="containsText" text="ENABLED">
      <formula>NOT(ISERROR(SEARCH("ENABLED",J1330)))</formula>
    </cfRule>
  </conditionalFormatting>
  <conditionalFormatting sqref="J1442:J1444">
    <cfRule type="containsText" dxfId="562" priority="960" operator="containsText" text="DISABLED">
      <formula>NOT(ISERROR(SEARCH("DISABLED",J1442)))</formula>
    </cfRule>
    <cfRule type="containsText" dxfId="561" priority="961" operator="containsText" text="ENABLED">
      <formula>NOT(ISERROR(SEARCH("ENABLED",J1442)))</formula>
    </cfRule>
  </conditionalFormatting>
  <conditionalFormatting sqref="J1452:J1468">
    <cfRule type="containsText" dxfId="560" priority="958" operator="containsText" text="DISABLED">
      <formula>NOT(ISERROR(SEARCH("DISABLED",J1452)))</formula>
    </cfRule>
    <cfRule type="containsText" dxfId="559" priority="95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58" priority="956" operator="containsText" text="DISABLED">
      <formula>NOT(ISERROR(SEARCH("DISABLED",J1485)))</formula>
    </cfRule>
    <cfRule type="containsText" dxfId="557" priority="957" operator="containsText" text="ENABLED">
      <formula>NOT(ISERROR(SEARCH("ENABLED",J1485)))</formula>
    </cfRule>
  </conditionalFormatting>
  <conditionalFormatting sqref="J1908">
    <cfRule type="containsText" dxfId="556" priority="954" operator="containsText" text="DISABLED">
      <formula>NOT(ISERROR(SEARCH("DISABLED",J1908)))</formula>
    </cfRule>
    <cfRule type="containsText" dxfId="555" priority="955" operator="containsText" text="ENABLED">
      <formula>NOT(ISERROR(SEARCH("ENABLED",J1908)))</formula>
    </cfRule>
  </conditionalFormatting>
  <conditionalFormatting sqref="J2034">
    <cfRule type="containsText" dxfId="554" priority="950" operator="containsText" text="DISABLED">
      <formula>NOT(ISERROR(SEARCH("DISABLED",J2034)))</formula>
    </cfRule>
    <cfRule type="containsText" dxfId="553" priority="951" operator="containsText" text="ENABLED">
      <formula>NOT(ISERROR(SEARCH("ENABLED",J2034)))</formula>
    </cfRule>
  </conditionalFormatting>
  <conditionalFormatting sqref="J2035">
    <cfRule type="containsText" dxfId="552" priority="948" operator="containsText" text="DISABLED">
      <formula>NOT(ISERROR(SEARCH("DISABLED",J2035)))</formula>
    </cfRule>
    <cfRule type="containsText" dxfId="551" priority="949" operator="containsText" text="ENABLED">
      <formula>NOT(ISERROR(SEARCH("ENABLED",J2035)))</formula>
    </cfRule>
  </conditionalFormatting>
  <conditionalFormatting sqref="J2080">
    <cfRule type="containsText" dxfId="550" priority="908" operator="containsText" text="DISABLED">
      <formula>NOT(ISERROR(SEARCH("DISABLED",J2080)))</formula>
    </cfRule>
    <cfRule type="containsText" dxfId="549" priority="909" operator="containsText" text="ENABLED">
      <formula>NOT(ISERROR(SEARCH("ENABLED",J2080)))</formula>
    </cfRule>
  </conditionalFormatting>
  <conditionalFormatting sqref="J2079">
    <cfRule type="containsText" dxfId="548" priority="906" operator="containsText" text="DISABLED">
      <formula>NOT(ISERROR(SEARCH("DISABLED",J2079)))</formula>
    </cfRule>
    <cfRule type="containsText" dxfId="547" priority="907" operator="containsText" text="ENABLED">
      <formula>NOT(ISERROR(SEARCH("ENABLED",J2079)))</formula>
    </cfRule>
  </conditionalFormatting>
  <conditionalFormatting sqref="J2078">
    <cfRule type="containsText" dxfId="546" priority="904" operator="containsText" text="DISABLED">
      <formula>NOT(ISERROR(SEARCH("DISABLED",J2078)))</formula>
    </cfRule>
    <cfRule type="containsText" dxfId="545" priority="905" operator="containsText" text="ENABLED">
      <formula>NOT(ISERROR(SEARCH("ENABLED",J2078)))</formula>
    </cfRule>
  </conditionalFormatting>
  <conditionalFormatting sqref="J2077">
    <cfRule type="containsText" dxfId="544" priority="902" operator="containsText" text="DISABLED">
      <formula>NOT(ISERROR(SEARCH("DISABLED",J2077)))</formula>
    </cfRule>
    <cfRule type="containsText" dxfId="543" priority="903" operator="containsText" text="ENABLED">
      <formula>NOT(ISERROR(SEARCH("ENABLED",J2077)))</formula>
    </cfRule>
  </conditionalFormatting>
  <conditionalFormatting sqref="J2076">
    <cfRule type="containsText" dxfId="542" priority="900" operator="containsText" text="DISABLED">
      <formula>NOT(ISERROR(SEARCH("DISABLED",J2076)))</formula>
    </cfRule>
    <cfRule type="containsText" dxfId="541" priority="901" operator="containsText" text="ENABLED">
      <formula>NOT(ISERROR(SEARCH("ENABLED",J2076)))</formula>
    </cfRule>
  </conditionalFormatting>
  <conditionalFormatting sqref="J2075">
    <cfRule type="containsText" dxfId="540" priority="898" operator="containsText" text="DISABLED">
      <formula>NOT(ISERROR(SEARCH("DISABLED",J2075)))</formula>
    </cfRule>
    <cfRule type="containsText" dxfId="539" priority="899" operator="containsText" text="ENABLED">
      <formula>NOT(ISERROR(SEARCH("ENABLED",J2075)))</formula>
    </cfRule>
  </conditionalFormatting>
  <conditionalFormatting sqref="J2074">
    <cfRule type="containsText" dxfId="538" priority="896" operator="containsText" text="DISABLED">
      <formula>NOT(ISERROR(SEARCH("DISABLED",J2074)))</formula>
    </cfRule>
    <cfRule type="containsText" dxfId="537" priority="897" operator="containsText" text="ENABLED">
      <formula>NOT(ISERROR(SEARCH("ENABLED",J2074)))</formula>
    </cfRule>
  </conditionalFormatting>
  <conditionalFormatting sqref="J2073">
    <cfRule type="containsText" dxfId="536" priority="894" operator="containsText" text="DISABLED">
      <formula>NOT(ISERROR(SEARCH("DISABLED",J2073)))</formula>
    </cfRule>
    <cfRule type="containsText" dxfId="535" priority="895" operator="containsText" text="ENABLED">
      <formula>NOT(ISERROR(SEARCH("ENABLED",J2073)))</formula>
    </cfRule>
  </conditionalFormatting>
  <conditionalFormatting sqref="J2072">
    <cfRule type="containsText" dxfId="534" priority="892" operator="containsText" text="DISABLED">
      <formula>NOT(ISERROR(SEARCH("DISABLED",J2072)))</formula>
    </cfRule>
    <cfRule type="containsText" dxfId="533" priority="893" operator="containsText" text="ENABLED">
      <formula>NOT(ISERROR(SEARCH("ENABLED",J2072)))</formula>
    </cfRule>
  </conditionalFormatting>
  <conditionalFormatting sqref="J2071">
    <cfRule type="containsText" dxfId="532" priority="890" operator="containsText" text="DISABLED">
      <formula>NOT(ISERROR(SEARCH("DISABLED",J2071)))</formula>
    </cfRule>
    <cfRule type="containsText" dxfId="531" priority="891" operator="containsText" text="ENABLED">
      <formula>NOT(ISERROR(SEARCH("ENABLED",J2071)))</formula>
    </cfRule>
  </conditionalFormatting>
  <conditionalFormatting sqref="J2070">
    <cfRule type="containsText" dxfId="530" priority="888" operator="containsText" text="DISABLED">
      <formula>NOT(ISERROR(SEARCH("DISABLED",J2070)))</formula>
    </cfRule>
    <cfRule type="containsText" dxfId="529" priority="889" operator="containsText" text="ENABLED">
      <formula>NOT(ISERROR(SEARCH("ENABLED",J2070)))</formula>
    </cfRule>
  </conditionalFormatting>
  <conditionalFormatting sqref="J2069">
    <cfRule type="containsText" dxfId="528" priority="886" operator="containsText" text="DISABLED">
      <formula>NOT(ISERROR(SEARCH("DISABLED",J2069)))</formula>
    </cfRule>
    <cfRule type="containsText" dxfId="527" priority="887" operator="containsText" text="ENABLED">
      <formula>NOT(ISERROR(SEARCH("ENABLED",J2069)))</formula>
    </cfRule>
  </conditionalFormatting>
  <conditionalFormatting sqref="J2056:J2068">
    <cfRule type="containsText" dxfId="526" priority="882" operator="containsText" text="DISABLED">
      <formula>NOT(ISERROR(SEARCH("DISABLED",J2056)))</formula>
    </cfRule>
    <cfRule type="containsText" dxfId="525" priority="883" operator="containsText" text="ENABLED">
      <formula>NOT(ISERROR(SEARCH("ENABLED",J2056)))</formula>
    </cfRule>
  </conditionalFormatting>
  <conditionalFormatting sqref="J2054">
    <cfRule type="containsText" dxfId="524" priority="880" operator="containsText" text="DISABLED">
      <formula>NOT(ISERROR(SEARCH("DISABLED",J2054)))</formula>
    </cfRule>
    <cfRule type="containsText" dxfId="523" priority="881" operator="containsText" text="ENABLED">
      <formula>NOT(ISERROR(SEARCH("ENABLED",J2054)))</formula>
    </cfRule>
  </conditionalFormatting>
  <conditionalFormatting sqref="J2055">
    <cfRule type="containsText" dxfId="522" priority="878" operator="containsText" text="DISABLED">
      <formula>NOT(ISERROR(SEARCH("DISABLED",J2055)))</formula>
    </cfRule>
    <cfRule type="containsText" dxfId="521" priority="879" operator="containsText" text="ENABLED">
      <formula>NOT(ISERROR(SEARCH("ENABLED",J2055)))</formula>
    </cfRule>
  </conditionalFormatting>
  <conditionalFormatting sqref="AA2087">
    <cfRule type="notContainsBlanks" dxfId="520" priority="851">
      <formula>LEN(TRIM(AA2087))&gt;0</formula>
    </cfRule>
  </conditionalFormatting>
  <conditionalFormatting sqref="K2087:N2087">
    <cfRule type="containsText" dxfId="519" priority="848" operator="containsText" text="DISABLED">
      <formula>NOT(ISERROR(SEARCH("DISABLED",K2087)))</formula>
    </cfRule>
    <cfRule type="containsText" dxfId="518" priority="849" operator="containsText" text="ENABLED">
      <formula>NOT(ISERROR(SEARCH("ENABLED",K2087)))</formula>
    </cfRule>
  </conditionalFormatting>
  <conditionalFormatting sqref="AD2087">
    <cfRule type="notContainsText" dxfId="517" priority="847" operator="notContains" text="//">
      <formula>ISERROR(SEARCH("//",AD2087))</formula>
    </cfRule>
  </conditionalFormatting>
  <conditionalFormatting sqref="J2087">
    <cfRule type="containsText" dxfId="516" priority="845" operator="containsText" text="DISABLED">
      <formula>NOT(ISERROR(SEARCH("DISABLED",J2087)))</formula>
    </cfRule>
    <cfRule type="containsText" dxfId="515" priority="846" operator="containsText" text="ENABLED">
      <formula>NOT(ISERROR(SEARCH("ENABLED",J2087)))</formula>
    </cfRule>
  </conditionalFormatting>
  <conditionalFormatting sqref="AA2088:AA2089">
    <cfRule type="notContainsBlanks" dxfId="514" priority="844">
      <formula>LEN(TRIM(AA2088))&gt;0</formula>
    </cfRule>
  </conditionalFormatting>
  <conditionalFormatting sqref="K2088:N2089">
    <cfRule type="containsText" dxfId="513" priority="841" operator="containsText" text="DISABLED">
      <formula>NOT(ISERROR(SEARCH("DISABLED",K2088)))</formula>
    </cfRule>
    <cfRule type="containsText" dxfId="512" priority="842" operator="containsText" text="ENABLED">
      <formula>NOT(ISERROR(SEARCH("ENABLED",K2088)))</formula>
    </cfRule>
  </conditionalFormatting>
  <conditionalFormatting sqref="AD2088:AD2089">
    <cfRule type="notContainsText" dxfId="511" priority="840" operator="notContains" text="//">
      <formula>ISERROR(SEARCH("//",AD2088))</formula>
    </cfRule>
  </conditionalFormatting>
  <conditionalFormatting sqref="J2088:J2089">
    <cfRule type="containsText" dxfId="510" priority="838" operator="containsText" text="DISABLED">
      <formula>NOT(ISERROR(SEARCH("DISABLED",J2088)))</formula>
    </cfRule>
    <cfRule type="containsText" dxfId="509" priority="839" operator="containsText" text="ENABLED">
      <formula>NOT(ISERROR(SEARCH("ENABLED",J2088)))</formula>
    </cfRule>
  </conditionalFormatting>
  <conditionalFormatting sqref="AA2090">
    <cfRule type="notContainsBlanks" dxfId="508" priority="832">
      <formula>LEN(TRIM(AA2090))&gt;0</formula>
    </cfRule>
  </conditionalFormatting>
  <conditionalFormatting sqref="K2090:N2090">
    <cfRule type="containsText" dxfId="507" priority="829" operator="containsText" text="DISABLED">
      <formula>NOT(ISERROR(SEARCH("DISABLED",K2090)))</formula>
    </cfRule>
    <cfRule type="containsText" dxfId="506" priority="830" operator="containsText" text="ENABLED">
      <formula>NOT(ISERROR(SEARCH("ENABLED",K2090)))</formula>
    </cfRule>
  </conditionalFormatting>
  <conditionalFormatting sqref="AD2090">
    <cfRule type="notContainsText" dxfId="505" priority="828" operator="notContains" text="//">
      <formula>ISERROR(SEARCH("//",AD2090))</formula>
    </cfRule>
  </conditionalFormatting>
  <conditionalFormatting sqref="J2090">
    <cfRule type="containsText" dxfId="504" priority="826" operator="containsText" text="DISABLED">
      <formula>NOT(ISERROR(SEARCH("DISABLED",J2090)))</formula>
    </cfRule>
    <cfRule type="containsText" dxfId="503" priority="827" operator="containsText" text="ENABLED">
      <formula>NOT(ISERROR(SEARCH("ENABLED",J2090)))</formula>
    </cfRule>
  </conditionalFormatting>
  <conditionalFormatting sqref="AA1431">
    <cfRule type="notContainsBlanks" dxfId="502" priority="824">
      <formula>LEN(TRIM(AA1431))&gt;0</formula>
    </cfRule>
  </conditionalFormatting>
  <conditionalFormatting sqref="J1431">
    <cfRule type="containsText" dxfId="501" priority="822" operator="containsText" text="DISABLED">
      <formula>NOT(ISERROR(SEARCH("DISABLED",J1431)))</formula>
    </cfRule>
    <cfRule type="containsText" dxfId="500" priority="823" operator="containsText" text="ENABLED">
      <formula>NOT(ISERROR(SEARCH("ENABLED",J1431)))</formula>
    </cfRule>
  </conditionalFormatting>
  <conditionalFormatting sqref="AA1431">
    <cfRule type="notContainsBlanks" dxfId="499" priority="821">
      <formula>LEN(TRIM(AA1431))&gt;0</formula>
    </cfRule>
  </conditionalFormatting>
  <conditionalFormatting sqref="K1431:N1431">
    <cfRule type="containsText" dxfId="498" priority="818" operator="containsText" text="DISABLED">
      <formula>NOT(ISERROR(SEARCH("DISABLED",K1431)))</formula>
    </cfRule>
    <cfRule type="containsText" dxfId="497" priority="819" operator="containsText" text="ENABLED">
      <formula>NOT(ISERROR(SEARCH("ENABLED",K1431)))</formula>
    </cfRule>
  </conditionalFormatting>
  <conditionalFormatting sqref="AD1431">
    <cfRule type="notContainsText" dxfId="496" priority="817" operator="notContains" text="//">
      <formula>ISERROR(SEARCH("//",AD1431))</formula>
    </cfRule>
  </conditionalFormatting>
  <conditionalFormatting sqref="K2091:N2091">
    <cfRule type="containsText" dxfId="495" priority="815" operator="containsText" text="DISABLED">
      <formula>NOT(ISERROR(SEARCH("DISABLED",K2091)))</formula>
    </cfRule>
    <cfRule type="containsText" dxfId="494" priority="816" operator="containsText" text="ENABLED">
      <formula>NOT(ISERROR(SEARCH("ENABLED",K2091)))</formula>
    </cfRule>
  </conditionalFormatting>
  <conditionalFormatting sqref="AA2091">
    <cfRule type="notContainsBlanks" dxfId="493" priority="814">
      <formula>LEN(TRIM(AA2091))&gt;0</formula>
    </cfRule>
  </conditionalFormatting>
  <conditionalFormatting sqref="AD2091">
    <cfRule type="notContainsText" dxfId="492" priority="812" operator="notContains" text="//">
      <formula>ISERROR(SEARCH("//",AD2091))</formula>
    </cfRule>
  </conditionalFormatting>
  <conditionalFormatting sqref="J2091">
    <cfRule type="containsText" dxfId="491" priority="810" operator="containsText" text="DISABLED">
      <formula>NOT(ISERROR(SEARCH("DISABLED",J2091)))</formula>
    </cfRule>
    <cfRule type="containsText" dxfId="490" priority="811" operator="containsText" text="ENABLED">
      <formula>NOT(ISERROR(SEARCH("ENABLED",J2091)))</formula>
    </cfRule>
  </conditionalFormatting>
  <conditionalFormatting sqref="K1796:N1796">
    <cfRule type="containsText" dxfId="489" priority="801" operator="containsText" text="DISABLED">
      <formula>NOT(ISERROR(SEARCH("DISABLED",K1796)))</formula>
    </cfRule>
    <cfRule type="containsText" dxfId="488" priority="802" operator="containsText" text="ENABLED">
      <formula>NOT(ISERROR(SEARCH("ENABLED",K1796)))</formula>
    </cfRule>
  </conditionalFormatting>
  <conditionalFormatting sqref="J1796">
    <cfRule type="containsText" dxfId="487" priority="798" operator="containsText" text="DISABLED">
      <formula>NOT(ISERROR(SEARCH("DISABLED",J1796)))</formula>
    </cfRule>
    <cfRule type="containsText" dxfId="486" priority="799" operator="containsText" text="ENABLED">
      <formula>NOT(ISERROR(SEARCH("ENABLED",J1796)))</formula>
    </cfRule>
  </conditionalFormatting>
  <conditionalFormatting sqref="AA1796">
    <cfRule type="notContainsBlanks" dxfId="485" priority="804">
      <formula>LEN(TRIM(AA1796))&gt;0</formula>
    </cfRule>
  </conditionalFormatting>
  <conditionalFormatting sqref="AD1796">
    <cfRule type="notContainsText" dxfId="484" priority="803" operator="notContains" text="//">
      <formula>ISERROR(SEARCH("//",AD1796))</formula>
    </cfRule>
  </conditionalFormatting>
  <conditionalFormatting sqref="AA1798:AA1802">
    <cfRule type="notContainsBlanks" dxfId="483" priority="788">
      <formula>LEN(TRIM(AA1798))&gt;0</formula>
    </cfRule>
  </conditionalFormatting>
  <conditionalFormatting sqref="AD1798:AD1802">
    <cfRule type="notContainsText" dxfId="482" priority="784" operator="notContains" text="//">
      <formula>ISERROR(SEARCH("//",AD1798))</formula>
    </cfRule>
  </conditionalFormatting>
  <conditionalFormatting sqref="J215">
    <cfRule type="containsText" dxfId="481" priority="782" operator="containsText" text="DISABLED">
      <formula>NOT(ISERROR(SEARCH("DISABLED",J215)))</formula>
    </cfRule>
    <cfRule type="containsText" dxfId="480" priority="783" operator="containsText" text="ENABLED">
      <formula>NOT(ISERROR(SEARCH("ENABLED",J215)))</formula>
    </cfRule>
  </conditionalFormatting>
  <conditionalFormatting sqref="K215:N215">
    <cfRule type="containsText" dxfId="479" priority="780" operator="containsText" text="DISABLED">
      <formula>NOT(ISERROR(SEARCH("DISABLED",K215)))</formula>
    </cfRule>
    <cfRule type="containsText" dxfId="478" priority="781" operator="containsText" text="ENABLED">
      <formula>NOT(ISERROR(SEARCH("ENABLED",K215)))</formula>
    </cfRule>
  </conditionalFormatting>
  <conditionalFormatting sqref="J1796 J1798">
    <cfRule type="containsText" dxfId="477" priority="778" operator="containsText" text="DISABLED">
      <formula>NOT(ISERROR(SEARCH("DISABLED",J1796)))</formula>
    </cfRule>
    <cfRule type="containsText" dxfId="476" priority="779" operator="containsText" text="ENABLED">
      <formula>NOT(ISERROR(SEARCH("ENABLED",J1796)))</formula>
    </cfRule>
  </conditionalFormatting>
  <conditionalFormatting sqref="K1796:N1796 K1798:N1798">
    <cfRule type="containsText" dxfId="475" priority="776" operator="containsText" text="DISABLED">
      <formula>NOT(ISERROR(SEARCH("DISABLED",K1796)))</formula>
    </cfRule>
    <cfRule type="containsText" dxfId="474" priority="777" operator="containsText" text="ENABLED">
      <formula>NOT(ISERROR(SEARCH("ENABLED",K1796)))</formula>
    </cfRule>
  </conditionalFormatting>
  <conditionalFormatting sqref="J1842:N1844 J1871:N1871 J1878:N1880">
    <cfRule type="containsText" dxfId="473" priority="774" operator="containsText" text="DISABLED">
      <formula>NOT(ISERROR(SEARCH("DISABLED",J1842)))</formula>
    </cfRule>
    <cfRule type="containsText" dxfId="472" priority="775" operator="containsText" text="ENABLED">
      <formula>NOT(ISERROR(SEARCH("ENABLED",J1842)))</formula>
    </cfRule>
  </conditionalFormatting>
  <conditionalFormatting sqref="K1587:N1587">
    <cfRule type="containsText" dxfId="471" priority="769" operator="containsText" text="DISABLED">
      <formula>NOT(ISERROR(SEARCH("DISABLED",K1587)))</formula>
    </cfRule>
    <cfRule type="containsText" dxfId="470" priority="770" operator="containsText" text="ENABLED">
      <formula>NOT(ISERROR(SEARCH("ENABLED",K1587)))</formula>
    </cfRule>
  </conditionalFormatting>
  <conditionalFormatting sqref="J1587">
    <cfRule type="containsText" dxfId="469" priority="772" operator="containsText" text="DISABLED">
      <formula>NOT(ISERROR(SEARCH("DISABLED",J1587)))</formula>
    </cfRule>
    <cfRule type="containsText" dxfId="468" priority="773" operator="containsText" text="ENABLED">
      <formula>NOT(ISERROR(SEARCH("ENABLED",J1587)))</formula>
    </cfRule>
  </conditionalFormatting>
  <conditionalFormatting sqref="AA1587">
    <cfRule type="notContainsBlanks" dxfId="467" priority="771">
      <formula>LEN(TRIM(AA1587))&gt;0</formula>
    </cfRule>
  </conditionalFormatting>
  <conditionalFormatting sqref="AD1587">
    <cfRule type="notContainsText" dxfId="466" priority="768" operator="notContains" text="//">
      <formula>ISERROR(SEARCH("//",AD1587))</formula>
    </cfRule>
  </conditionalFormatting>
  <conditionalFormatting sqref="J1906:N1906">
    <cfRule type="containsText" dxfId="465" priority="754" operator="containsText" text="DISABLED">
      <formula>NOT(ISERROR(SEARCH("DISABLED",J1906)))</formula>
    </cfRule>
    <cfRule type="containsText" dxfId="464" priority="755" operator="containsText" text="ENABLED">
      <formula>NOT(ISERROR(SEARCH("ENABLED",J1906)))</formula>
    </cfRule>
  </conditionalFormatting>
  <conditionalFormatting sqref="AA1906">
    <cfRule type="notContainsBlanks" dxfId="463" priority="753">
      <formula>LEN(TRIM(AA1906))&gt;0</formula>
    </cfRule>
  </conditionalFormatting>
  <conditionalFormatting sqref="AD1906">
    <cfRule type="notContainsText" dxfId="462" priority="752" operator="notContains" text="//">
      <formula>ISERROR(SEARCH("//",AD1906))</formula>
    </cfRule>
  </conditionalFormatting>
  <conditionalFormatting sqref="J1845:J1859">
    <cfRule type="containsText" dxfId="461" priority="680" operator="containsText" text="DISABLED">
      <formula>NOT(ISERROR(SEARCH("DISABLED",J1845)))</formula>
    </cfRule>
    <cfRule type="containsText" dxfId="460" priority="681" operator="containsText" text="ENABLED">
      <formula>NOT(ISERROR(SEARCH("ENABLED",J1845)))</formula>
    </cfRule>
  </conditionalFormatting>
  <conditionalFormatting sqref="AA1845:AA1859">
    <cfRule type="notContainsBlanks" dxfId="459" priority="679">
      <formula>LEN(TRIM(AA1845))&gt;0</formula>
    </cfRule>
  </conditionalFormatting>
  <conditionalFormatting sqref="K1845:N1859">
    <cfRule type="containsText" dxfId="458" priority="677" operator="containsText" text="DISABLED">
      <formula>NOT(ISERROR(SEARCH("DISABLED",K1845)))</formula>
    </cfRule>
    <cfRule type="containsText" dxfId="457" priority="678" operator="containsText" text="ENABLED">
      <formula>NOT(ISERROR(SEARCH("ENABLED",K1845)))</formula>
    </cfRule>
  </conditionalFormatting>
  <conditionalFormatting sqref="AD1845:AD1859">
    <cfRule type="notContainsText" dxfId="456" priority="676" operator="notContains" text="//">
      <formula>ISERROR(SEARCH("//",AD1845))</formula>
    </cfRule>
  </conditionalFormatting>
  <conditionalFormatting sqref="J1861:J1863">
    <cfRule type="containsText" dxfId="455" priority="674" operator="containsText" text="DISABLED">
      <formula>NOT(ISERROR(SEARCH("DISABLED",J1861)))</formula>
    </cfRule>
    <cfRule type="containsText" dxfId="454" priority="675" operator="containsText" text="ENABLED">
      <formula>NOT(ISERROR(SEARCH("ENABLED",J1861)))</formula>
    </cfRule>
  </conditionalFormatting>
  <conditionalFormatting sqref="AA1861:AA1863">
    <cfRule type="notContainsBlanks" dxfId="453" priority="673">
      <formula>LEN(TRIM(AA1861))&gt;0</formula>
    </cfRule>
  </conditionalFormatting>
  <conditionalFormatting sqref="K1861:N1863">
    <cfRule type="containsText" dxfId="452" priority="671" operator="containsText" text="DISABLED">
      <formula>NOT(ISERROR(SEARCH("DISABLED",K1861)))</formula>
    </cfRule>
    <cfRule type="containsText" dxfId="451" priority="672" operator="containsText" text="ENABLED">
      <formula>NOT(ISERROR(SEARCH("ENABLED",K1861)))</formula>
    </cfRule>
  </conditionalFormatting>
  <conditionalFormatting sqref="AD1861:AD1863">
    <cfRule type="notContainsText" dxfId="450" priority="670" operator="notContains" text="//">
      <formula>ISERROR(SEARCH("//",AD1861))</formula>
    </cfRule>
  </conditionalFormatting>
  <conditionalFormatting sqref="J1863:J1871">
    <cfRule type="containsText" dxfId="449" priority="668" operator="containsText" text="DISABLED">
      <formula>NOT(ISERROR(SEARCH("DISABLED",J1863)))</formula>
    </cfRule>
    <cfRule type="containsText" dxfId="448" priority="669" operator="containsText" text="ENABLED">
      <formula>NOT(ISERROR(SEARCH("ENABLED",J1863)))</formula>
    </cfRule>
  </conditionalFormatting>
  <conditionalFormatting sqref="AA1863:AA1871">
    <cfRule type="notContainsBlanks" dxfId="447" priority="667">
      <formula>LEN(TRIM(AA1863))&gt;0</formula>
    </cfRule>
  </conditionalFormatting>
  <conditionalFormatting sqref="K1863:N1871">
    <cfRule type="containsText" dxfId="446" priority="665" operator="containsText" text="DISABLED">
      <formula>NOT(ISERROR(SEARCH("DISABLED",K1863)))</formula>
    </cfRule>
    <cfRule type="containsText" dxfId="445" priority="666" operator="containsText" text="ENABLED">
      <formula>NOT(ISERROR(SEARCH("ENABLED",K1863)))</formula>
    </cfRule>
  </conditionalFormatting>
  <conditionalFormatting sqref="AD1863:AD1871">
    <cfRule type="notContainsText" dxfId="444" priority="664" operator="notContains" text="//">
      <formula>ISERROR(SEARCH("//",AD1863))</formula>
    </cfRule>
  </conditionalFormatting>
  <conditionalFormatting sqref="J1860:N1860">
    <cfRule type="containsText" dxfId="443" priority="662" operator="containsText" text="DISABLED">
      <formula>NOT(ISERROR(SEARCH("DISABLED",J1860)))</formula>
    </cfRule>
    <cfRule type="containsText" dxfId="442" priority="663" operator="containsText" text="ENABLED">
      <formula>NOT(ISERROR(SEARCH("ENABLED",J1860)))</formula>
    </cfRule>
  </conditionalFormatting>
  <conditionalFormatting sqref="AA1860">
    <cfRule type="notContainsBlanks" dxfId="441" priority="661">
      <formula>LEN(TRIM(AA1860))&gt;0</formula>
    </cfRule>
  </conditionalFormatting>
  <conditionalFormatting sqref="AD1860">
    <cfRule type="notContainsText" dxfId="440" priority="660" operator="notContains" text="//">
      <formula>ISERROR(SEARCH("//",AD1860))</formula>
    </cfRule>
  </conditionalFormatting>
  <conditionalFormatting sqref="J1874">
    <cfRule type="containsText" dxfId="439" priority="658" operator="containsText" text="DISABLED">
      <formula>NOT(ISERROR(SEARCH("DISABLED",J1874)))</formula>
    </cfRule>
    <cfRule type="containsText" dxfId="438" priority="659" operator="containsText" text="ENABLED">
      <formula>NOT(ISERROR(SEARCH("ENABLED",J1874)))</formula>
    </cfRule>
  </conditionalFormatting>
  <conditionalFormatting sqref="AA1874">
    <cfRule type="notContainsBlanks" dxfId="437" priority="657">
      <formula>LEN(TRIM(AA1874))&gt;0</formula>
    </cfRule>
  </conditionalFormatting>
  <conditionalFormatting sqref="K1874:N1874">
    <cfRule type="containsText" dxfId="436" priority="655" operator="containsText" text="DISABLED">
      <formula>NOT(ISERROR(SEARCH("DISABLED",K1874)))</formula>
    </cfRule>
    <cfRule type="containsText" dxfId="435" priority="656" operator="containsText" text="ENABLED">
      <formula>NOT(ISERROR(SEARCH("ENABLED",K1874)))</formula>
    </cfRule>
  </conditionalFormatting>
  <conditionalFormatting sqref="AD1874">
    <cfRule type="notContainsText" dxfId="434" priority="654" operator="notContains" text="//">
      <formula>ISERROR(SEARCH("//",AD1874))</formula>
    </cfRule>
  </conditionalFormatting>
  <conditionalFormatting sqref="AA1872">
    <cfRule type="notContainsBlanks" dxfId="433" priority="651">
      <formula>LEN(TRIM(AA1872))&gt;0</formula>
    </cfRule>
  </conditionalFormatting>
  <conditionalFormatting sqref="J1872:N1872">
    <cfRule type="containsText" dxfId="432" priority="652" operator="containsText" text="DISABLED">
      <formula>NOT(ISERROR(SEARCH("DISABLED",J1872)))</formula>
    </cfRule>
    <cfRule type="containsText" dxfId="431" priority="653" operator="containsText" text="ENABLED">
      <formula>NOT(ISERROR(SEARCH("ENABLED",J1872)))</formula>
    </cfRule>
  </conditionalFormatting>
  <conditionalFormatting sqref="AD1872">
    <cfRule type="notContainsText" dxfId="430" priority="650" operator="notContains" text="//">
      <formula>ISERROR(SEARCH("//",AD1872))</formula>
    </cfRule>
  </conditionalFormatting>
  <conditionalFormatting sqref="J1873:N1873">
    <cfRule type="containsText" dxfId="429" priority="648" operator="containsText" text="DISABLED">
      <formula>NOT(ISERROR(SEARCH("DISABLED",J1873)))</formula>
    </cfRule>
    <cfRule type="containsText" dxfId="428" priority="649" operator="containsText" text="ENABLED">
      <formula>NOT(ISERROR(SEARCH("ENABLED",J1873)))</formula>
    </cfRule>
  </conditionalFormatting>
  <conditionalFormatting sqref="AA1873">
    <cfRule type="notContainsBlanks" dxfId="427" priority="647">
      <formula>LEN(TRIM(AA1873))&gt;0</formula>
    </cfRule>
  </conditionalFormatting>
  <conditionalFormatting sqref="AD1873">
    <cfRule type="notContainsText" dxfId="426" priority="646" operator="notContains" text="//">
      <formula>ISERROR(SEARCH("//",AD1873))</formula>
    </cfRule>
  </conditionalFormatting>
  <conditionalFormatting sqref="J1873:N1873">
    <cfRule type="containsText" dxfId="425" priority="644" operator="containsText" text="DISABLED">
      <formula>NOT(ISERROR(SEARCH("DISABLED",J1873)))</formula>
    </cfRule>
    <cfRule type="containsText" dxfId="424" priority="645" operator="containsText" text="ENABLED">
      <formula>NOT(ISERROR(SEARCH("ENABLED",J1873)))</formula>
    </cfRule>
  </conditionalFormatting>
  <conditionalFormatting sqref="AA1873">
    <cfRule type="notContainsBlanks" dxfId="423" priority="643">
      <formula>LEN(TRIM(AA1873))&gt;0</formula>
    </cfRule>
  </conditionalFormatting>
  <conditionalFormatting sqref="AD1873">
    <cfRule type="notContainsText" dxfId="422" priority="642" operator="notContains" text="//">
      <formula>ISERROR(SEARCH("//",AD1873))</formula>
    </cfRule>
  </conditionalFormatting>
  <conditionalFormatting sqref="J1874:N1874">
    <cfRule type="containsText" dxfId="421" priority="640" operator="containsText" text="DISABLED">
      <formula>NOT(ISERROR(SEARCH("DISABLED",J1874)))</formula>
    </cfRule>
    <cfRule type="containsText" dxfId="420" priority="641" operator="containsText" text="ENABLED">
      <formula>NOT(ISERROR(SEARCH("ENABLED",J1874)))</formula>
    </cfRule>
  </conditionalFormatting>
  <conditionalFormatting sqref="AA1874">
    <cfRule type="notContainsBlanks" dxfId="419" priority="639">
      <formula>LEN(TRIM(AA1874))&gt;0</formula>
    </cfRule>
  </conditionalFormatting>
  <conditionalFormatting sqref="AD1874">
    <cfRule type="notContainsText" dxfId="418" priority="638" operator="notContains" text="//">
      <formula>ISERROR(SEARCH("//",AD1874))</formula>
    </cfRule>
  </conditionalFormatting>
  <conditionalFormatting sqref="J1876:N1876">
    <cfRule type="containsText" dxfId="417" priority="636" operator="containsText" text="DISABLED">
      <formula>NOT(ISERROR(SEARCH("DISABLED",J1876)))</formula>
    </cfRule>
    <cfRule type="containsText" dxfId="416" priority="637" operator="containsText" text="ENABLED">
      <formula>NOT(ISERROR(SEARCH("ENABLED",J1876)))</formula>
    </cfRule>
  </conditionalFormatting>
  <conditionalFormatting sqref="AA1876">
    <cfRule type="notContainsBlanks" dxfId="415" priority="635">
      <formula>LEN(TRIM(AA1876))&gt;0</formula>
    </cfRule>
  </conditionalFormatting>
  <conditionalFormatting sqref="AD1876">
    <cfRule type="notContainsText" dxfId="414" priority="634" operator="notContains" text="//">
      <formula>ISERROR(SEARCH("//",AD1876))</formula>
    </cfRule>
  </conditionalFormatting>
  <conditionalFormatting sqref="K1875:N1875">
    <cfRule type="containsText" dxfId="413" priority="632" operator="containsText" text="DISABLED">
      <formula>NOT(ISERROR(SEARCH("DISABLED",K1875)))</formula>
    </cfRule>
    <cfRule type="containsText" dxfId="412" priority="633" operator="containsText" text="ENABLED">
      <formula>NOT(ISERROR(SEARCH("ENABLED",K1875)))</formula>
    </cfRule>
  </conditionalFormatting>
  <conditionalFormatting sqref="AA1875">
    <cfRule type="notContainsBlanks" dxfId="411" priority="631">
      <formula>LEN(TRIM(AA1875))&gt;0</formula>
    </cfRule>
  </conditionalFormatting>
  <conditionalFormatting sqref="AD1875">
    <cfRule type="notContainsText" dxfId="410" priority="630" operator="notContains" text="//">
      <formula>ISERROR(SEARCH("//",AD1875))</formula>
    </cfRule>
  </conditionalFormatting>
  <conditionalFormatting sqref="J1875">
    <cfRule type="containsText" dxfId="409" priority="628" operator="containsText" text="DISABLED">
      <formula>NOT(ISERROR(SEARCH("DISABLED",J1875)))</formula>
    </cfRule>
    <cfRule type="containsText" dxfId="408" priority="629" operator="containsText" text="ENABLED">
      <formula>NOT(ISERROR(SEARCH("ENABLED",J1875)))</formula>
    </cfRule>
  </conditionalFormatting>
  <conditionalFormatting sqref="K2015:N2015">
    <cfRule type="containsText" dxfId="407" priority="622" operator="containsText" text="DISABLED">
      <formula>NOT(ISERROR(SEARCH("DISABLED",K2015)))</formula>
    </cfRule>
    <cfRule type="containsText" dxfId="406" priority="623" operator="containsText" text="ENABLED">
      <formula>NOT(ISERROR(SEARCH("ENABLED",K2015)))</formula>
    </cfRule>
  </conditionalFormatting>
  <conditionalFormatting sqref="AA2015">
    <cfRule type="notContainsBlanks" dxfId="405" priority="621">
      <formula>LEN(TRIM(AA2015))&gt;0</formula>
    </cfRule>
  </conditionalFormatting>
  <conditionalFormatting sqref="AD2015">
    <cfRule type="notContainsText" dxfId="404" priority="620" operator="notContains" text="//">
      <formula>ISERROR(SEARCH("//",AD2015))</formula>
    </cfRule>
  </conditionalFormatting>
  <conditionalFormatting sqref="AA1831">
    <cfRule type="notContainsBlanks" dxfId="403" priority="597">
      <formula>LEN(TRIM(AA1831))&gt;0</formula>
    </cfRule>
  </conditionalFormatting>
  <conditionalFormatting sqref="AD1831">
    <cfRule type="notContainsText" dxfId="402" priority="596" operator="notContains" text="//">
      <formula>ISERROR(SEARCH("//",AD1831))</formula>
    </cfRule>
  </conditionalFormatting>
  <conditionalFormatting sqref="J1831">
    <cfRule type="containsText" dxfId="401" priority="594" operator="containsText" text="DISABLED">
      <formula>NOT(ISERROR(SEARCH("DISABLED",J1831)))</formula>
    </cfRule>
    <cfRule type="containsText" dxfId="400" priority="595" operator="containsText" text="ENABLED">
      <formula>NOT(ISERROR(SEARCH("ENABLED",J1831)))</formula>
    </cfRule>
  </conditionalFormatting>
  <conditionalFormatting sqref="AA1831">
    <cfRule type="notContainsBlanks" dxfId="399" priority="593">
      <formula>LEN(TRIM(AA1831))&gt;0</formula>
    </cfRule>
  </conditionalFormatting>
  <conditionalFormatting sqref="K1831:N1831">
    <cfRule type="containsText" dxfId="398" priority="591" operator="containsText" text="DISABLED">
      <formula>NOT(ISERROR(SEARCH("DISABLED",K1831)))</formula>
    </cfRule>
    <cfRule type="containsText" dxfId="397" priority="592" operator="containsText" text="ENABLED">
      <formula>NOT(ISERROR(SEARCH("ENABLED",K1831)))</formula>
    </cfRule>
  </conditionalFormatting>
  <conditionalFormatting sqref="AD1831">
    <cfRule type="notContainsText" dxfId="396" priority="590" operator="notContains" text="//">
      <formula>ISERROR(SEARCH("//",AD1831))</formula>
    </cfRule>
  </conditionalFormatting>
  <conditionalFormatting sqref="J1831">
    <cfRule type="containsText" dxfId="395" priority="588" operator="containsText" text="DISABLED">
      <formula>NOT(ISERROR(SEARCH("DISABLED",J1831)))</formula>
    </cfRule>
    <cfRule type="containsText" dxfId="394" priority="589" operator="containsText" text="ENABLED">
      <formula>NOT(ISERROR(SEARCH("ENABLED",J1831)))</formula>
    </cfRule>
  </conditionalFormatting>
  <conditionalFormatting sqref="K1831:N1831">
    <cfRule type="containsText" dxfId="393" priority="586" operator="containsText" text="DISABLED">
      <formula>NOT(ISERROR(SEARCH("DISABLED",K1831)))</formula>
    </cfRule>
    <cfRule type="containsText" dxfId="392" priority="587" operator="containsText" text="ENABLED">
      <formula>NOT(ISERROR(SEARCH("ENABLED",K1831)))</formula>
    </cfRule>
  </conditionalFormatting>
  <conditionalFormatting sqref="AA2093">
    <cfRule type="notContainsBlanks" dxfId="391" priority="585">
      <formula>LEN(TRIM(AA2093))&gt;0</formula>
    </cfRule>
  </conditionalFormatting>
  <conditionalFormatting sqref="AD2093">
    <cfRule type="notContainsText" dxfId="390" priority="584" operator="notContains" text="//">
      <formula>ISERROR(SEARCH("//",AD2093))</formula>
    </cfRule>
  </conditionalFormatting>
  <conditionalFormatting sqref="K2093:N2093">
    <cfRule type="containsText" dxfId="389" priority="582" operator="containsText" text="DISABLED">
      <formula>NOT(ISERROR(SEARCH("DISABLED",K2093)))</formula>
    </cfRule>
    <cfRule type="containsText" dxfId="388" priority="583" operator="containsText" text="ENABLED">
      <formula>NOT(ISERROR(SEARCH("ENABLED",K2093)))</formula>
    </cfRule>
  </conditionalFormatting>
  <conditionalFormatting sqref="AA2093">
    <cfRule type="notContainsBlanks" dxfId="387" priority="581">
      <formula>LEN(TRIM(AA2093))&gt;0</formula>
    </cfRule>
  </conditionalFormatting>
  <conditionalFormatting sqref="AD2093">
    <cfRule type="notContainsText" dxfId="386" priority="580" operator="notContains" text="//">
      <formula>ISERROR(SEARCH("//",AD2093))</formula>
    </cfRule>
  </conditionalFormatting>
  <conditionalFormatting sqref="J2093">
    <cfRule type="containsText" dxfId="385" priority="578" operator="containsText" text="DISABLED">
      <formula>NOT(ISERROR(SEARCH("DISABLED",J2093)))</formula>
    </cfRule>
    <cfRule type="containsText" dxfId="384" priority="579" operator="containsText" text="ENABLED">
      <formula>NOT(ISERROR(SEARCH("ENABLED",J2093)))</formula>
    </cfRule>
  </conditionalFormatting>
  <conditionalFormatting sqref="AA1438:AA1439">
    <cfRule type="notContainsBlanks" dxfId="383" priority="577">
      <formula>LEN(TRIM(AA1438))&gt;0</formula>
    </cfRule>
  </conditionalFormatting>
  <conditionalFormatting sqref="K1438:N1439">
    <cfRule type="containsText" dxfId="382" priority="572" operator="containsText" text="DISABLED">
      <formula>NOT(ISERROR(SEARCH("DISABLED",K1438)))</formula>
    </cfRule>
    <cfRule type="containsText" dxfId="381" priority="573" operator="containsText" text="ENABLED">
      <formula>NOT(ISERROR(SEARCH("ENABLED",K1438)))</formula>
    </cfRule>
  </conditionalFormatting>
  <conditionalFormatting sqref="J1438:J1439">
    <cfRule type="containsText" dxfId="380" priority="575" operator="containsText" text="DISABLED">
      <formula>NOT(ISERROR(SEARCH("DISABLED",J1438)))</formula>
    </cfRule>
    <cfRule type="containsText" dxfId="379" priority="576" operator="containsText" text="ENABLED">
      <formula>NOT(ISERROR(SEARCH("ENABLED",J1438)))</formula>
    </cfRule>
  </conditionalFormatting>
  <conditionalFormatting sqref="AA1438:AA1439">
    <cfRule type="notContainsBlanks" dxfId="378" priority="574">
      <formula>LEN(TRIM(AA1438))&gt;0</formula>
    </cfRule>
  </conditionalFormatting>
  <conditionalFormatting sqref="AD1438:AD1439">
    <cfRule type="notContainsText" dxfId="377" priority="571" operator="notContains" text="//">
      <formula>ISERROR(SEARCH("//",AD1438))</formula>
    </cfRule>
  </conditionalFormatting>
  <conditionalFormatting sqref="AA1199">
    <cfRule type="notContainsBlanks" dxfId="376" priority="570">
      <formula>LEN(TRIM(AA1199))&gt;0</formula>
    </cfRule>
  </conditionalFormatting>
  <conditionalFormatting sqref="J1199">
    <cfRule type="containsText" dxfId="375" priority="568" operator="containsText" text="DISABLED">
      <formula>NOT(ISERROR(SEARCH("DISABLED",J1199)))</formula>
    </cfRule>
    <cfRule type="containsText" dxfId="374" priority="569" operator="containsText" text="ENABLED">
      <formula>NOT(ISERROR(SEARCH("ENABLED",J1199)))</formula>
    </cfRule>
  </conditionalFormatting>
  <conditionalFormatting sqref="AA1199">
    <cfRule type="notContainsBlanks" dxfId="373" priority="567">
      <formula>LEN(TRIM(AA1199))&gt;0</formula>
    </cfRule>
  </conditionalFormatting>
  <conditionalFormatting sqref="K1199:N1199">
    <cfRule type="containsText" dxfId="372" priority="565" operator="containsText" text="DISABLED">
      <formula>NOT(ISERROR(SEARCH("DISABLED",K1199)))</formula>
    </cfRule>
    <cfRule type="containsText" dxfId="371" priority="566" operator="containsText" text="ENABLED">
      <formula>NOT(ISERROR(SEARCH("ENABLED",K1199)))</formula>
    </cfRule>
  </conditionalFormatting>
  <conditionalFormatting sqref="AD1199">
    <cfRule type="notContainsText" dxfId="370" priority="564" operator="notContains" text="//">
      <formula>ISERROR(SEARCH("//",AD1199))</formula>
    </cfRule>
  </conditionalFormatting>
  <conditionalFormatting sqref="AA2094:AA2096">
    <cfRule type="notContainsBlanks" dxfId="369" priority="563">
      <formula>LEN(TRIM(AA2094))&gt;0</formula>
    </cfRule>
  </conditionalFormatting>
  <conditionalFormatting sqref="AD2094:AD2096">
    <cfRule type="notContainsText" dxfId="368" priority="562" operator="notContains" text="//">
      <formula>ISERROR(SEARCH("//",AD2094))</formula>
    </cfRule>
  </conditionalFormatting>
  <conditionalFormatting sqref="AA2094:AA2096">
    <cfRule type="notContainsBlanks" dxfId="367" priority="561">
      <formula>LEN(TRIM(AA2094))&gt;0</formula>
    </cfRule>
  </conditionalFormatting>
  <conditionalFormatting sqref="AD2094:AD2096">
    <cfRule type="notContainsText" dxfId="366" priority="560" operator="notContains" text="//">
      <formula>ISERROR(SEARCH("//",AD2094))</formula>
    </cfRule>
  </conditionalFormatting>
  <conditionalFormatting sqref="J2094:J2096">
    <cfRule type="containsText" dxfId="365" priority="558" operator="containsText" text="DISABLED">
      <formula>NOT(ISERROR(SEARCH("DISABLED",J2094)))</formula>
    </cfRule>
    <cfRule type="containsText" dxfId="364" priority="559" operator="containsText" text="ENABLED">
      <formula>NOT(ISERROR(SEARCH("ENABLED",J2094)))</formula>
    </cfRule>
  </conditionalFormatting>
  <conditionalFormatting sqref="K2094:N2096">
    <cfRule type="containsText" dxfId="363" priority="556" operator="containsText" text="DISABLED">
      <formula>NOT(ISERROR(SEARCH("DISABLED",K2094)))</formula>
    </cfRule>
    <cfRule type="containsText" dxfId="362" priority="557" operator="containsText" text="ENABLED">
      <formula>NOT(ISERROR(SEARCH("ENABLED",K2094)))</formula>
    </cfRule>
  </conditionalFormatting>
  <conditionalFormatting sqref="AA2097:AA2099">
    <cfRule type="notContainsBlanks" dxfId="361" priority="555">
      <formula>LEN(TRIM(AA2097))&gt;0</formula>
    </cfRule>
  </conditionalFormatting>
  <conditionalFormatting sqref="AD2097:AD2099">
    <cfRule type="notContainsText" dxfId="360" priority="554" operator="notContains" text="//">
      <formula>ISERROR(SEARCH("//",AD2097))</formula>
    </cfRule>
  </conditionalFormatting>
  <conditionalFormatting sqref="J2097:J2099">
    <cfRule type="containsText" dxfId="359" priority="552" operator="containsText" text="DISABLED">
      <formula>NOT(ISERROR(SEARCH("DISABLED",J2097)))</formula>
    </cfRule>
    <cfRule type="containsText" dxfId="358" priority="553" operator="containsText" text="ENABLED">
      <formula>NOT(ISERROR(SEARCH("ENABLED",J2097)))</formula>
    </cfRule>
  </conditionalFormatting>
  <conditionalFormatting sqref="AA2097:AA2099">
    <cfRule type="notContainsBlanks" dxfId="357" priority="551">
      <formula>LEN(TRIM(AA2097))&gt;0</formula>
    </cfRule>
  </conditionalFormatting>
  <conditionalFormatting sqref="K2097:N2099">
    <cfRule type="containsText" dxfId="356" priority="549" operator="containsText" text="DISABLED">
      <formula>NOT(ISERROR(SEARCH("DISABLED",K2097)))</formula>
    </cfRule>
    <cfRule type="containsText" dxfId="355" priority="550" operator="containsText" text="ENABLED">
      <formula>NOT(ISERROR(SEARCH("ENABLED",K2097)))</formula>
    </cfRule>
  </conditionalFormatting>
  <conditionalFormatting sqref="AD2097:AD2099">
    <cfRule type="notContainsText" dxfId="354" priority="548" operator="notContains" text="//">
      <formula>ISERROR(SEARCH("//",AD2097))</formula>
    </cfRule>
  </conditionalFormatting>
  <conditionalFormatting sqref="J2097:J2099">
    <cfRule type="containsText" dxfId="353" priority="546" operator="containsText" text="DISABLED">
      <formula>NOT(ISERROR(SEARCH("DISABLED",J2097)))</formula>
    </cfRule>
    <cfRule type="containsText" dxfId="352" priority="547" operator="containsText" text="ENABLED">
      <formula>NOT(ISERROR(SEARCH("ENABLED",J2097)))</formula>
    </cfRule>
  </conditionalFormatting>
  <conditionalFormatting sqref="K2097:N2099">
    <cfRule type="containsText" dxfId="351" priority="544" operator="containsText" text="DISABLED">
      <formula>NOT(ISERROR(SEARCH("DISABLED",K2097)))</formula>
    </cfRule>
    <cfRule type="containsText" dxfId="350" priority="545" operator="containsText" text="ENABLED">
      <formula>NOT(ISERROR(SEARCH("ENABLED",K2097)))</formula>
    </cfRule>
  </conditionalFormatting>
  <conditionalFormatting sqref="J2099">
    <cfRule type="containsText" dxfId="349" priority="542" operator="containsText" text="DISABLED">
      <formula>NOT(ISERROR(SEARCH("DISABLED",J2099)))</formula>
    </cfRule>
    <cfRule type="containsText" dxfId="348" priority="543" operator="containsText" text="ENABLED">
      <formula>NOT(ISERROR(SEARCH("ENABLED",J2099)))</formula>
    </cfRule>
  </conditionalFormatting>
  <conditionalFormatting sqref="AA2099">
    <cfRule type="notContainsBlanks" dxfId="347" priority="541">
      <formula>LEN(TRIM(AA2099))&gt;0</formula>
    </cfRule>
  </conditionalFormatting>
  <conditionalFormatting sqref="K2099:N2099">
    <cfRule type="containsText" dxfId="346" priority="539" operator="containsText" text="DISABLED">
      <formula>NOT(ISERROR(SEARCH("DISABLED",K2099)))</formula>
    </cfRule>
    <cfRule type="containsText" dxfId="345" priority="540" operator="containsText" text="ENABLED">
      <formula>NOT(ISERROR(SEARCH("ENABLED",K2099)))</formula>
    </cfRule>
  </conditionalFormatting>
  <conditionalFormatting sqref="AD2099">
    <cfRule type="notContainsText" dxfId="344" priority="538" operator="notContains" text="//">
      <formula>ISERROR(SEARCH("//",AD2099))</formula>
    </cfRule>
  </conditionalFormatting>
  <conditionalFormatting sqref="J2099">
    <cfRule type="containsText" dxfId="343" priority="536" operator="containsText" text="DISABLED">
      <formula>NOT(ISERROR(SEARCH("DISABLED",J2099)))</formula>
    </cfRule>
    <cfRule type="containsText" dxfId="342" priority="537" operator="containsText" text="ENABLED">
      <formula>NOT(ISERROR(SEARCH("ENABLED",J2099)))</formula>
    </cfRule>
  </conditionalFormatting>
  <conditionalFormatting sqref="K2099:N2099">
    <cfRule type="containsText" dxfId="341" priority="534" operator="containsText" text="DISABLED">
      <formula>NOT(ISERROR(SEARCH("DISABLED",K2099)))</formula>
    </cfRule>
    <cfRule type="containsText" dxfId="340" priority="535" operator="containsText" text="ENABLED">
      <formula>NOT(ISERROR(SEARCH("ENABLED",K2099)))</formula>
    </cfRule>
  </conditionalFormatting>
  <conditionalFormatting sqref="J1798">
    <cfRule type="containsText" dxfId="339" priority="528" operator="containsText" text="DISABLED">
      <formula>NOT(ISERROR(SEARCH("DISABLED",J1798)))</formula>
    </cfRule>
    <cfRule type="containsText" dxfId="338" priority="529" operator="containsText" text="ENABLED">
      <formula>NOT(ISERROR(SEARCH("ENABLED",J1798)))</formula>
    </cfRule>
  </conditionalFormatting>
  <conditionalFormatting sqref="J1798">
    <cfRule type="containsText" dxfId="337" priority="526" operator="containsText" text="DISABLED">
      <formula>NOT(ISERROR(SEARCH("DISABLED",J1798)))</formula>
    </cfRule>
    <cfRule type="containsText" dxfId="336" priority="527" operator="containsText" text="ENABLED">
      <formula>NOT(ISERROR(SEARCH("ENABLED",J1798)))</formula>
    </cfRule>
  </conditionalFormatting>
  <conditionalFormatting sqref="AA1802">
    <cfRule type="notContainsBlanks" dxfId="335" priority="523">
      <formula>LEN(TRIM(AA1802))&gt;0</formula>
    </cfRule>
  </conditionalFormatting>
  <conditionalFormatting sqref="AD1802">
    <cfRule type="notContainsText" dxfId="334" priority="520" operator="notContains" text="//">
      <formula>ISERROR(SEARCH("//",AD1802))</formula>
    </cfRule>
  </conditionalFormatting>
  <conditionalFormatting sqref="AA1801">
    <cfRule type="notContainsBlanks" dxfId="333" priority="503">
      <formula>LEN(TRIM(AA1801))&gt;0</formula>
    </cfRule>
  </conditionalFormatting>
  <conditionalFormatting sqref="AD1801">
    <cfRule type="notContainsText" dxfId="332" priority="500" operator="notContains" text="//">
      <formula>ISERROR(SEARCH("//",AD1801))</formula>
    </cfRule>
  </conditionalFormatting>
  <conditionalFormatting sqref="AA1802">
    <cfRule type="notContainsBlanks" dxfId="331" priority="488">
      <formula>LEN(TRIM(AA1802))&gt;0</formula>
    </cfRule>
  </conditionalFormatting>
  <conditionalFormatting sqref="AD1802">
    <cfRule type="notContainsText" dxfId="330" priority="485" operator="notContains" text="//">
      <formula>ISERROR(SEARCH("//",AD1802))</formula>
    </cfRule>
  </conditionalFormatting>
  <conditionalFormatting sqref="K1766:N1768">
    <cfRule type="containsText" dxfId="329" priority="441" operator="containsText" text="DISABLED">
      <formula>NOT(ISERROR(SEARCH("DISABLED",K1766)))</formula>
    </cfRule>
    <cfRule type="containsText" dxfId="328" priority="442" operator="containsText" text="ENABLED">
      <formula>NOT(ISERROR(SEARCH("ENABLED",K1766)))</formula>
    </cfRule>
  </conditionalFormatting>
  <conditionalFormatting sqref="J1766:J1768">
    <cfRule type="containsText" dxfId="327" priority="439" operator="containsText" text="DISABLED">
      <formula>NOT(ISERROR(SEARCH("DISABLED",J1766)))</formula>
    </cfRule>
    <cfRule type="containsText" dxfId="326" priority="440" operator="containsText" text="ENABLED">
      <formula>NOT(ISERROR(SEARCH("ENABLED",J1766)))</formula>
    </cfRule>
  </conditionalFormatting>
  <conditionalFormatting sqref="K1611:N1611">
    <cfRule type="containsText" dxfId="325" priority="437" operator="containsText" text="DISABLED">
      <formula>NOT(ISERROR(SEARCH("DISABLED",K1611)))</formula>
    </cfRule>
    <cfRule type="containsText" dxfId="324" priority="438" operator="containsText" text="ENABLED">
      <formula>NOT(ISERROR(SEARCH("ENABLED",K1611)))</formula>
    </cfRule>
  </conditionalFormatting>
  <conditionalFormatting sqref="J1611">
    <cfRule type="containsText" dxfId="323" priority="435" operator="containsText" text="DISABLED">
      <formula>NOT(ISERROR(SEARCH("DISABLED",J1611)))</formula>
    </cfRule>
    <cfRule type="containsText" dxfId="322" priority="436" operator="containsText" text="ENABLED">
      <formula>NOT(ISERROR(SEARCH("ENABLED",J1611)))</formula>
    </cfRule>
  </conditionalFormatting>
  <conditionalFormatting sqref="K1684:N1684">
    <cfRule type="containsText" dxfId="321" priority="424" operator="containsText" text="DISABLED">
      <formula>NOT(ISERROR(SEARCH("DISABLED",K1684)))</formula>
    </cfRule>
    <cfRule type="containsText" dxfId="320" priority="425" operator="containsText" text="ENABLED">
      <formula>NOT(ISERROR(SEARCH("ENABLED",K1684)))</formula>
    </cfRule>
  </conditionalFormatting>
  <conditionalFormatting sqref="AA1684">
    <cfRule type="notContainsBlanks" dxfId="319" priority="423">
      <formula>LEN(TRIM(AA1684))&gt;0</formula>
    </cfRule>
  </conditionalFormatting>
  <conditionalFormatting sqref="AD1684">
    <cfRule type="notContainsText" dxfId="318" priority="422" operator="notContains" text="//">
      <formula>ISERROR(SEARCH("//",AD1684))</formula>
    </cfRule>
  </conditionalFormatting>
  <conditionalFormatting sqref="J1684">
    <cfRule type="containsText" dxfId="317" priority="420" operator="containsText" text="DISABLED">
      <formula>NOT(ISERROR(SEARCH("DISABLED",J1684)))</formula>
    </cfRule>
    <cfRule type="containsText" dxfId="316" priority="421" operator="containsText" text="ENABLED">
      <formula>NOT(ISERROR(SEARCH("ENABLED",J1684)))</formula>
    </cfRule>
  </conditionalFormatting>
  <conditionalFormatting sqref="J1937">
    <cfRule type="containsText" dxfId="315" priority="400" operator="containsText" text="DISABLED">
      <formula>NOT(ISERROR(SEARCH("DISABLED",J1937)))</formula>
    </cfRule>
    <cfRule type="containsText" dxfId="314" priority="401" operator="containsText" text="ENABLED">
      <formula>NOT(ISERROR(SEARCH("ENABLED",J1937)))</formula>
    </cfRule>
  </conditionalFormatting>
  <conditionalFormatting sqref="AA1937">
    <cfRule type="notContainsBlanks" dxfId="313" priority="399">
      <formula>LEN(TRIM(AA1937))&gt;0</formula>
    </cfRule>
  </conditionalFormatting>
  <conditionalFormatting sqref="K1937:N1937">
    <cfRule type="containsText" dxfId="312" priority="397" operator="containsText" text="DISABLED">
      <formula>NOT(ISERROR(SEARCH("DISABLED",K1937)))</formula>
    </cfRule>
    <cfRule type="containsText" dxfId="311" priority="398" operator="containsText" text="ENABLED">
      <formula>NOT(ISERROR(SEARCH("ENABLED",K1937)))</formula>
    </cfRule>
  </conditionalFormatting>
  <conditionalFormatting sqref="AD1937">
    <cfRule type="notContainsText" dxfId="310" priority="396" operator="notContains" text="//">
      <formula>ISERROR(SEARCH("//",AD1937))</formula>
    </cfRule>
  </conditionalFormatting>
  <conditionalFormatting sqref="J1931">
    <cfRule type="containsText" dxfId="309" priority="394" operator="containsText" text="DISABLED">
      <formula>NOT(ISERROR(SEARCH("DISABLED",J1931)))</formula>
    </cfRule>
    <cfRule type="containsText" dxfId="308" priority="395" operator="containsText" text="ENABLED">
      <formula>NOT(ISERROR(SEARCH("ENABLED",J1931)))</formula>
    </cfRule>
  </conditionalFormatting>
  <conditionalFormatting sqref="AA1931">
    <cfRule type="notContainsBlanks" dxfId="307" priority="393">
      <formula>LEN(TRIM(AA1931))&gt;0</formula>
    </cfRule>
  </conditionalFormatting>
  <conditionalFormatting sqref="K1931:N1931">
    <cfRule type="containsText" dxfId="306" priority="391" operator="containsText" text="DISABLED">
      <formula>NOT(ISERROR(SEARCH("DISABLED",K1931)))</formula>
    </cfRule>
    <cfRule type="containsText" dxfId="305" priority="392" operator="containsText" text="ENABLED">
      <formula>NOT(ISERROR(SEARCH("ENABLED",K1931)))</formula>
    </cfRule>
  </conditionalFormatting>
  <conditionalFormatting sqref="AD1931">
    <cfRule type="notContainsText" dxfId="304" priority="390" operator="notContains" text="//">
      <formula>ISERROR(SEARCH("//",AD1931))</formula>
    </cfRule>
  </conditionalFormatting>
  <conditionalFormatting sqref="J1939">
    <cfRule type="containsText" dxfId="303" priority="388" operator="containsText" text="DISABLED">
      <formula>NOT(ISERROR(SEARCH("DISABLED",J1939)))</formula>
    </cfRule>
    <cfRule type="containsText" dxfId="302" priority="389" operator="containsText" text="ENABLED">
      <formula>NOT(ISERROR(SEARCH("ENABLED",J1939)))</formula>
    </cfRule>
  </conditionalFormatting>
  <conditionalFormatting sqref="AA1939">
    <cfRule type="notContainsBlanks" dxfId="301" priority="387">
      <formula>LEN(TRIM(AA1939))&gt;0</formula>
    </cfRule>
  </conditionalFormatting>
  <conditionalFormatting sqref="K1939:N1939">
    <cfRule type="containsText" dxfId="300" priority="385" operator="containsText" text="DISABLED">
      <formula>NOT(ISERROR(SEARCH("DISABLED",K1939)))</formula>
    </cfRule>
    <cfRule type="containsText" dxfId="299" priority="386" operator="containsText" text="ENABLED">
      <formula>NOT(ISERROR(SEARCH("ENABLED",K1939)))</formula>
    </cfRule>
  </conditionalFormatting>
  <conditionalFormatting sqref="AD1939">
    <cfRule type="notContainsText" dxfId="298" priority="384" operator="notContains" text="//">
      <formula>ISERROR(SEARCH("//",AD1939))</formula>
    </cfRule>
  </conditionalFormatting>
  <conditionalFormatting sqref="J1940">
    <cfRule type="containsText" dxfId="297" priority="382" operator="containsText" text="DISABLED">
      <formula>NOT(ISERROR(SEARCH("DISABLED",J1940)))</formula>
    </cfRule>
    <cfRule type="containsText" dxfId="296" priority="383" operator="containsText" text="ENABLED">
      <formula>NOT(ISERROR(SEARCH("ENABLED",J1940)))</formula>
    </cfRule>
  </conditionalFormatting>
  <conditionalFormatting sqref="AA1940">
    <cfRule type="notContainsBlanks" dxfId="295" priority="381">
      <formula>LEN(TRIM(AA1940))&gt;0</formula>
    </cfRule>
  </conditionalFormatting>
  <conditionalFormatting sqref="K1940:N1940">
    <cfRule type="containsText" dxfId="294" priority="379" operator="containsText" text="DISABLED">
      <formula>NOT(ISERROR(SEARCH("DISABLED",K1940)))</formula>
    </cfRule>
    <cfRule type="containsText" dxfId="293" priority="380" operator="containsText" text="ENABLED">
      <formula>NOT(ISERROR(SEARCH("ENABLED",K1940)))</formula>
    </cfRule>
  </conditionalFormatting>
  <conditionalFormatting sqref="AD1940">
    <cfRule type="notContainsText" dxfId="292" priority="378" operator="notContains" text="//">
      <formula>ISERROR(SEARCH("//",AD1940))</formula>
    </cfRule>
  </conditionalFormatting>
  <conditionalFormatting sqref="J1938">
    <cfRule type="containsText" dxfId="291" priority="376" operator="containsText" text="DISABLED">
      <formula>NOT(ISERROR(SEARCH("DISABLED",J1938)))</formula>
    </cfRule>
    <cfRule type="containsText" dxfId="290" priority="377" operator="containsText" text="ENABLED">
      <formula>NOT(ISERROR(SEARCH("ENABLED",J1938)))</formula>
    </cfRule>
  </conditionalFormatting>
  <conditionalFormatting sqref="AA1938">
    <cfRule type="notContainsBlanks" dxfId="289" priority="375">
      <formula>LEN(TRIM(AA1938))&gt;0</formula>
    </cfRule>
  </conditionalFormatting>
  <conditionalFormatting sqref="K1938:N1938">
    <cfRule type="containsText" dxfId="288" priority="373" operator="containsText" text="DISABLED">
      <formula>NOT(ISERROR(SEARCH("DISABLED",K1938)))</formula>
    </cfRule>
    <cfRule type="containsText" dxfId="287" priority="374" operator="containsText" text="ENABLED">
      <formula>NOT(ISERROR(SEARCH("ENABLED",K1938)))</formula>
    </cfRule>
  </conditionalFormatting>
  <conditionalFormatting sqref="AD1938">
    <cfRule type="notContainsText" dxfId="286" priority="372" operator="notContains" text="//">
      <formula>ISERROR(SEARCH("//",AD1938))</formula>
    </cfRule>
  </conditionalFormatting>
  <conditionalFormatting sqref="J1935">
    <cfRule type="containsText" dxfId="285" priority="370" operator="containsText" text="DISABLED">
      <formula>NOT(ISERROR(SEARCH("DISABLED",J1935)))</formula>
    </cfRule>
    <cfRule type="containsText" dxfId="284" priority="371" operator="containsText" text="ENABLED">
      <formula>NOT(ISERROR(SEARCH("ENABLED",J1935)))</formula>
    </cfRule>
  </conditionalFormatting>
  <conditionalFormatting sqref="AA1935">
    <cfRule type="notContainsBlanks" dxfId="283" priority="369">
      <formula>LEN(TRIM(AA1935))&gt;0</formula>
    </cfRule>
  </conditionalFormatting>
  <conditionalFormatting sqref="K1935:N1935">
    <cfRule type="containsText" dxfId="282" priority="367" operator="containsText" text="DISABLED">
      <formula>NOT(ISERROR(SEARCH("DISABLED",K1935)))</formula>
    </cfRule>
    <cfRule type="containsText" dxfId="281" priority="368" operator="containsText" text="ENABLED">
      <formula>NOT(ISERROR(SEARCH("ENABLED",K1935)))</formula>
    </cfRule>
  </conditionalFormatting>
  <conditionalFormatting sqref="AD1935">
    <cfRule type="notContainsText" dxfId="280" priority="366" operator="notContains" text="//">
      <formula>ISERROR(SEARCH("//",AD1935))</formula>
    </cfRule>
  </conditionalFormatting>
  <conditionalFormatting sqref="J1933">
    <cfRule type="containsText" dxfId="279" priority="364" operator="containsText" text="DISABLED">
      <formula>NOT(ISERROR(SEARCH("DISABLED",J1933)))</formula>
    </cfRule>
    <cfRule type="containsText" dxfId="278" priority="365" operator="containsText" text="ENABLED">
      <formula>NOT(ISERROR(SEARCH("ENABLED",J1933)))</formula>
    </cfRule>
  </conditionalFormatting>
  <conditionalFormatting sqref="AA1933">
    <cfRule type="notContainsBlanks" dxfId="277" priority="363">
      <formula>LEN(TRIM(AA1933))&gt;0</formula>
    </cfRule>
  </conditionalFormatting>
  <conditionalFormatting sqref="K1933:N1933">
    <cfRule type="containsText" dxfId="276" priority="361" operator="containsText" text="DISABLED">
      <formula>NOT(ISERROR(SEARCH("DISABLED",K1933)))</formula>
    </cfRule>
    <cfRule type="containsText" dxfId="275" priority="362" operator="containsText" text="ENABLED">
      <formula>NOT(ISERROR(SEARCH("ENABLED",K1933)))</formula>
    </cfRule>
  </conditionalFormatting>
  <conditionalFormatting sqref="AD1933">
    <cfRule type="notContainsText" dxfId="274" priority="360" operator="notContains" text="//">
      <formula>ISERROR(SEARCH("//",AD1933))</formula>
    </cfRule>
  </conditionalFormatting>
  <conditionalFormatting sqref="J1947">
    <cfRule type="containsText" dxfId="273" priority="340" operator="containsText" text="DISABLED">
      <formula>NOT(ISERROR(SEARCH("DISABLED",J1947)))</formula>
    </cfRule>
    <cfRule type="containsText" dxfId="272" priority="341" operator="containsText" text="ENABLED">
      <formula>NOT(ISERROR(SEARCH("ENABLED",J1947)))</formula>
    </cfRule>
  </conditionalFormatting>
  <conditionalFormatting sqref="AA1947">
    <cfRule type="notContainsBlanks" dxfId="271" priority="339">
      <formula>LEN(TRIM(AA1947))&gt;0</formula>
    </cfRule>
  </conditionalFormatting>
  <conditionalFormatting sqref="K1947:N1947">
    <cfRule type="containsText" dxfId="270" priority="337" operator="containsText" text="DISABLED">
      <formula>NOT(ISERROR(SEARCH("DISABLED",K1947)))</formula>
    </cfRule>
    <cfRule type="containsText" dxfId="269" priority="338" operator="containsText" text="ENABLED">
      <formula>NOT(ISERROR(SEARCH("ENABLED",K1947)))</formula>
    </cfRule>
  </conditionalFormatting>
  <conditionalFormatting sqref="AD1947">
    <cfRule type="notContainsText" dxfId="268" priority="336" operator="notContains" text="//">
      <formula>ISERROR(SEARCH("//",AD1947))</formula>
    </cfRule>
  </conditionalFormatting>
  <conditionalFormatting sqref="K61:N61">
    <cfRule type="containsText" dxfId="267" priority="334" operator="containsText" text="DISABLED">
      <formula>NOT(ISERROR(SEARCH("DISABLED",K61)))</formula>
    </cfRule>
    <cfRule type="containsText" dxfId="266" priority="335" operator="containsText" text="ENABLED">
      <formula>NOT(ISERROR(SEARCH("ENABLED",K61)))</formula>
    </cfRule>
  </conditionalFormatting>
  <conditionalFormatting sqref="K118:N118">
    <cfRule type="containsText" dxfId="265" priority="332" operator="containsText" text="DISABLED">
      <formula>NOT(ISERROR(SEARCH("DISABLED",K118)))</formula>
    </cfRule>
    <cfRule type="containsText" dxfId="264" priority="333" operator="containsText" text="ENABLED">
      <formula>NOT(ISERROR(SEARCH("ENABLED",K118)))</formula>
    </cfRule>
  </conditionalFormatting>
  <conditionalFormatting sqref="K1799:N1802">
    <cfRule type="containsText" dxfId="263" priority="324" operator="containsText" text="DISABLED">
      <formula>NOT(ISERROR(SEARCH("DISABLED",K1799)))</formula>
    </cfRule>
    <cfRule type="containsText" dxfId="262" priority="325" operator="containsText" text="ENABLED">
      <formula>NOT(ISERROR(SEARCH("ENABLED",K1799)))</formula>
    </cfRule>
  </conditionalFormatting>
  <conditionalFormatting sqref="J1799:J1802">
    <cfRule type="containsText" dxfId="261" priority="322" operator="containsText" text="DISABLED">
      <formula>NOT(ISERROR(SEARCH("DISABLED",J1799)))</formula>
    </cfRule>
    <cfRule type="containsText" dxfId="260" priority="323" operator="containsText" text="ENABLED">
      <formula>NOT(ISERROR(SEARCH("ENABLED",J1799)))</formula>
    </cfRule>
  </conditionalFormatting>
  <conditionalFormatting sqref="J1799:J1802">
    <cfRule type="containsText" dxfId="259" priority="320" operator="containsText" text="DISABLED">
      <formula>NOT(ISERROR(SEARCH("DISABLED",J1799)))</formula>
    </cfRule>
    <cfRule type="containsText" dxfId="258" priority="321" operator="containsText" text="ENABLED">
      <formula>NOT(ISERROR(SEARCH("ENABLED",J1799)))</formula>
    </cfRule>
  </conditionalFormatting>
  <conditionalFormatting sqref="K1799:N1802">
    <cfRule type="containsText" dxfId="257" priority="318" operator="containsText" text="DISABLED">
      <formula>NOT(ISERROR(SEARCH("DISABLED",K1799)))</formula>
    </cfRule>
    <cfRule type="containsText" dxfId="256" priority="319" operator="containsText" text="ENABLED">
      <formula>NOT(ISERROR(SEARCH("ENABLED",K1799)))</formula>
    </cfRule>
  </conditionalFormatting>
  <conditionalFormatting sqref="AA1726">
    <cfRule type="notContainsBlanks" dxfId="255" priority="311">
      <formula>LEN(TRIM(AA1726))&gt;0</formula>
    </cfRule>
  </conditionalFormatting>
  <conditionalFormatting sqref="K1726:N1726">
    <cfRule type="containsText" dxfId="254" priority="309" operator="containsText" text="DISABLED">
      <formula>NOT(ISERROR(SEARCH("DISABLED",K1726)))</formula>
    </cfRule>
    <cfRule type="containsText" dxfId="253" priority="310" operator="containsText" text="ENABLED">
      <formula>NOT(ISERROR(SEARCH("ENABLED",K1726)))</formula>
    </cfRule>
  </conditionalFormatting>
  <conditionalFormatting sqref="AD1726">
    <cfRule type="notContainsText" dxfId="252" priority="308" operator="notContains" text="//">
      <formula>ISERROR(SEARCH("//",AD1726))</formula>
    </cfRule>
  </conditionalFormatting>
  <conditionalFormatting sqref="J1726">
    <cfRule type="containsText" dxfId="251" priority="306" operator="containsText" text="DISABLED">
      <formula>NOT(ISERROR(SEARCH("DISABLED",J1726)))</formula>
    </cfRule>
    <cfRule type="containsText" dxfId="250" priority="307" operator="containsText" text="ENABLED">
      <formula>NOT(ISERROR(SEARCH("ENABLED",J1726)))</formula>
    </cfRule>
  </conditionalFormatting>
  <conditionalFormatting sqref="AA1728">
    <cfRule type="notContainsBlanks" dxfId="249" priority="305">
      <formula>LEN(TRIM(AA1728))&gt;0</formula>
    </cfRule>
  </conditionalFormatting>
  <conditionalFormatting sqref="AD1728">
    <cfRule type="notContainsText" dxfId="248" priority="302" operator="notContains" text="//">
      <formula>ISERROR(SEARCH("//",AD1728))</formula>
    </cfRule>
  </conditionalFormatting>
  <conditionalFormatting sqref="K1727:N1727">
    <cfRule type="containsText" dxfId="247" priority="298" operator="containsText" text="DISABLED">
      <formula>NOT(ISERROR(SEARCH("DISABLED",K1727)))</formula>
    </cfRule>
    <cfRule type="containsText" dxfId="246" priority="299" operator="containsText" text="ENABLED">
      <formula>NOT(ISERROR(SEARCH("ENABLED",K1727)))</formula>
    </cfRule>
  </conditionalFormatting>
  <conditionalFormatting sqref="J1727">
    <cfRule type="containsText" dxfId="245" priority="296" operator="containsText" text="DISABLED">
      <formula>NOT(ISERROR(SEARCH("DISABLED",J1727)))</formula>
    </cfRule>
    <cfRule type="containsText" dxfId="244" priority="297" operator="containsText" text="ENABLED">
      <formula>NOT(ISERROR(SEARCH("ENABLED",J1727)))</formula>
    </cfRule>
  </conditionalFormatting>
  <conditionalFormatting sqref="K1728:N1728">
    <cfRule type="containsText" dxfId="243" priority="294" operator="containsText" text="DISABLED">
      <formula>NOT(ISERROR(SEARCH("DISABLED",K1728)))</formula>
    </cfRule>
    <cfRule type="containsText" dxfId="242" priority="295" operator="containsText" text="ENABLED">
      <formula>NOT(ISERROR(SEARCH("ENABLED",K1728)))</formula>
    </cfRule>
  </conditionalFormatting>
  <conditionalFormatting sqref="J1728">
    <cfRule type="containsText" dxfId="241" priority="292" operator="containsText" text="DISABLED">
      <formula>NOT(ISERROR(SEARCH("DISABLED",J1728)))</formula>
    </cfRule>
    <cfRule type="containsText" dxfId="240" priority="293" operator="containsText" text="ENABLED">
      <formula>NOT(ISERROR(SEARCH("ENABLED",J1728)))</formula>
    </cfRule>
  </conditionalFormatting>
  <conditionalFormatting sqref="K2100:N2109">
    <cfRule type="containsText" dxfId="239" priority="252" operator="containsText" text="DISABLED">
      <formula>NOT(ISERROR(SEARCH("DISABLED",K2100)))</formula>
    </cfRule>
    <cfRule type="containsText" dxfId="238" priority="253" operator="containsText" text="ENABLED">
      <formula>NOT(ISERROR(SEARCH("ENABLED",K2100)))</formula>
    </cfRule>
  </conditionalFormatting>
  <conditionalFormatting sqref="AA2100:AA2109">
    <cfRule type="notContainsBlanks" dxfId="237" priority="251">
      <formula>LEN(TRIM(AA2100))&gt;0</formula>
    </cfRule>
  </conditionalFormatting>
  <conditionalFormatting sqref="AD2100:AD2109">
    <cfRule type="notContainsText" dxfId="236" priority="250" operator="notContains" text="//">
      <formula>ISERROR(SEARCH("//",AD2100))</formula>
    </cfRule>
  </conditionalFormatting>
  <conditionalFormatting sqref="J2100:J2109">
    <cfRule type="containsText" dxfId="235" priority="248" operator="containsText" text="DISABLED">
      <formula>NOT(ISERROR(SEARCH("DISABLED",J2100)))</formula>
    </cfRule>
    <cfRule type="containsText" dxfId="234" priority="249" operator="containsText" text="ENABLED">
      <formula>NOT(ISERROR(SEARCH("ENABLED",J2100)))</formula>
    </cfRule>
  </conditionalFormatting>
  <conditionalFormatting sqref="K2110:N2110">
    <cfRule type="containsText" dxfId="233" priority="246" operator="containsText" text="DISABLED">
      <formula>NOT(ISERROR(SEARCH("DISABLED",K2110)))</formula>
    </cfRule>
    <cfRule type="containsText" dxfId="232" priority="247" operator="containsText" text="ENABLED">
      <formula>NOT(ISERROR(SEARCH("ENABLED",K2110)))</formula>
    </cfRule>
  </conditionalFormatting>
  <conditionalFormatting sqref="AA2110">
    <cfRule type="notContainsBlanks" dxfId="231" priority="245">
      <formula>LEN(TRIM(AA2110))&gt;0</formula>
    </cfRule>
  </conditionalFormatting>
  <conditionalFormatting sqref="AD2110">
    <cfRule type="notContainsText" dxfId="230" priority="244" operator="notContains" text="//">
      <formula>ISERROR(SEARCH("//",AD2110))</formula>
    </cfRule>
  </conditionalFormatting>
  <conditionalFormatting sqref="J2110">
    <cfRule type="containsText" dxfId="229" priority="242" operator="containsText" text="DISABLED">
      <formula>NOT(ISERROR(SEARCH("DISABLED",J2110)))</formula>
    </cfRule>
    <cfRule type="containsText" dxfId="228" priority="243" operator="containsText" text="ENABLED">
      <formula>NOT(ISERROR(SEARCH("ENABLED",J2110)))</formula>
    </cfRule>
  </conditionalFormatting>
  <conditionalFormatting sqref="AA1341">
    <cfRule type="notContainsBlanks" dxfId="227" priority="241">
      <formula>LEN(TRIM(AA1341))&gt;0</formula>
    </cfRule>
  </conditionalFormatting>
  <conditionalFormatting sqref="AA1341">
    <cfRule type="notContainsBlanks" dxfId="226" priority="240">
      <formula>LEN(TRIM(AA1341))&gt;0</formula>
    </cfRule>
  </conditionalFormatting>
  <conditionalFormatting sqref="K1341:N1341">
    <cfRule type="containsText" dxfId="225" priority="238" operator="containsText" text="DISABLED">
      <formula>NOT(ISERROR(SEARCH("DISABLED",K1341)))</formula>
    </cfRule>
    <cfRule type="containsText" dxfId="224" priority="239" operator="containsText" text="ENABLED">
      <formula>NOT(ISERROR(SEARCH("ENABLED",K1341)))</formula>
    </cfRule>
  </conditionalFormatting>
  <conditionalFormatting sqref="AD1341">
    <cfRule type="notContainsText" dxfId="223" priority="237" operator="notContains" text="//">
      <formula>ISERROR(SEARCH("//",AD1341))</formula>
    </cfRule>
  </conditionalFormatting>
  <conditionalFormatting sqref="J1341">
    <cfRule type="containsText" dxfId="222" priority="235" operator="containsText" text="DISABLED">
      <formula>NOT(ISERROR(SEARCH("DISABLED",J1341)))</formula>
    </cfRule>
    <cfRule type="containsText" dxfId="221" priority="236" operator="containsText" text="ENABLED">
      <formula>NOT(ISERROR(SEARCH("ENABLED",J1341)))</formula>
    </cfRule>
  </conditionalFormatting>
  <conditionalFormatting sqref="AA1433">
    <cfRule type="notContainsBlanks" dxfId="220" priority="234">
      <formula>LEN(TRIM(AA1433))&gt;0</formula>
    </cfRule>
  </conditionalFormatting>
  <conditionalFormatting sqref="J1433">
    <cfRule type="containsText" dxfId="219" priority="232" operator="containsText" text="DISABLED">
      <formula>NOT(ISERROR(SEARCH("DISABLED",J1433)))</formula>
    </cfRule>
    <cfRule type="containsText" dxfId="218" priority="233" operator="containsText" text="ENABLED">
      <formula>NOT(ISERROR(SEARCH("ENABLED",J1433)))</formula>
    </cfRule>
  </conditionalFormatting>
  <conditionalFormatting sqref="AA1433">
    <cfRule type="notContainsBlanks" dxfId="217" priority="231">
      <formula>LEN(TRIM(AA1433))&gt;0</formula>
    </cfRule>
  </conditionalFormatting>
  <conditionalFormatting sqref="K1433:N1433">
    <cfRule type="containsText" dxfId="216" priority="229" operator="containsText" text="DISABLED">
      <formula>NOT(ISERROR(SEARCH("DISABLED",K1433)))</formula>
    </cfRule>
    <cfRule type="containsText" dxfId="215" priority="230" operator="containsText" text="ENABLED">
      <formula>NOT(ISERROR(SEARCH("ENABLED",K1433)))</formula>
    </cfRule>
  </conditionalFormatting>
  <conditionalFormatting sqref="AD1433">
    <cfRule type="notContainsText" dxfId="214" priority="228" operator="notContains" text="//">
      <formula>ISERROR(SEARCH("//",AD1433))</formula>
    </cfRule>
  </conditionalFormatting>
  <conditionalFormatting sqref="K1703:N1703">
    <cfRule type="containsText" dxfId="213" priority="222" operator="containsText" text="DISABLED">
      <formula>NOT(ISERROR(SEARCH("DISABLED",K1703)))</formula>
    </cfRule>
    <cfRule type="containsText" dxfId="212" priority="223" operator="containsText" text="ENABLED">
      <formula>NOT(ISERROR(SEARCH("ENABLED",K1703)))</formula>
    </cfRule>
  </conditionalFormatting>
  <conditionalFormatting sqref="AA1703">
    <cfRule type="notContainsBlanks" dxfId="211" priority="221">
      <formula>LEN(TRIM(AA1703))&gt;0</formula>
    </cfRule>
  </conditionalFormatting>
  <conditionalFormatting sqref="AD1703">
    <cfRule type="notContainsText" dxfId="210" priority="220" operator="notContains" text="//">
      <formula>ISERROR(SEARCH("//",AD1703))</formula>
    </cfRule>
  </conditionalFormatting>
  <conditionalFormatting sqref="J1703">
    <cfRule type="containsText" dxfId="209" priority="218" operator="containsText" text="DISABLED">
      <formula>NOT(ISERROR(SEARCH("DISABLED",J1703)))</formula>
    </cfRule>
    <cfRule type="containsText" dxfId="208" priority="219" operator="containsText" text="ENABLED">
      <formula>NOT(ISERROR(SEARCH("ENABLED",J1703)))</formula>
    </cfRule>
  </conditionalFormatting>
  <conditionalFormatting sqref="K1720:N1722">
    <cfRule type="containsText" dxfId="207" priority="210" operator="containsText" text="DISABLED">
      <formula>NOT(ISERROR(SEARCH("DISABLED",K1720)))</formula>
    </cfRule>
    <cfRule type="containsText" dxfId="206" priority="211" operator="containsText" text="ENABLED">
      <formula>NOT(ISERROR(SEARCH("ENABLED",K1720)))</formula>
    </cfRule>
  </conditionalFormatting>
  <conditionalFormatting sqref="AA1720:AA1722">
    <cfRule type="notContainsBlanks" dxfId="205" priority="209">
      <formula>LEN(TRIM(AA1720))&gt;0</formula>
    </cfRule>
  </conditionalFormatting>
  <conditionalFormatting sqref="AD1720:AD1722">
    <cfRule type="notContainsText" dxfId="204" priority="208" operator="notContains" text="//">
      <formula>ISERROR(SEARCH("//",AD1720))</formula>
    </cfRule>
  </conditionalFormatting>
  <conditionalFormatting sqref="J1720:J1722">
    <cfRule type="containsText" dxfId="203" priority="206" operator="containsText" text="DISABLED">
      <formula>NOT(ISERROR(SEARCH("DISABLED",J1720)))</formula>
    </cfRule>
    <cfRule type="containsText" dxfId="202" priority="207" operator="containsText" text="ENABLED">
      <formula>NOT(ISERROR(SEARCH("ENABLED",J1720)))</formula>
    </cfRule>
  </conditionalFormatting>
  <conditionalFormatting sqref="K1622:N1622">
    <cfRule type="containsText" dxfId="201" priority="200" operator="containsText" text="DISABLED">
      <formula>NOT(ISERROR(SEARCH("DISABLED",K1622)))</formula>
    </cfRule>
    <cfRule type="containsText" dxfId="200" priority="201" operator="containsText" text="ENABLED">
      <formula>NOT(ISERROR(SEARCH("ENABLED",K1622)))</formula>
    </cfRule>
  </conditionalFormatting>
  <conditionalFormatting sqref="AA1622">
    <cfRule type="notContainsBlanks" dxfId="199" priority="199">
      <formula>LEN(TRIM(AA1622))&gt;0</formula>
    </cfRule>
  </conditionalFormatting>
  <conditionalFormatting sqref="AD1622">
    <cfRule type="notContainsText" dxfId="198" priority="198" operator="notContains" text="//">
      <formula>ISERROR(SEARCH("//",AD1622))</formula>
    </cfRule>
  </conditionalFormatting>
  <conditionalFormatting sqref="J1622">
    <cfRule type="containsText" dxfId="197" priority="196" operator="containsText" text="DISABLED">
      <formula>NOT(ISERROR(SEARCH("DISABLED",J1622)))</formula>
    </cfRule>
    <cfRule type="containsText" dxfId="196" priority="197" operator="containsText" text="ENABLED">
      <formula>NOT(ISERROR(SEARCH("ENABLED",J1622)))</formula>
    </cfRule>
  </conditionalFormatting>
  <conditionalFormatting sqref="K1779:N1779">
    <cfRule type="containsText" dxfId="195" priority="194" operator="containsText" text="DISABLED">
      <formula>NOT(ISERROR(SEARCH("DISABLED",K1779)))</formula>
    </cfRule>
    <cfRule type="containsText" dxfId="194" priority="195" operator="containsText" text="ENABLED">
      <formula>NOT(ISERROR(SEARCH("ENABLED",K1779)))</formula>
    </cfRule>
  </conditionalFormatting>
  <conditionalFormatting sqref="AA1779">
    <cfRule type="notContainsBlanks" dxfId="193" priority="193">
      <formula>LEN(TRIM(AA1779))&gt;0</formula>
    </cfRule>
  </conditionalFormatting>
  <conditionalFormatting sqref="AD1779">
    <cfRule type="notContainsText" dxfId="192" priority="192" operator="notContains" text="//">
      <formula>ISERROR(SEARCH("//",AD1779))</formula>
    </cfRule>
  </conditionalFormatting>
  <conditionalFormatting sqref="J1779">
    <cfRule type="containsText" dxfId="191" priority="190" operator="containsText" text="DISABLED">
      <formula>NOT(ISERROR(SEARCH("DISABLED",J1779)))</formula>
    </cfRule>
    <cfRule type="containsText" dxfId="190" priority="191" operator="containsText" text="ENABLED">
      <formula>NOT(ISERROR(SEARCH("ENABLED",J1779)))</formula>
    </cfRule>
  </conditionalFormatting>
  <conditionalFormatting sqref="K1803:N1805">
    <cfRule type="containsText" dxfId="189" priority="188" operator="containsText" text="DISABLED">
      <formula>NOT(ISERROR(SEARCH("DISABLED",K1803)))</formula>
    </cfRule>
    <cfRule type="containsText" dxfId="188" priority="189" operator="containsText" text="ENABLED">
      <formula>NOT(ISERROR(SEARCH("ENABLED",K1803)))</formula>
    </cfRule>
  </conditionalFormatting>
  <conditionalFormatting sqref="AA1803:AA1805">
    <cfRule type="notContainsBlanks" dxfId="187" priority="187">
      <formula>LEN(TRIM(AA1803))&gt;0</formula>
    </cfRule>
  </conditionalFormatting>
  <conditionalFormatting sqref="AD1803:AD1805">
    <cfRule type="notContainsText" dxfId="186" priority="186" operator="notContains" text="//">
      <formula>ISERROR(SEARCH("//",AD1803))</formula>
    </cfRule>
  </conditionalFormatting>
  <conditionalFormatting sqref="J1803:J1805">
    <cfRule type="containsText" dxfId="185" priority="184" operator="containsText" text="DISABLED">
      <formula>NOT(ISERROR(SEARCH("DISABLED",J1803)))</formula>
    </cfRule>
    <cfRule type="containsText" dxfId="184" priority="185" operator="containsText" text="ENABLED">
      <formula>NOT(ISERROR(SEARCH("ENABLED",J1803)))</formula>
    </cfRule>
  </conditionalFormatting>
  <conditionalFormatting sqref="J1998:J2015">
    <cfRule type="containsText" dxfId="183" priority="182" operator="containsText" text="DISABLED">
      <formula>NOT(ISERROR(SEARCH("DISABLED",J1998)))</formula>
    </cfRule>
    <cfRule type="containsText" dxfId="182" priority="183" operator="containsText" text="ENABLED">
      <formula>NOT(ISERROR(SEARCH("ENABLED",J1998)))</formula>
    </cfRule>
  </conditionalFormatting>
  <conditionalFormatting sqref="AA1964">
    <cfRule type="notContainsBlanks" dxfId="181" priority="181">
      <formula>LEN(TRIM(AA1964))&gt;0</formula>
    </cfRule>
  </conditionalFormatting>
  <conditionalFormatting sqref="AD1964">
    <cfRule type="notContainsText" dxfId="180" priority="180" operator="notContains" text="//">
      <formula>ISERROR(SEARCH("//",AD1964))</formula>
    </cfRule>
  </conditionalFormatting>
  <conditionalFormatting sqref="J1964:N1964">
    <cfRule type="containsText" dxfId="179" priority="178" operator="containsText" text="DISABLED">
      <formula>NOT(ISERROR(SEARCH("DISABLED",J1964)))</formula>
    </cfRule>
    <cfRule type="containsText" dxfId="178" priority="179" operator="containsText" text="ENABLED">
      <formula>NOT(ISERROR(SEARCH("ENABLED",J1964)))</formula>
    </cfRule>
  </conditionalFormatting>
  <conditionalFormatting sqref="AA1964">
    <cfRule type="notContainsBlanks" dxfId="177" priority="177">
      <formula>LEN(TRIM(AA1964))&gt;0</formula>
    </cfRule>
  </conditionalFormatting>
  <conditionalFormatting sqref="AD1964">
    <cfRule type="notContainsText" dxfId="176" priority="176" operator="notContains" text="//">
      <formula>ISERROR(SEARCH("//",AD1964))</formula>
    </cfRule>
  </conditionalFormatting>
  <conditionalFormatting sqref="AA2092">
    <cfRule type="notContainsBlanks" dxfId="175" priority="175">
      <formula>LEN(TRIM(AA2092))&gt;0</formula>
    </cfRule>
  </conditionalFormatting>
  <conditionalFormatting sqref="AD2092">
    <cfRule type="notContainsText" dxfId="174" priority="174" operator="notContains" text="//">
      <formula>ISERROR(SEARCH("//",AD2092))</formula>
    </cfRule>
  </conditionalFormatting>
  <conditionalFormatting sqref="J2092:N2092">
    <cfRule type="containsText" dxfId="173" priority="172" operator="containsText" text="DISABLED">
      <formula>NOT(ISERROR(SEARCH("DISABLED",J2092)))</formula>
    </cfRule>
    <cfRule type="containsText" dxfId="172" priority="173" operator="containsText" text="ENABLED">
      <formula>NOT(ISERROR(SEARCH("ENABLED",J2092)))</formula>
    </cfRule>
  </conditionalFormatting>
  <conditionalFormatting sqref="AA2092">
    <cfRule type="notContainsBlanks" dxfId="171" priority="171">
      <formula>LEN(TRIM(AA2092))&gt;0</formula>
    </cfRule>
  </conditionalFormatting>
  <conditionalFormatting sqref="AD2092">
    <cfRule type="notContainsText" dxfId="170" priority="170" operator="notContains" text="//">
      <formula>ISERROR(SEARCH("//",AD2092))</formula>
    </cfRule>
  </conditionalFormatting>
  <conditionalFormatting sqref="J1797:N1797">
    <cfRule type="containsText" dxfId="169" priority="168" operator="containsText" text="DISABLED">
      <formula>NOT(ISERROR(SEARCH("DISABLED",J1797)))</formula>
    </cfRule>
    <cfRule type="containsText" dxfId="168" priority="169" operator="containsText" text="ENABLED">
      <formula>NOT(ISERROR(SEARCH("ENABLED",J1797)))</formula>
    </cfRule>
  </conditionalFormatting>
  <conditionalFormatting sqref="AA1797">
    <cfRule type="notContainsBlanks" dxfId="167" priority="167">
      <formula>LEN(TRIM(AA1797))&gt;0</formula>
    </cfRule>
  </conditionalFormatting>
  <conditionalFormatting sqref="AD1797">
    <cfRule type="notContainsText" dxfId="166" priority="166" operator="notContains" text="//">
      <formula>ISERROR(SEARCH("//",AD1797))</formula>
    </cfRule>
  </conditionalFormatting>
  <conditionalFormatting sqref="K1806:N1806">
    <cfRule type="containsText" dxfId="165" priority="164" operator="containsText" text="DISABLED">
      <formula>NOT(ISERROR(SEARCH("DISABLED",K1806)))</formula>
    </cfRule>
    <cfRule type="containsText" dxfId="164" priority="165" operator="containsText" text="ENABLED">
      <formula>NOT(ISERROR(SEARCH("ENABLED",K1806)))</formula>
    </cfRule>
  </conditionalFormatting>
  <conditionalFormatting sqref="AA1806">
    <cfRule type="notContainsBlanks" dxfId="163" priority="163">
      <formula>LEN(TRIM(AA1806))&gt;0</formula>
    </cfRule>
  </conditionalFormatting>
  <conditionalFormatting sqref="AD1806">
    <cfRule type="notContainsText" dxfId="162" priority="162" operator="notContains" text="//">
      <formula>ISERROR(SEARCH("//",AD1806))</formula>
    </cfRule>
  </conditionalFormatting>
  <conditionalFormatting sqref="J1806">
    <cfRule type="containsText" dxfId="161" priority="160" operator="containsText" text="DISABLED">
      <formula>NOT(ISERROR(SEARCH("DISABLED",J1806)))</formula>
    </cfRule>
    <cfRule type="containsText" dxfId="160" priority="161" operator="containsText" text="ENABLED">
      <formula>NOT(ISERROR(SEARCH("ENABLED",J1806)))</formula>
    </cfRule>
  </conditionalFormatting>
  <conditionalFormatting sqref="AA2111 AA2120:AA2125">
    <cfRule type="notContainsBlanks" dxfId="159" priority="159">
      <formula>LEN(TRIM(AA2111))&gt;0</formula>
    </cfRule>
  </conditionalFormatting>
  <conditionalFormatting sqref="J2111:N2111 J2120:N2125">
    <cfRule type="containsText" dxfId="158" priority="157" operator="containsText" text="DISABLED">
      <formula>NOT(ISERROR(SEARCH("DISABLED",J2111)))</formula>
    </cfRule>
    <cfRule type="containsText" dxfId="157" priority="158" operator="containsText" text="ENABLED">
      <formula>NOT(ISERROR(SEARCH("ENABLED",J2111)))</formula>
    </cfRule>
  </conditionalFormatting>
  <conditionalFormatting sqref="AA2111 AA2120:AA2125">
    <cfRule type="notContainsBlanks" dxfId="156" priority="156">
      <formula>LEN(TRIM(AA2111))&gt;0</formula>
    </cfRule>
  </conditionalFormatting>
  <conditionalFormatting sqref="AD2111 AD2120:AD2125">
    <cfRule type="notContainsText" dxfId="155" priority="155" operator="notContains" text="//">
      <formula>ISERROR(SEARCH("//",AD2111))</formula>
    </cfRule>
  </conditionalFormatting>
  <conditionalFormatting sqref="AA1173">
    <cfRule type="notContainsBlanks" dxfId="154" priority="154">
      <formula>LEN(TRIM(AA1173))&gt;0</formula>
    </cfRule>
  </conditionalFormatting>
  <conditionalFormatting sqref="J1173">
    <cfRule type="containsText" dxfId="153" priority="152" operator="containsText" text="DISABLED">
      <formula>NOT(ISERROR(SEARCH("DISABLED",J1173)))</formula>
    </cfRule>
    <cfRule type="containsText" dxfId="152" priority="153" operator="containsText" text="ENABLED">
      <formula>NOT(ISERROR(SEARCH("ENABLED",J1173)))</formula>
    </cfRule>
  </conditionalFormatting>
  <conditionalFormatting sqref="AA1173">
    <cfRule type="notContainsBlanks" dxfId="151" priority="151">
      <formula>LEN(TRIM(AA1173))&gt;0</formula>
    </cfRule>
  </conditionalFormatting>
  <conditionalFormatting sqref="K1173:N1173">
    <cfRule type="containsText" dxfId="150" priority="149" operator="containsText" text="DISABLED">
      <formula>NOT(ISERROR(SEARCH("DISABLED",K1173)))</formula>
    </cfRule>
    <cfRule type="containsText" dxfId="149" priority="150" operator="containsText" text="ENABLED">
      <formula>NOT(ISERROR(SEARCH("ENABLED",K1173)))</formula>
    </cfRule>
  </conditionalFormatting>
  <conditionalFormatting sqref="AD1173">
    <cfRule type="notContainsText" dxfId="148" priority="148" operator="notContains" text="//">
      <formula>ISERROR(SEARCH("//",AD1173))</formula>
    </cfRule>
  </conditionalFormatting>
  <conditionalFormatting sqref="AA1434">
    <cfRule type="notContainsBlanks" dxfId="147" priority="147">
      <formula>LEN(TRIM(AA1434))&gt;0</formula>
    </cfRule>
  </conditionalFormatting>
  <conditionalFormatting sqref="J1434">
    <cfRule type="containsText" dxfId="146" priority="145" operator="containsText" text="DISABLED">
      <formula>NOT(ISERROR(SEARCH("DISABLED",J1434)))</formula>
    </cfRule>
    <cfRule type="containsText" dxfId="145" priority="146" operator="containsText" text="ENABLED">
      <formula>NOT(ISERROR(SEARCH("ENABLED",J1434)))</formula>
    </cfRule>
  </conditionalFormatting>
  <conditionalFormatting sqref="AA1434">
    <cfRule type="notContainsBlanks" dxfId="144" priority="144">
      <formula>LEN(TRIM(AA1434))&gt;0</formula>
    </cfRule>
  </conditionalFormatting>
  <conditionalFormatting sqref="K1434:N1434">
    <cfRule type="containsText" dxfId="143" priority="142" operator="containsText" text="DISABLED">
      <formula>NOT(ISERROR(SEARCH("DISABLED",K1434)))</formula>
    </cfRule>
    <cfRule type="containsText" dxfId="142" priority="143" operator="containsText" text="ENABLED">
      <formula>NOT(ISERROR(SEARCH("ENABLED",K1434)))</formula>
    </cfRule>
  </conditionalFormatting>
  <conditionalFormatting sqref="AD1434">
    <cfRule type="notContainsText" dxfId="141" priority="141" operator="notContains" text="//">
      <formula>ISERROR(SEARCH("//",AD1434))</formula>
    </cfRule>
  </conditionalFormatting>
  <conditionalFormatting sqref="AA1174">
    <cfRule type="notContainsBlanks" dxfId="140" priority="140">
      <formula>LEN(TRIM(AA1174))&gt;0</formula>
    </cfRule>
  </conditionalFormatting>
  <conditionalFormatting sqref="J1174">
    <cfRule type="containsText" dxfId="139" priority="138" operator="containsText" text="DISABLED">
      <formula>NOT(ISERROR(SEARCH("DISABLED",J1174)))</formula>
    </cfRule>
    <cfRule type="containsText" dxfId="138" priority="139" operator="containsText" text="ENABLED">
      <formula>NOT(ISERROR(SEARCH("ENABLED",J1174)))</formula>
    </cfRule>
  </conditionalFormatting>
  <conditionalFormatting sqref="AA1174">
    <cfRule type="notContainsBlanks" dxfId="137" priority="137">
      <formula>LEN(TRIM(AA1174))&gt;0</formula>
    </cfRule>
  </conditionalFormatting>
  <conditionalFormatting sqref="K1174:N1174">
    <cfRule type="containsText" dxfId="136" priority="135" operator="containsText" text="DISABLED">
      <formula>NOT(ISERROR(SEARCH("DISABLED",K1174)))</formula>
    </cfRule>
    <cfRule type="containsText" dxfId="135" priority="136" operator="containsText" text="ENABLED">
      <formula>NOT(ISERROR(SEARCH("ENABLED",K1174)))</formula>
    </cfRule>
  </conditionalFormatting>
  <conditionalFormatting sqref="AD1174">
    <cfRule type="notContainsText" dxfId="134" priority="134" operator="notContains" text="//">
      <formula>ISERROR(SEARCH("//",AD1174))</formula>
    </cfRule>
  </conditionalFormatting>
  <conditionalFormatting sqref="AA1175">
    <cfRule type="notContainsBlanks" dxfId="133" priority="133">
      <formula>LEN(TRIM(AA1175))&gt;0</formula>
    </cfRule>
  </conditionalFormatting>
  <conditionalFormatting sqref="J1175">
    <cfRule type="containsText" dxfId="132" priority="131" operator="containsText" text="DISABLED">
      <formula>NOT(ISERROR(SEARCH("DISABLED",J1175)))</formula>
    </cfRule>
    <cfRule type="containsText" dxfId="131" priority="132" operator="containsText" text="ENABLED">
      <formula>NOT(ISERROR(SEARCH("ENABLED",J1175)))</formula>
    </cfRule>
  </conditionalFormatting>
  <conditionalFormatting sqref="AA1175">
    <cfRule type="notContainsBlanks" dxfId="130" priority="130">
      <formula>LEN(TRIM(AA1175))&gt;0</formula>
    </cfRule>
  </conditionalFormatting>
  <conditionalFormatting sqref="K1175:N1175">
    <cfRule type="containsText" dxfId="129" priority="128" operator="containsText" text="DISABLED">
      <formula>NOT(ISERROR(SEARCH("DISABLED",K1175)))</formula>
    </cfRule>
    <cfRule type="containsText" dxfId="128" priority="129" operator="containsText" text="ENABLED">
      <formula>NOT(ISERROR(SEARCH("ENABLED",K1175)))</formula>
    </cfRule>
  </conditionalFormatting>
  <conditionalFormatting sqref="AD1175">
    <cfRule type="notContainsText" dxfId="127" priority="127" operator="notContains" text="//">
      <formula>ISERROR(SEARCH("//",AD1175))</formula>
    </cfRule>
  </conditionalFormatting>
  <conditionalFormatting sqref="AA1176">
    <cfRule type="notContainsBlanks" dxfId="126" priority="126">
      <formula>LEN(TRIM(AA1176))&gt;0</formula>
    </cfRule>
  </conditionalFormatting>
  <conditionalFormatting sqref="J1176">
    <cfRule type="containsText" dxfId="125" priority="124" operator="containsText" text="DISABLED">
      <formula>NOT(ISERROR(SEARCH("DISABLED",J1176)))</formula>
    </cfRule>
    <cfRule type="containsText" dxfId="124" priority="125" operator="containsText" text="ENABLED">
      <formula>NOT(ISERROR(SEARCH("ENABLED",J1176)))</formula>
    </cfRule>
  </conditionalFormatting>
  <conditionalFormatting sqref="AA1176">
    <cfRule type="notContainsBlanks" dxfId="123" priority="123">
      <formula>LEN(TRIM(AA1176))&gt;0</formula>
    </cfRule>
  </conditionalFormatting>
  <conditionalFormatting sqref="K1176:N1176">
    <cfRule type="containsText" dxfId="122" priority="121" operator="containsText" text="DISABLED">
      <formula>NOT(ISERROR(SEARCH("DISABLED",K1176)))</formula>
    </cfRule>
    <cfRule type="containsText" dxfId="121" priority="122" operator="containsText" text="ENABLED">
      <formula>NOT(ISERROR(SEARCH("ENABLED",K1176)))</formula>
    </cfRule>
  </conditionalFormatting>
  <conditionalFormatting sqref="AD1176">
    <cfRule type="notContainsText" dxfId="120" priority="120" operator="notContains" text="//">
      <formula>ISERROR(SEARCH("//",AD1176))</formula>
    </cfRule>
  </conditionalFormatting>
  <conditionalFormatting sqref="AA1435">
    <cfRule type="notContainsBlanks" dxfId="119" priority="119">
      <formula>LEN(TRIM(AA1435))&gt;0</formula>
    </cfRule>
  </conditionalFormatting>
  <conditionalFormatting sqref="J1435">
    <cfRule type="containsText" dxfId="118" priority="117" operator="containsText" text="DISABLED">
      <formula>NOT(ISERROR(SEARCH("DISABLED",J1435)))</formula>
    </cfRule>
    <cfRule type="containsText" dxfId="117" priority="118" operator="containsText" text="ENABLED">
      <formula>NOT(ISERROR(SEARCH("ENABLED",J1435)))</formula>
    </cfRule>
  </conditionalFormatting>
  <conditionalFormatting sqref="AA1435">
    <cfRule type="notContainsBlanks" dxfId="116" priority="116">
      <formula>LEN(TRIM(AA1435))&gt;0</formula>
    </cfRule>
  </conditionalFormatting>
  <conditionalFormatting sqref="K1435:N1435">
    <cfRule type="containsText" dxfId="115" priority="114" operator="containsText" text="DISABLED">
      <formula>NOT(ISERROR(SEARCH("DISABLED",K1435)))</formula>
    </cfRule>
    <cfRule type="containsText" dxfId="114" priority="115" operator="containsText" text="ENABLED">
      <formula>NOT(ISERROR(SEARCH("ENABLED",K1435)))</formula>
    </cfRule>
  </conditionalFormatting>
  <conditionalFormatting sqref="AD1435">
    <cfRule type="notContainsText" dxfId="113" priority="113" operator="notContains" text="//">
      <formula>ISERROR(SEARCH("//",AD1435))</formula>
    </cfRule>
  </conditionalFormatting>
  <conditionalFormatting sqref="K1807:N1807">
    <cfRule type="containsText" dxfId="112" priority="111" operator="containsText" text="DISABLED">
      <formula>NOT(ISERROR(SEARCH("DISABLED",K1807)))</formula>
    </cfRule>
    <cfRule type="containsText" dxfId="111" priority="112" operator="containsText" text="ENABLED">
      <formula>NOT(ISERROR(SEARCH("ENABLED",K1807)))</formula>
    </cfRule>
  </conditionalFormatting>
  <conditionalFormatting sqref="AA1807">
    <cfRule type="notContainsBlanks" dxfId="110" priority="110">
      <formula>LEN(TRIM(AA1807))&gt;0</formula>
    </cfRule>
  </conditionalFormatting>
  <conditionalFormatting sqref="AD1807">
    <cfRule type="notContainsText" dxfId="109" priority="109" operator="notContains" text="//">
      <formula>ISERROR(SEARCH("//",AD1807))</formula>
    </cfRule>
  </conditionalFormatting>
  <conditionalFormatting sqref="J1807">
    <cfRule type="containsText" dxfId="108" priority="107" operator="containsText" text="DISABLED">
      <formula>NOT(ISERROR(SEARCH("DISABLED",J1807)))</formula>
    </cfRule>
    <cfRule type="containsText" dxfId="107" priority="108" operator="containsText" text="ENABLED">
      <formula>NOT(ISERROR(SEARCH("ENABLED",J1807)))</formula>
    </cfRule>
  </conditionalFormatting>
  <conditionalFormatting sqref="K1808:N1808">
    <cfRule type="containsText" dxfId="106" priority="105" operator="containsText" text="DISABLED">
      <formula>NOT(ISERROR(SEARCH("DISABLED",K1808)))</formula>
    </cfRule>
    <cfRule type="containsText" dxfId="105" priority="106" operator="containsText" text="ENABLED">
      <formula>NOT(ISERROR(SEARCH("ENABLED",K1808)))</formula>
    </cfRule>
  </conditionalFormatting>
  <conditionalFormatting sqref="AA1808">
    <cfRule type="notContainsBlanks" dxfId="104" priority="104">
      <formula>LEN(TRIM(AA1808))&gt;0</formula>
    </cfRule>
  </conditionalFormatting>
  <conditionalFormatting sqref="AD1808">
    <cfRule type="notContainsText" dxfId="103" priority="103" operator="notContains" text="//">
      <formula>ISERROR(SEARCH("//",AD1808))</formula>
    </cfRule>
  </conditionalFormatting>
  <conditionalFormatting sqref="J1808">
    <cfRule type="containsText" dxfId="102" priority="101" operator="containsText" text="DISABLED">
      <formula>NOT(ISERROR(SEARCH("DISABLED",J1808)))</formula>
    </cfRule>
    <cfRule type="containsText" dxfId="101" priority="102" operator="containsText" text="ENABLED">
      <formula>NOT(ISERROR(SEARCH("ENABLED",J1808)))</formula>
    </cfRule>
  </conditionalFormatting>
  <conditionalFormatting sqref="AA1177">
    <cfRule type="notContainsBlanks" dxfId="100" priority="100">
      <formula>LEN(TRIM(AA1177))&gt;0</formula>
    </cfRule>
  </conditionalFormatting>
  <conditionalFormatting sqref="J1177">
    <cfRule type="containsText" dxfId="99" priority="98" operator="containsText" text="DISABLED">
      <formula>NOT(ISERROR(SEARCH("DISABLED",J1177)))</formula>
    </cfRule>
    <cfRule type="containsText" dxfId="98" priority="99" operator="containsText" text="ENABLED">
      <formula>NOT(ISERROR(SEARCH("ENABLED",J1177)))</formula>
    </cfRule>
  </conditionalFormatting>
  <conditionalFormatting sqref="AA1177">
    <cfRule type="notContainsBlanks" dxfId="97" priority="97">
      <formula>LEN(TRIM(AA1177))&gt;0</formula>
    </cfRule>
  </conditionalFormatting>
  <conditionalFormatting sqref="K1177 M1177:N1177">
    <cfRule type="containsText" dxfId="96" priority="95" operator="containsText" text="DISABLED">
      <formula>NOT(ISERROR(SEARCH("DISABLED",K1177)))</formula>
    </cfRule>
    <cfRule type="containsText" dxfId="95" priority="96" operator="containsText" text="ENABLED">
      <formula>NOT(ISERROR(SEARCH("ENABLED",K1177)))</formula>
    </cfRule>
  </conditionalFormatting>
  <conditionalFormatting sqref="AD1177">
    <cfRule type="notContainsText" dxfId="94" priority="94" operator="notContains" text="//">
      <formula>ISERROR(SEARCH("//",AD1177))</formula>
    </cfRule>
  </conditionalFormatting>
  <conditionalFormatting sqref="AA525">
    <cfRule type="notContainsBlanks" dxfId="93" priority="93">
      <formula>LEN(TRIM(AA525))&gt;0</formula>
    </cfRule>
  </conditionalFormatting>
  <conditionalFormatting sqref="K525:N525">
    <cfRule type="containsText" dxfId="92" priority="91" operator="containsText" text="DISABLED">
      <formula>NOT(ISERROR(SEARCH("DISABLED",K525)))</formula>
    </cfRule>
    <cfRule type="containsText" dxfId="91" priority="92" operator="containsText" text="ENABLED">
      <formula>NOT(ISERROR(SEARCH("ENABLED",K525)))</formula>
    </cfRule>
  </conditionalFormatting>
  <conditionalFormatting sqref="AD525">
    <cfRule type="notContainsText" dxfId="90" priority="90" operator="notContains" text="//">
      <formula>ISERROR(SEARCH("//",AD525))</formula>
    </cfRule>
  </conditionalFormatting>
  <conditionalFormatting sqref="J525">
    <cfRule type="containsText" dxfId="89" priority="88" operator="containsText" text="DISABLED">
      <formula>NOT(ISERROR(SEARCH("DISABLED",J525)))</formula>
    </cfRule>
    <cfRule type="containsText" dxfId="88" priority="89" operator="containsText" text="ENABLED">
      <formula>NOT(ISERROR(SEARCH("ENABLED",J525)))</formula>
    </cfRule>
  </conditionalFormatting>
  <conditionalFormatting sqref="K1809:N1809">
    <cfRule type="containsText" dxfId="87" priority="86" operator="containsText" text="DISABLED">
      <formula>NOT(ISERROR(SEARCH("DISABLED",K1809)))</formula>
    </cfRule>
    <cfRule type="containsText" dxfId="86" priority="87" operator="containsText" text="ENABLED">
      <formula>NOT(ISERROR(SEARCH("ENABLED",K1809)))</formula>
    </cfRule>
  </conditionalFormatting>
  <conditionalFormatting sqref="AA1809">
    <cfRule type="notContainsBlanks" dxfId="85" priority="85">
      <formula>LEN(TRIM(AA1809))&gt;0</formula>
    </cfRule>
  </conditionalFormatting>
  <conditionalFormatting sqref="AD1809">
    <cfRule type="notContainsText" dxfId="84" priority="84" operator="notContains" text="//">
      <formula>ISERROR(SEARCH("//",AD1809))</formula>
    </cfRule>
  </conditionalFormatting>
  <conditionalFormatting sqref="J1809">
    <cfRule type="containsText" dxfId="83" priority="82" operator="containsText" text="DISABLED">
      <formula>NOT(ISERROR(SEARCH("DISABLED",J1809)))</formula>
    </cfRule>
    <cfRule type="containsText" dxfId="82" priority="83" operator="containsText" text="ENABLED">
      <formula>NOT(ISERROR(SEARCH("ENABLED",J1809)))</formula>
    </cfRule>
  </conditionalFormatting>
  <conditionalFormatting sqref="K1810:N1814">
    <cfRule type="containsText" dxfId="81" priority="80" operator="containsText" text="DISABLED">
      <formula>NOT(ISERROR(SEARCH("DISABLED",K1810)))</formula>
    </cfRule>
    <cfRule type="containsText" dxfId="80" priority="81" operator="containsText" text="ENABLED">
      <formula>NOT(ISERROR(SEARCH("ENABLED",K1810)))</formula>
    </cfRule>
  </conditionalFormatting>
  <conditionalFormatting sqref="AA1810:AA1814">
    <cfRule type="notContainsBlanks" dxfId="79" priority="79">
      <formula>LEN(TRIM(AA1810))&gt;0</formula>
    </cfRule>
  </conditionalFormatting>
  <conditionalFormatting sqref="AD1810:AD1814">
    <cfRule type="notContainsText" dxfId="78" priority="78" operator="notContains" text="//">
      <formula>ISERROR(SEARCH("//",AD1810))</formula>
    </cfRule>
  </conditionalFormatting>
  <conditionalFormatting sqref="J1810:J1814">
    <cfRule type="containsText" dxfId="77" priority="76" operator="containsText" text="DISABLED">
      <formula>NOT(ISERROR(SEARCH("DISABLED",J1810)))</formula>
    </cfRule>
    <cfRule type="containsText" dxfId="76" priority="77" operator="containsText" text="ENABLED">
      <formula>NOT(ISERROR(SEARCH("ENABLED",J1810)))</formula>
    </cfRule>
  </conditionalFormatting>
  <conditionalFormatting sqref="AA1178">
    <cfRule type="notContainsBlanks" dxfId="75" priority="75">
      <formula>LEN(TRIM(AA1178))&gt;0</formula>
    </cfRule>
  </conditionalFormatting>
  <conditionalFormatting sqref="J1178">
    <cfRule type="containsText" dxfId="74" priority="73" operator="containsText" text="DISABLED">
      <formula>NOT(ISERROR(SEARCH("DISABLED",J1178)))</formula>
    </cfRule>
    <cfRule type="containsText" dxfId="73" priority="74" operator="containsText" text="ENABLED">
      <formula>NOT(ISERROR(SEARCH("ENABLED",J1178)))</formula>
    </cfRule>
  </conditionalFormatting>
  <conditionalFormatting sqref="AA1178">
    <cfRule type="notContainsBlanks" dxfId="72" priority="72">
      <formula>LEN(TRIM(AA1178))&gt;0</formula>
    </cfRule>
  </conditionalFormatting>
  <conditionalFormatting sqref="K1178:N1178">
    <cfRule type="containsText" dxfId="71" priority="70" operator="containsText" text="DISABLED">
      <formula>NOT(ISERROR(SEARCH("DISABLED",K1178)))</formula>
    </cfRule>
    <cfRule type="containsText" dxfId="70" priority="71" operator="containsText" text="ENABLED">
      <formula>NOT(ISERROR(SEARCH("ENABLED",K1178)))</formula>
    </cfRule>
  </conditionalFormatting>
  <conditionalFormatting sqref="AD1178">
    <cfRule type="notContainsText" dxfId="69" priority="69" operator="notContains" text="//">
      <formula>ISERROR(SEARCH("//",AD1178))</formula>
    </cfRule>
  </conditionalFormatting>
  <conditionalFormatting sqref="AA2112">
    <cfRule type="notContainsBlanks" dxfId="68" priority="68">
      <formula>LEN(TRIM(AA2112))&gt;0</formula>
    </cfRule>
  </conditionalFormatting>
  <conditionalFormatting sqref="J2112:N2112">
    <cfRule type="containsText" dxfId="67" priority="66" operator="containsText" text="DISABLED">
      <formula>NOT(ISERROR(SEARCH("DISABLED",J2112)))</formula>
    </cfRule>
    <cfRule type="containsText" dxfId="66" priority="67" operator="containsText" text="ENABLED">
      <formula>NOT(ISERROR(SEARCH("ENABLED",J2112)))</formula>
    </cfRule>
  </conditionalFormatting>
  <conditionalFormatting sqref="AA2112">
    <cfRule type="notContainsBlanks" dxfId="65" priority="65">
      <formula>LEN(TRIM(AA2112))&gt;0</formula>
    </cfRule>
  </conditionalFormatting>
  <conditionalFormatting sqref="AD2112">
    <cfRule type="notContainsText" dxfId="64" priority="64" operator="notContains" text="//">
      <formula>ISERROR(SEARCH("//",AD2112))</formula>
    </cfRule>
  </conditionalFormatting>
  <conditionalFormatting sqref="AA2113">
    <cfRule type="notContainsBlanks" dxfId="63" priority="63">
      <formula>LEN(TRIM(AA2113))&gt;0</formula>
    </cfRule>
  </conditionalFormatting>
  <conditionalFormatting sqref="J2113:N2113">
    <cfRule type="containsText" dxfId="62" priority="61" operator="containsText" text="DISABLED">
      <formula>NOT(ISERROR(SEARCH("DISABLED",J2113)))</formula>
    </cfRule>
    <cfRule type="containsText" dxfId="61" priority="62" operator="containsText" text="ENABLED">
      <formula>NOT(ISERROR(SEARCH("ENABLED",J2113)))</formula>
    </cfRule>
  </conditionalFormatting>
  <conditionalFormatting sqref="AA2113">
    <cfRule type="notContainsBlanks" dxfId="60" priority="60">
      <formula>LEN(TRIM(AA2113))&gt;0</formula>
    </cfRule>
  </conditionalFormatting>
  <conditionalFormatting sqref="AD2113">
    <cfRule type="notContainsText" dxfId="59" priority="59" operator="notContains" text="//">
      <formula>ISERROR(SEARCH("//",AD2113))</formula>
    </cfRule>
  </conditionalFormatting>
  <conditionalFormatting sqref="L1177">
    <cfRule type="containsText" dxfId="58" priority="57" operator="containsText" text="DISABLED">
      <formula>NOT(ISERROR(SEARCH("DISABLED",L1177)))</formula>
    </cfRule>
    <cfRule type="containsText" dxfId="57" priority="58" operator="containsText" text="ENABLED">
      <formula>NOT(ISERROR(SEARCH("ENABLED",L1177)))</formula>
    </cfRule>
  </conditionalFormatting>
  <conditionalFormatting sqref="L3">
    <cfRule type="containsText" dxfId="56" priority="55" operator="containsText" text="DISABLED">
      <formula>NOT(ISERROR(SEARCH("DISABLED",L3)))</formula>
    </cfRule>
    <cfRule type="containsText" dxfId="55" priority="56" operator="containsText" text="ENABLED">
      <formula>NOT(ISERROR(SEARCH("ENABLED",L3)))</formula>
    </cfRule>
  </conditionalFormatting>
  <conditionalFormatting sqref="J1179:N1180">
    <cfRule type="containsText" dxfId="54" priority="53" operator="containsText" text="DISABLED">
      <formula>NOT(ISERROR(SEARCH("DISABLED",J1179)))</formula>
    </cfRule>
    <cfRule type="containsText" dxfId="53" priority="54" operator="containsText" text="ENABLED">
      <formula>NOT(ISERROR(SEARCH("ENABLED",J1179)))</formula>
    </cfRule>
  </conditionalFormatting>
  <conditionalFormatting sqref="AA1179:AA1180">
    <cfRule type="notContainsBlanks" dxfId="52" priority="52">
      <formula>LEN(TRIM(AA1179))&gt;0</formula>
    </cfRule>
  </conditionalFormatting>
  <conditionalFormatting sqref="AD1179:AD1180">
    <cfRule type="notContainsText" dxfId="51" priority="51" operator="notContains" text="//">
      <formula>ISERROR(SEARCH("//",AD1179))</formula>
    </cfRule>
  </conditionalFormatting>
  <conditionalFormatting sqref="M1815:N1815">
    <cfRule type="containsText" dxfId="50" priority="49" operator="containsText" text="DISABLED">
      <formula>NOT(ISERROR(SEARCH("DISABLED",M1815)))</formula>
    </cfRule>
    <cfRule type="containsText" dxfId="49" priority="50" operator="containsText" text="ENABLED">
      <formula>NOT(ISERROR(SEARCH("ENABLED",M1815)))</formula>
    </cfRule>
  </conditionalFormatting>
  <conditionalFormatting sqref="AA1815">
    <cfRule type="notContainsBlanks" dxfId="48" priority="48">
      <formula>LEN(TRIM(AA1815))&gt;0</formula>
    </cfRule>
  </conditionalFormatting>
  <conditionalFormatting sqref="AD1815">
    <cfRule type="notContainsText" dxfId="47" priority="47" operator="notContains" text="//">
      <formula>ISERROR(SEARCH("//",AD1815))</formula>
    </cfRule>
  </conditionalFormatting>
  <conditionalFormatting sqref="K1815:L1815">
    <cfRule type="containsText" dxfId="46" priority="43" operator="containsText" text="DISABLED">
      <formula>NOT(ISERROR(SEARCH("DISABLED",K1815)))</formula>
    </cfRule>
    <cfRule type="containsText" dxfId="45" priority="44" operator="containsText" text="ENABLED">
      <formula>NOT(ISERROR(SEARCH("ENABLED",K1815)))</formula>
    </cfRule>
  </conditionalFormatting>
  <conditionalFormatting sqref="J1815">
    <cfRule type="containsText" dxfId="44" priority="41" operator="containsText" text="DISABLED">
      <formula>NOT(ISERROR(SEARCH("DISABLED",J1815)))</formula>
    </cfRule>
    <cfRule type="containsText" dxfId="43" priority="42" operator="containsText" text="ENABLED">
      <formula>NOT(ISERROR(SEARCH("ENABLED",J1815)))</formula>
    </cfRule>
  </conditionalFormatting>
  <conditionalFormatting sqref="AA1436">
    <cfRule type="notContainsBlanks" dxfId="42" priority="40">
      <formula>LEN(TRIM(AA1436))&gt;0</formula>
    </cfRule>
  </conditionalFormatting>
  <conditionalFormatting sqref="J1436">
    <cfRule type="containsText" dxfId="41" priority="38" operator="containsText" text="DISABLED">
      <formula>NOT(ISERROR(SEARCH("DISABLED",J1436)))</formula>
    </cfRule>
    <cfRule type="containsText" dxfId="40" priority="39" operator="containsText" text="ENABLED">
      <formula>NOT(ISERROR(SEARCH("ENABLED",J1436)))</formula>
    </cfRule>
  </conditionalFormatting>
  <conditionalFormatting sqref="AA1436">
    <cfRule type="notContainsBlanks" dxfId="39" priority="37">
      <formula>LEN(TRIM(AA1436))&gt;0</formula>
    </cfRule>
  </conditionalFormatting>
  <conditionalFormatting sqref="K1436:N1436">
    <cfRule type="containsText" dxfId="38" priority="35" operator="containsText" text="DISABLED">
      <formula>NOT(ISERROR(SEARCH("DISABLED",K1436)))</formula>
    </cfRule>
    <cfRule type="containsText" dxfId="37" priority="36" operator="containsText" text="ENABLED">
      <formula>NOT(ISERROR(SEARCH("ENABLED",K1436)))</formula>
    </cfRule>
  </conditionalFormatting>
  <conditionalFormatting sqref="AD1436">
    <cfRule type="notContainsText" dxfId="36" priority="34" operator="notContains" text="//">
      <formula>ISERROR(SEARCH("//",AD1436))</formula>
    </cfRule>
  </conditionalFormatting>
  <conditionalFormatting sqref="AA1820:AA1826">
    <cfRule type="notContainsBlanks" dxfId="35" priority="33">
      <formula>LEN(TRIM(AA1820))&gt;0</formula>
    </cfRule>
  </conditionalFormatting>
  <conditionalFormatting sqref="J1820:N1826">
    <cfRule type="containsText" dxfId="34" priority="31" operator="containsText" text="DISABLED">
      <formula>NOT(ISERROR(SEARCH("DISABLED",J1820)))</formula>
    </cfRule>
    <cfRule type="containsText" dxfId="33" priority="32" operator="containsText" text="ENABLED">
      <formula>NOT(ISERROR(SEARCH("ENABLED",J1820)))</formula>
    </cfRule>
  </conditionalFormatting>
  <conditionalFormatting sqref="AA1820:AA1826">
    <cfRule type="notContainsBlanks" dxfId="32" priority="30">
      <formula>LEN(TRIM(AA1820))&gt;0</formula>
    </cfRule>
  </conditionalFormatting>
  <conditionalFormatting sqref="AD1820:AD1826">
    <cfRule type="notContainsText" dxfId="31" priority="29" operator="notContains" text="//">
      <formula>ISERROR(SEARCH("//",AD1820))</formula>
    </cfRule>
  </conditionalFormatting>
  <conditionalFormatting sqref="M1816:N1819">
    <cfRule type="containsText" dxfId="30" priority="27" operator="containsText" text="DISABLED">
      <formula>NOT(ISERROR(SEARCH("DISABLED",M1816)))</formula>
    </cfRule>
    <cfRule type="containsText" dxfId="29" priority="28" operator="containsText" text="ENABLED">
      <formula>NOT(ISERROR(SEARCH("ENABLED",M1816)))</formula>
    </cfRule>
  </conditionalFormatting>
  <conditionalFormatting sqref="AA1816:AA1819">
    <cfRule type="notContainsBlanks" dxfId="28" priority="26">
      <formula>LEN(TRIM(AA1816))&gt;0</formula>
    </cfRule>
  </conditionalFormatting>
  <conditionalFormatting sqref="AD1816:AD1819">
    <cfRule type="notContainsText" dxfId="27" priority="25" operator="notContains" text="//">
      <formula>ISERROR(SEARCH("//",AD1816))</formula>
    </cfRule>
  </conditionalFormatting>
  <conditionalFormatting sqref="J1816:J1819">
    <cfRule type="containsText" dxfId="26" priority="19" operator="containsText" text="DISABLED">
      <formula>NOT(ISERROR(SEARCH("DISABLED",J1816)))</formula>
    </cfRule>
    <cfRule type="containsText" dxfId="25" priority="20" operator="containsText" text="ENABLED">
      <formula>NOT(ISERROR(SEARCH("ENABLED",J1816)))</formula>
    </cfRule>
  </conditionalFormatting>
  <conditionalFormatting sqref="J1816:J1819">
    <cfRule type="containsText" dxfId="24" priority="17" operator="containsText" text="DISABLED">
      <formula>NOT(ISERROR(SEARCH("DISABLED",J1816)))</formula>
    </cfRule>
    <cfRule type="containsText" dxfId="23" priority="18" operator="containsText" text="ENABLED">
      <formula>NOT(ISERROR(SEARCH("ENABLED",J1816)))</formula>
    </cfRule>
  </conditionalFormatting>
  <conditionalFormatting sqref="J1816:J1819">
    <cfRule type="containsText" dxfId="22" priority="15" operator="containsText" text="DISABLED">
      <formula>NOT(ISERROR(SEARCH("DISABLED",J1816)))</formula>
    </cfRule>
    <cfRule type="containsText" dxfId="21" priority="16" operator="containsText" text="ENABLED">
      <formula>NOT(ISERROR(SEARCH("ENABLED",J1816)))</formula>
    </cfRule>
  </conditionalFormatting>
  <conditionalFormatting sqref="K1816:L1819">
    <cfRule type="containsText" dxfId="20" priority="13" operator="containsText" text="DISABLED">
      <formula>NOT(ISERROR(SEARCH("DISABLED",K1816)))</formula>
    </cfRule>
    <cfRule type="containsText" dxfId="19" priority="14" operator="containsText" text="ENABLED">
      <formula>NOT(ISERROR(SEARCH("ENABLED",K1816)))</formula>
    </cfRule>
  </conditionalFormatting>
  <conditionalFormatting sqref="AA1877">
    <cfRule type="notContainsBlanks" dxfId="18" priority="12">
      <formula>LEN(TRIM(AA1877))&gt;0</formula>
    </cfRule>
  </conditionalFormatting>
  <conditionalFormatting sqref="K1877:N1877">
    <cfRule type="containsText" dxfId="17" priority="7" operator="containsText" text="DISABLED">
      <formula>NOT(ISERROR(SEARCH("DISABLED",K1877)))</formula>
    </cfRule>
    <cfRule type="containsText" dxfId="16" priority="8" operator="containsText" text="ENABLED">
      <formula>NOT(ISERROR(SEARCH("ENABLED",K1877)))</formula>
    </cfRule>
  </conditionalFormatting>
  <conditionalFormatting sqref="J1877">
    <cfRule type="containsText" dxfId="15" priority="10" operator="containsText" text="DISABLED">
      <formula>NOT(ISERROR(SEARCH("DISABLED",J1877)))</formula>
    </cfRule>
    <cfRule type="containsText" dxfId="14" priority="11" operator="containsText" text="ENABLED">
      <formula>NOT(ISERROR(SEARCH("ENABLED",J1877)))</formula>
    </cfRule>
  </conditionalFormatting>
  <conditionalFormatting sqref="AA1877">
    <cfRule type="notContainsBlanks" dxfId="13" priority="9">
      <formula>LEN(TRIM(AA1877))&gt;0</formula>
    </cfRule>
  </conditionalFormatting>
  <conditionalFormatting sqref="AD1877">
    <cfRule type="notContainsText" dxfId="12" priority="6" operator="notContains" text="//">
      <formula>ISERROR(SEARCH("//",AD1877))</formula>
    </cfRule>
  </conditionalFormatting>
  <conditionalFormatting sqref="AA2114:AA2119">
    <cfRule type="notContainsBlanks" dxfId="4" priority="5">
      <formula>LEN(TRIM(AA2114))&gt;0</formula>
    </cfRule>
  </conditionalFormatting>
  <conditionalFormatting sqref="J2114:N2119">
    <cfRule type="containsText" dxfId="3" priority="3" operator="containsText" text="DISABLED">
      <formula>NOT(ISERROR(SEARCH("DISABLED",J2114)))</formula>
    </cfRule>
    <cfRule type="containsText" dxfId="2" priority="4" operator="containsText" text="ENABLED">
      <formula>NOT(ISERROR(SEARCH("ENABLED",J2114)))</formula>
    </cfRule>
  </conditionalFormatting>
  <conditionalFormatting sqref="AA2114:AA2119">
    <cfRule type="notContainsBlanks" dxfId="1" priority="2">
      <formula>LEN(TRIM(AA2114))&gt;0</formula>
    </cfRule>
  </conditionalFormatting>
  <conditionalFormatting sqref="AD2114:AD2119">
    <cfRule type="notContainsText" dxfId="0" priority="1" operator="notContains" text="//">
      <formula>ISERROR(SEARCH("//",AD2114))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VLOOKUP(C3,SOURCE!$V$3:$AC$2863,8,0)</f>
        <v>ITM_XEQ</v>
      </c>
      <c r="E3" s="26" t="str">
        <f>CHAR(34)&amp;VLOOKUP(C3,SOURCE!$V$3:$AC$2863,6,0)&amp;CHAR(34)</f>
        <v>"XEQ"</v>
      </c>
      <c r="F3" s="22" t="str">
        <f>VLOOKUP(C3,SOURCE!$V$3:$AD$2863,9,0)&amp;"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VLOOKUP(C3,SOURCE!V$6:AB$10042,7,0)</f>
        <v>3</v>
      </c>
      <c r="J3" s="28" t="str">
        <f>VLOOKUP(C3,SOURCE!V$6:AB$10042,6,0)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VLOOKUP(C3,SOURCE!V$6:AB$10042,2,0)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VLOOKUP(C4,SOURCE!$V$3:$AC$2863,8,0)</f>
        <v>ITM_XEQU</v>
      </c>
      <c r="E4" s="26" t="str">
        <f>CHAR(34)&amp;VLOOKUP(C4,SOURCE!$V$3:$AC$2863,6,0)&amp;CHAR(34)</f>
        <v>"X=?"</v>
      </c>
      <c r="F4" s="22" t="str">
        <f>VLOOKUP(C4,SOURCE!$V$3:$AD$2863,9,0)&amp;"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VLOOKUP(C4,SOURCE!V$6:AB$10042,7,0)</f>
        <v>11</v>
      </c>
      <c r="J4" s="28" t="str">
        <f>VLOOKUP(C4,SOURCE!V$6:AB$10042,6,0)</f>
        <v>X=?</v>
      </c>
      <c r="K4" s="29" t="str">
        <f t="shared" si="0"/>
        <v>x=?</v>
      </c>
      <c r="L4" s="39" t="str">
        <f>VLOOKUP(C4,SOURCE!V$6:AB$10042,2,0)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VLOOKUP(C5,SOURCE!$V$3:$AC$2863,8,0)</f>
        <v>ITM_XNE</v>
      </c>
      <c r="E5" s="26" t="str">
        <f>CHAR(34)&amp;VLOOKUP(C5,SOURCE!$V$3:$AC$2863,6,0)&amp;CHAR(34)</f>
        <v>"XNOT_EQUAL?"</v>
      </c>
      <c r="F5" s="22" t="str">
        <f>VLOOKUP(C5,SOURCE!$V$3:$AD$2863,9,0)&amp;"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VLOOKUP(C5,SOURCE!V$6:AB$10042,7,0)</f>
        <v>12</v>
      </c>
      <c r="J5" s="28" t="str">
        <f>VLOOKUP(C5,SOURCE!V$6:AB$10042,6,0)</f>
        <v>XNOT_EQUAL?</v>
      </c>
      <c r="K5" s="29" t="str">
        <f t="shared" si="0"/>
        <v>xNOT_EQUAL?</v>
      </c>
      <c r="L5" s="39" t="str">
        <f>VLOOKUP(C5,SOURCE!V$6:AB$10042,2,0)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VLOOKUP(C6,SOURCE!$V$3:$AC$2863,8,0)</f>
        <v>ITM_XEQUP0</v>
      </c>
      <c r="E6" s="26" t="str">
        <f>CHAR(34)&amp;VLOOKUP(C6,SOURCE!$V$3:$AC$2863,6,0)&amp;CHAR(34)</f>
        <v>"X=+0?"</v>
      </c>
      <c r="F6" s="22" t="str">
        <f>VLOOKUP(C6,SOURCE!$V$3:$AD$2863,9,0)&amp;"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VLOOKUP(C6,SOURCE!V$6:AB$10042,7,0)</f>
        <v>13</v>
      </c>
      <c r="J6" s="28" t="str">
        <f>VLOOKUP(C6,SOURCE!V$6:AB$10042,6,0)</f>
        <v>X=+0?</v>
      </c>
      <c r="K6" s="29" t="str">
        <f t="shared" si="0"/>
        <v>x=+0?</v>
      </c>
      <c r="L6" s="39" t="str">
        <f>VLOOKUP(C6,SOURCE!V$6:AB$10042,2,0)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VLOOKUP(C7,SOURCE!$V$3:$AC$2863,8,0)</f>
        <v>ITM_XEQUM0</v>
      </c>
      <c r="E7" s="26" t="str">
        <f>CHAR(34)&amp;VLOOKUP(C7,SOURCE!$V$3:$AC$2863,6,0)&amp;CHAR(34)</f>
        <v>"X=-0?"</v>
      </c>
      <c r="F7" s="22" t="str">
        <f>VLOOKUP(C7,SOURCE!$V$3:$AD$2863,9,0)&amp;"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VLOOKUP(C7,SOURCE!V$6:AB$10042,7,0)</f>
        <v>14</v>
      </c>
      <c r="J7" s="28" t="str">
        <f>VLOOKUP(C7,SOURCE!V$6:AB$10042,6,0)</f>
        <v>X=-0?</v>
      </c>
      <c r="K7" s="29" t="str">
        <f t="shared" si="0"/>
        <v>x=-0?</v>
      </c>
      <c r="L7" s="39" t="str">
        <f>VLOOKUP(C7,SOURCE!V$6:AB$10042,2,0)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VLOOKUP(C8,SOURCE!$V$3:$AC$2863,8,0)</f>
        <v>ITM_XAEQU</v>
      </c>
      <c r="E8" s="26" t="str">
        <f>CHAR(34)&amp;VLOOKUP(C8,SOURCE!$V$3:$AC$2863,6,0)&amp;CHAR(34)</f>
        <v>"XALMOST_EQUAL?"</v>
      </c>
      <c r="F8" s="22" t="str">
        <f>VLOOKUP(C8,SOURCE!$V$3:$AD$2863,9,0)&amp;"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VLOOKUP(C8,SOURCE!V$6:AB$10042,7,0)</f>
        <v>15</v>
      </c>
      <c r="J8" s="28" t="str">
        <f>VLOOKUP(C8,SOURCE!V$6:AB$10042,6,0)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VLOOKUP(C9,SOURCE!$V$3:$AC$2863,8,0)</f>
        <v>ITM_XLT</v>
      </c>
      <c r="E9" s="26" t="str">
        <f>CHAR(34)&amp;VLOOKUP(C9,SOURCE!$V$3:$AC$2863,6,0)&amp;CHAR(34)</f>
        <v>"X&lt;?"</v>
      </c>
      <c r="F9" s="22" t="str">
        <f>VLOOKUP(C9,SOURCE!$V$3:$AD$2863,9,0)&amp;"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VLOOKUP(C9,SOURCE!V$6:AB$10042,7,0)</f>
        <v>16</v>
      </c>
      <c r="J9" s="28" t="str">
        <f>VLOOKUP(C9,SOURCE!V$6:AB$10042,6,0)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VLOOKUP(C10,SOURCE!$V$3:$AC$2863,8,0)</f>
        <v>ITM_XLE</v>
      </c>
      <c r="E10" s="26" t="str">
        <f>CHAR(34)&amp;VLOOKUP(C10,SOURCE!$V$3:$AC$2863,6,0)&amp;CHAR(34)</f>
        <v>"XLESS_EQUAL?"</v>
      </c>
      <c r="F10" s="22" t="str">
        <f>VLOOKUP(C10,SOURCE!$V$3:$AD$2863,9,0)&amp;"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VLOOKUP(C10,SOURCE!V$6:AB$10042,7,0)</f>
        <v>17</v>
      </c>
      <c r="J10" s="28" t="str">
        <f>VLOOKUP(C10,SOURCE!V$6:AB$10042,6,0)</f>
        <v>XLESS_EQUAL?</v>
      </c>
      <c r="K10" s="29" t="str">
        <f t="shared" si="4"/>
        <v>xLESS_EQUAL?</v>
      </c>
      <c r="L10" s="39" t="str">
        <f>VLOOKUP(C10,SOURCE!V$6:AB$10042,2,0)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VLOOKUP(C11,SOURCE!$V$3:$AC$2863,8,0)</f>
        <v>ITM_XGE</v>
      </c>
      <c r="E11" s="26" t="str">
        <f>CHAR(34)&amp;VLOOKUP(C11,SOURCE!$V$3:$AC$2863,6,0)&amp;CHAR(34)</f>
        <v>"XGREATER_EQUAL?"</v>
      </c>
      <c r="F11" s="22" t="str">
        <f>VLOOKUP(C11,SOURCE!$V$3:$AD$2863,9,0)&amp;"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VLOOKUP(C11,SOURCE!V$6:AB$10042,7,0)</f>
        <v>18</v>
      </c>
      <c r="J11" s="28" t="str">
        <f>VLOOKUP(C11,SOURCE!V$6:AB$10042,6,0)</f>
        <v>XGREATER_EQUAL?</v>
      </c>
      <c r="K11" s="29" t="str">
        <f t="shared" si="4"/>
        <v>xGREATER_EQUAL?</v>
      </c>
      <c r="L11" s="39" t="str">
        <f>VLOOKUP(C11,SOURCE!V$6:AB$10042,2,0)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VLOOKUP(C12,SOURCE!$V$3:$AC$2863,8,0)</f>
        <v>ITM_XGT</v>
      </c>
      <c r="E12" s="26" t="str">
        <f>CHAR(34)&amp;VLOOKUP(C12,SOURCE!$V$3:$AC$2863,6,0)&amp;CHAR(34)</f>
        <v>"X&gt;?"</v>
      </c>
      <c r="F12" s="22" t="str">
        <f>VLOOKUP(C12,SOURCE!$V$3:$AD$2863,9,0)&amp;"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VLOOKUP(C12,SOURCE!V$6:AB$10042,7,0)</f>
        <v>19</v>
      </c>
      <c r="J12" s="28" t="str">
        <f>VLOOKUP(C12,SOURCE!V$6:AB$10042,6,0)</f>
        <v>X&gt;?</v>
      </c>
      <c r="K12" s="29" t="str">
        <f t="shared" si="4"/>
        <v>x&gt;?</v>
      </c>
      <c r="L12" s="39" t="str">
        <f>VLOOKUP(C12,SOURCE!V$6:AB$10042,2,0)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VLOOKUP(C13,SOURCE!$V$3:$AC$2863,8,0)</f>
        <v>ITM_FC</v>
      </c>
      <c r="E13" s="26" t="str">
        <f>CHAR(34)&amp;VLOOKUP(C13,SOURCE!$V$3:$AC$2863,6,0)&amp;CHAR(34)</f>
        <v>"FC?"</v>
      </c>
      <c r="F13" s="22" t="str">
        <f>VLOOKUP(C13,SOURCE!$V$3:$AD$2863,9,0)&amp;"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VLOOKUP(C13,SOURCE!V$6:AB$10042,7,0)</f>
        <v>20</v>
      </c>
      <c r="J13" s="28" t="str">
        <f>VLOOKUP(C13,SOURCE!V$6:AB$10042,6,0)</f>
        <v>FC?</v>
      </c>
      <c r="K13" s="29" t="str">
        <f t="shared" si="4"/>
        <v>FC?</v>
      </c>
      <c r="L13" s="39" t="str">
        <f>VLOOKUP(C13,SOURCE!V$6:AB$10042,2,0)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VLOOKUP(C14,SOURCE!$V$3:$AC$2863,8,0)</f>
        <v>ITM_FS</v>
      </c>
      <c r="E14" s="26" t="str">
        <f>CHAR(34)&amp;VLOOKUP(C14,SOURCE!$V$3:$AC$2863,6,0)&amp;CHAR(34)</f>
        <v>"FS?"</v>
      </c>
      <c r="F14" s="22" t="str">
        <f>VLOOKUP(C14,SOURCE!$V$3:$AD$2863,9,0)&amp;"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VLOOKUP(C14,SOURCE!V$6:AB$10042,7,0)</f>
        <v>21</v>
      </c>
      <c r="J14" s="28" t="str">
        <f>VLOOKUP(C14,SOURCE!V$6:AB$10042,6,0)</f>
        <v>FS?</v>
      </c>
      <c r="K14" s="29" t="str">
        <f t="shared" si="4"/>
        <v>FS?</v>
      </c>
      <c r="L14" s="39" t="str">
        <f>VLOOKUP(C14,SOURCE!V$6:AB$10042,2,0)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VLOOKUP(C15,SOURCE!$V$3:$AC$2863,8,0)</f>
        <v>ITM_EVEN</v>
      </c>
      <c r="E15" s="26" t="str">
        <f>CHAR(34)&amp;VLOOKUP(C15,SOURCE!$V$3:$AC$2863,6,0)&amp;CHAR(34)</f>
        <v>"EVEN?"</v>
      </c>
      <c r="F15" s="22" t="str">
        <f>VLOOKUP(C15,SOURCE!$V$3:$AD$2863,9,0)&amp;"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VLOOKUP(C15,SOURCE!V$6:AB$10042,7,0)</f>
        <v>22</v>
      </c>
      <c r="J15" s="28" t="str">
        <f>VLOOKUP(C15,SOURCE!V$6:AB$10042,6,0)</f>
        <v>EVEN?</v>
      </c>
      <c r="K15" s="29" t="str">
        <f t="shared" si="4"/>
        <v>EVEN?</v>
      </c>
      <c r="L15" s="39" t="str">
        <f>VLOOKUP(C15,SOURCE!V$6:AB$10042,2,0)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VLOOKUP(C16,SOURCE!$V$3:$AC$2863,8,0)</f>
        <v>ITM_ODD</v>
      </c>
      <c r="E16" s="26" t="str">
        <f>CHAR(34)&amp;VLOOKUP(C16,SOURCE!$V$3:$AC$2863,6,0)&amp;CHAR(34)</f>
        <v>"ODD?"</v>
      </c>
      <c r="F16" s="22" t="str">
        <f>VLOOKUP(C16,SOURCE!$V$3:$AD$2863,9,0)&amp;"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VLOOKUP(C16,SOURCE!V$6:AB$10042,7,0)</f>
        <v>23</v>
      </c>
      <c r="J16" s="28" t="str">
        <f>VLOOKUP(C16,SOURCE!V$6:AB$10042,6,0)</f>
        <v>ODD?</v>
      </c>
      <c r="K16" s="29" t="str">
        <f t="shared" si="4"/>
        <v>ODD?</v>
      </c>
      <c r="L16" s="39" t="str">
        <f>VLOOKUP(C16,SOURCE!V$6:AB$10042,2,0)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VLOOKUP(C17,SOURCE!$V$3:$AC$2863,8,0)</f>
        <v>ITM_FPQ</v>
      </c>
      <c r="E17" s="26" t="str">
        <f>CHAR(34)&amp;VLOOKUP(C17,SOURCE!$V$3:$AC$2863,6,0)&amp;CHAR(34)</f>
        <v>"FP?"</v>
      </c>
      <c r="F17" s="22" t="str">
        <f>VLOOKUP(C17,SOURCE!$V$3:$AD$2863,9,0)&amp;"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VLOOKUP(C17,SOURCE!V$6:AB$10042,7,0)</f>
        <v>24</v>
      </c>
      <c r="J17" s="28" t="str">
        <f>VLOOKUP(C17,SOURCE!V$6:AB$10042,6,0)</f>
        <v>FP?</v>
      </c>
      <c r="K17" s="29" t="str">
        <f t="shared" si="4"/>
        <v>FP?</v>
      </c>
      <c r="L17" s="39" t="str">
        <f>VLOOKUP(C17,SOURCE!V$6:AB$10042,2,0)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VLOOKUP(C18,SOURCE!$V$3:$AC$2863,8,0)</f>
        <v>ITM_INT</v>
      </c>
      <c r="E18" s="26" t="str">
        <f>CHAR(34)&amp;VLOOKUP(C18,SOURCE!$V$3:$AC$2863,6,0)&amp;CHAR(34)</f>
        <v>"INT?"</v>
      </c>
      <c r="F18" s="22" t="str">
        <f>VLOOKUP(C18,SOURCE!$V$3:$AD$2863,9,0)&amp;"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VLOOKUP(C18,SOURCE!V$6:AB$10042,7,0)</f>
        <v>25</v>
      </c>
      <c r="J18" s="28" t="str">
        <f>VLOOKUP(C18,SOURCE!V$6:AB$10042,6,0)</f>
        <v>INT?</v>
      </c>
      <c r="K18" s="29" t="str">
        <f t="shared" si="4"/>
        <v>INT?</v>
      </c>
      <c r="L18" s="39" t="str">
        <f>VLOOKUP(C18,SOURCE!V$6:AB$10042,2,0)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VLOOKUP(C19,SOURCE!$V$3:$AC$2863,8,0)</f>
        <v>ITM_CPX</v>
      </c>
      <c r="E19" s="26" t="str">
        <f>CHAR(34)&amp;VLOOKUP(C19,SOURCE!$V$3:$AC$2863,6,0)&amp;CHAR(34)</f>
        <v>"CPX?"</v>
      </c>
      <c r="F19" s="22" t="str">
        <f>VLOOKUP(C19,SOURCE!$V$3:$AD$2863,9,0)&amp;"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VLOOKUP(C19,SOURCE!V$6:AB$10042,7,0)</f>
        <v>26</v>
      </c>
      <c r="J19" s="28" t="str">
        <f>VLOOKUP(C19,SOURCE!V$6:AB$10042,6,0)</f>
        <v>CPX?</v>
      </c>
      <c r="K19" s="29" t="str">
        <f t="shared" si="4"/>
        <v>CPX?</v>
      </c>
      <c r="L19" s="39" t="str">
        <f>VLOOKUP(C19,SOURCE!V$6:AB$10042,2,0)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VLOOKUP(C20,SOURCE!$V$3:$AC$2863,8,0)</f>
        <v>ITM_MATR</v>
      </c>
      <c r="E20" s="26" t="str">
        <f>CHAR(34)&amp;VLOOKUP(C20,SOURCE!$V$3:$AC$2863,6,0)&amp;CHAR(34)</f>
        <v>"MATR?"</v>
      </c>
      <c r="F20" s="22" t="str">
        <f>VLOOKUP(C20,SOURCE!$V$3:$AD$2863,9,0)&amp;"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VLOOKUP(C20,SOURCE!V$6:AB$10042,7,0)</f>
        <v>27</v>
      </c>
      <c r="J20" s="28" t="str">
        <f>VLOOKUP(C20,SOURCE!V$6:AB$10042,6,0)</f>
        <v>MATR?</v>
      </c>
      <c r="K20" s="29" t="str">
        <f t="shared" si="4"/>
        <v>MATR?</v>
      </c>
      <c r="L20" s="39" t="str">
        <f>VLOOKUP(C20,SOURCE!V$6:AB$10042,2,0)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VLOOKUP(C21,SOURCE!$V$3:$AC$2863,8,0)</f>
        <v>ITM_NAN</v>
      </c>
      <c r="E21" s="26" t="str">
        <f>CHAR(34)&amp;VLOOKUP(C21,SOURCE!$V$3:$AC$2863,6,0)&amp;CHAR(34)</f>
        <v>"NAN?"</v>
      </c>
      <c r="F21" s="22" t="str">
        <f>VLOOKUP(C21,SOURCE!$V$3:$AD$2863,9,0)&amp;"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VLOOKUP(C21,SOURCE!V$6:AB$10042,7,0)</f>
        <v>28</v>
      </c>
      <c r="J21" s="28" t="str">
        <f>VLOOKUP(C21,SOURCE!V$6:AB$10042,6,0)</f>
        <v>NAN?</v>
      </c>
      <c r="K21" s="29" t="str">
        <f t="shared" si="4"/>
        <v>NaN?</v>
      </c>
      <c r="L21" s="39" t="str">
        <f>VLOOKUP(C21,SOURCE!V$6:AB$10042,2,0)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VLOOKUP(C22,SOURCE!$V$3:$AC$2863,8,0)</f>
        <v>ITM_REAL</v>
      </c>
      <c r="E22" s="26" t="str">
        <f>CHAR(34)&amp;VLOOKUP(C22,SOURCE!$V$3:$AC$2863,6,0)&amp;CHAR(34)</f>
        <v>"REAL?"</v>
      </c>
      <c r="F22" s="22" t="str">
        <f>VLOOKUP(C22,SOURCE!$V$3:$AD$2863,9,0)&amp;"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VLOOKUP(C22,SOURCE!V$6:AB$10042,7,0)</f>
        <v>29</v>
      </c>
      <c r="J22" s="28" t="str">
        <f>VLOOKUP(C22,SOURCE!V$6:AB$10042,6,0)</f>
        <v>REAL?</v>
      </c>
      <c r="K22" s="29" t="str">
        <f t="shared" si="4"/>
        <v>REAL?</v>
      </c>
      <c r="L22" s="39" t="str">
        <f>VLOOKUP(C22,SOURCE!V$6:AB$10042,2,0)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VLOOKUP(C23,SOURCE!$V$3:$AC$2863,8,0)</f>
        <v>ITM_SPEC</v>
      </c>
      <c r="E23" s="26" t="str">
        <f>CHAR(34)&amp;VLOOKUP(C23,SOURCE!$V$3:$AC$2863,6,0)&amp;CHAR(34)</f>
        <v>"SPEC?"</v>
      </c>
      <c r="F23" s="22" t="str">
        <f>VLOOKUP(C23,SOURCE!$V$3:$AD$2863,9,0)&amp;"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VLOOKUP(C23,SOURCE!V$6:AB$10042,7,0)</f>
        <v>30</v>
      </c>
      <c r="J23" s="28" t="str">
        <f>VLOOKUP(C23,SOURCE!V$6:AB$10042,6,0)</f>
        <v>SPEC?</v>
      </c>
      <c r="K23" s="29" t="str">
        <f t="shared" si="4"/>
        <v>SPEC?</v>
      </c>
      <c r="L23" s="39" t="str">
        <f>VLOOKUP(C23,SOURCE!V$6:AB$10042,2,0)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VLOOKUP(C24,SOURCE!$V$3:$AC$2863,8,0)</f>
        <v>ITM_STRI</v>
      </c>
      <c r="E24" s="26" t="str">
        <f>CHAR(34)&amp;VLOOKUP(C24,SOURCE!$V$3:$AC$2863,6,0)&amp;CHAR(34)</f>
        <v>"STRI?"</v>
      </c>
      <c r="F24" s="22" t="str">
        <f>VLOOKUP(C24,SOURCE!$V$3:$AD$2863,9,0)&amp;"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VLOOKUP(C24,SOURCE!V$6:AB$10042,7,0)</f>
        <v>31</v>
      </c>
      <c r="J24" s="28" t="str">
        <f>VLOOKUP(C24,SOURCE!V$6:AB$10042,6,0)</f>
        <v>STRI?</v>
      </c>
      <c r="K24" s="29" t="str">
        <f t="shared" si="4"/>
        <v>STRI?</v>
      </c>
      <c r="L24" s="39" t="str">
        <f>VLOOKUP(C24,SOURCE!V$6:AB$10042,2,0)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VLOOKUP(C25,SOURCE!$V$3:$AC$2863,8,0)</f>
        <v>ITM_PMINFINITY</v>
      </c>
      <c r="E25" s="26" t="str">
        <f>CHAR(34)&amp;VLOOKUP(C25,SOURCE!$V$3:$AC$2863,6,0)&amp;CHAR(34)</f>
        <v>"PLUS_MINUSINFINITY?"</v>
      </c>
      <c r="F25" s="22" t="str">
        <f>VLOOKUP(C25,SOURCE!$V$3:$AD$2863,9,0)&amp;"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VLOOKUP(C25,SOURCE!V$6:AB$10042,7,0)</f>
        <v>32</v>
      </c>
      <c r="J25" s="28" t="str">
        <f>VLOOKUP(C25,SOURCE!V$6:AB$10042,6,0)</f>
        <v>PLUS_MINUSINFINITY?</v>
      </c>
      <c r="K25" s="29" t="str">
        <f t="shared" si="4"/>
        <v>PLUS_MINUSINFINITY?</v>
      </c>
      <c r="L25" s="39" t="str">
        <f>VLOOKUP(C25,SOURCE!V$6:AB$10042,2,0)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VLOOKUP(C26,SOURCE!$V$3:$AC$2863,8,0)</f>
        <v>ITM_PRIME</v>
      </c>
      <c r="E26" s="26" t="str">
        <f>CHAR(34)&amp;VLOOKUP(C26,SOURCE!$V$3:$AC$2863,6,0)&amp;CHAR(34)</f>
        <v>"PRIME?"</v>
      </c>
      <c r="F26" s="22" t="str">
        <f>VLOOKUP(C26,SOURCE!$V$3:$AD$2863,9,0)&amp;"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VLOOKUP(C26,SOURCE!V$6:AB$10042,7,0)</f>
        <v>33</v>
      </c>
      <c r="J26" s="28" t="str">
        <f>VLOOKUP(C26,SOURCE!V$6:AB$10042,6,0)</f>
        <v>PRIME?</v>
      </c>
      <c r="K26" s="29" t="str">
        <f t="shared" si="4"/>
        <v>PRIME?</v>
      </c>
      <c r="L26" s="39" t="str">
        <f>VLOOKUP(C26,SOURCE!V$6:AB$10042,2,0)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VLOOKUP(C27,SOURCE!$V$3:$AC$2863,8,0)</f>
        <v>ITM_TOP</v>
      </c>
      <c r="E27" s="26" t="str">
        <f>CHAR(34)&amp;VLOOKUP(C27,SOURCE!$V$3:$AC$2863,6,0)&amp;CHAR(34)</f>
        <v>"TOP?"</v>
      </c>
      <c r="F27" s="22" t="str">
        <f>VLOOKUP(C27,SOURCE!$V$3:$AD$2863,9,0)&amp;"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VLOOKUP(C27,SOURCE!V$6:AB$10042,7,0)</f>
        <v>34</v>
      </c>
      <c r="J27" s="28" t="str">
        <f>VLOOKUP(C27,SOURCE!V$6:AB$10042,6,0)</f>
        <v>TOP?</v>
      </c>
      <c r="K27" s="29" t="str">
        <f t="shared" si="4"/>
        <v>TOP?</v>
      </c>
      <c r="L27" s="39" t="str">
        <f>VLOOKUP(C27,SOURCE!V$6:AB$10042,2,0)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VLOOKUP(C28,SOURCE!$V$3:$AC$2863,8,0)</f>
        <v>ITM_ENTER</v>
      </c>
      <c r="E28" s="26" t="str">
        <f>CHAR(34)&amp;VLOOKUP(C28,SOURCE!$V$3:$AC$2863,6,0)&amp;CHAR(34)</f>
        <v>"ENTER"</v>
      </c>
      <c r="F28" s="22" t="str">
        <f>VLOOKUP(C28,SOURCE!$V$3:$AD$2863,9,0)&amp;"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VLOOKUP(C28,SOURCE!V$6:AB$10042,7,0)</f>
        <v>35</v>
      </c>
      <c r="J28" s="28" t="str">
        <f>VLOOKUP(C28,SOURCE!V$6:AB$10042,6,0)</f>
        <v>ENTER</v>
      </c>
      <c r="K28" s="29" t="str">
        <f t="shared" si="4"/>
        <v>ENTER</v>
      </c>
      <c r="L28" s="39" t="str">
        <f>VLOOKUP(C28,SOURCE!V$6:AB$10042,2,0)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VLOOKUP(C29,SOURCE!$V$3:$AC$2863,8,0)</f>
        <v>ITM_XexY</v>
      </c>
      <c r="E29" s="26" t="str">
        <f>CHAR(34)&amp;VLOOKUP(C29,SOURCE!$V$3:$AC$2863,6,0)&amp;CHAR(34)</f>
        <v>"X&lt;&gt;Y"</v>
      </c>
      <c r="F29" s="22" t="str">
        <f>VLOOKUP(C29,SOURCE!$V$3:$AD$2863,9,0)&amp;"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VLOOKUP(C29,SOURCE!V$6:AB$10042,7,0)</f>
        <v>36</v>
      </c>
      <c r="J29" s="28" t="str">
        <f>VLOOKUP(C29,SOURCE!V$6:AB$10042,6,0)</f>
        <v>X&lt;&gt;Y</v>
      </c>
      <c r="K29" s="29" t="str">
        <f t="shared" si="4"/>
        <v>x&lt;&gt;y</v>
      </c>
      <c r="L29" s="39" t="str">
        <f>VLOOKUP(C29,SOURCE!V$6:AB$10042,2,0)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VLOOKUP(C30,SOURCE!$V$3:$AC$2863,8,0)</f>
        <v>ITM_DROP</v>
      </c>
      <c r="E30" s="26" t="str">
        <f>CHAR(34)&amp;VLOOKUP(C30,SOURCE!$V$3:$AC$2863,6,0)&amp;CHAR(34)</f>
        <v>"DROP"</v>
      </c>
      <c r="F30" s="22" t="str">
        <f>VLOOKUP(C30,SOURCE!$V$3:$AD$2863,9,0)&amp;"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VLOOKUP(C30,SOURCE!V$6:AB$10042,7,0)</f>
        <v>37</v>
      </c>
      <c r="J30" s="28" t="str">
        <f>VLOOKUP(C30,SOURCE!V$6:AB$10042,6,0)</f>
        <v>DROP</v>
      </c>
      <c r="K30" s="29" t="str">
        <f t="shared" si="4"/>
        <v>DROP</v>
      </c>
      <c r="L30" s="39" t="str">
        <f>VLOOKUP(C30,SOURCE!V$6:AB$10042,2,0)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VLOOKUP(C31,SOURCE!$V$3:$AC$2863,8,0)</f>
        <v>ITM_PAUSE</v>
      </c>
      <c r="E31" s="26" t="str">
        <f>CHAR(34)&amp;VLOOKUP(C31,SOURCE!$V$3:$AC$2863,6,0)&amp;CHAR(34)</f>
        <v>"PAUSE"</v>
      </c>
      <c r="F31" s="22" t="str">
        <f>VLOOKUP(C31,SOURCE!$V$3:$AD$2863,9,0)&amp;"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VLOOKUP(C31,SOURCE!V$6:AB$10042,7,0)</f>
        <v>38</v>
      </c>
      <c r="J31" s="28" t="str">
        <f>VLOOKUP(C31,SOURCE!V$6:AB$10042,6,0)</f>
        <v>PAUSE</v>
      </c>
      <c r="K31" s="29" t="str">
        <f t="shared" si="4"/>
        <v>PAUSE</v>
      </c>
      <c r="L31" s="39" t="str">
        <f>VLOOKUP(C31,SOURCE!V$6:AB$10042,2,0)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VLOOKUP(C32,SOURCE!$V$3:$AC$2863,8,0)</f>
        <v>ITM_Rup</v>
      </c>
      <c r="E32" s="26" t="str">
        <f>CHAR(34)&amp;VLOOKUP(C32,SOURCE!$V$3:$AC$2863,6,0)&amp;CHAR(34)</f>
        <v>"R"</v>
      </c>
      <c r="F32" s="22" t="str">
        <f>VLOOKUP(C32,SOURCE!$V$3:$AD$2863,9,0)&amp;"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VLOOKUP(C32,SOURCE!V$6:AB$10042,7,0)</f>
        <v>39</v>
      </c>
      <c r="J32" s="28" t="str">
        <f>VLOOKUP(C32,SOURCE!V$6:AB$10042,6,0)</f>
        <v>R</v>
      </c>
      <c r="K32" s="29" t="str">
        <f t="shared" si="4"/>
        <v>R</v>
      </c>
      <c r="L32" s="39" t="str">
        <f>VLOOKUP(C32,SOURCE!V$6:AB$10042,2,0)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VLOOKUP(C33,SOURCE!$V$3:$AC$2863,8,0)</f>
        <v>ITM_Rdown</v>
      </c>
      <c r="E33" s="26" t="str">
        <f>CHAR(34)&amp;VLOOKUP(C33,SOURCE!$V$3:$AC$2863,6,0)&amp;CHAR(34)</f>
        <v>"RDOWN_ARROW"</v>
      </c>
      <c r="F33" s="22" t="str">
        <f>VLOOKUP(C33,SOURCE!$V$3:$AD$2863,9,0)&amp;"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VLOOKUP(C33,SOURCE!V$6:AB$10042,7,0)</f>
        <v>40</v>
      </c>
      <c r="J33" s="28" t="str">
        <f>VLOOKUP(C33,SOURCE!V$6:AB$10042,6,0)</f>
        <v>RDOWN_ARROW</v>
      </c>
      <c r="K33" s="29" t="str">
        <f t="shared" si="4"/>
        <v>R</v>
      </c>
      <c r="L33" s="39" t="str">
        <f>VLOOKUP(C33,SOURCE!V$6:AB$10042,2,0)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VLOOKUP(C34,SOURCE!$V$3:$AC$2863,8,0)</f>
        <v>ITM_CLX</v>
      </c>
      <c r="E34" s="26" t="str">
        <f>CHAR(34)&amp;VLOOKUP(C34,SOURCE!$V$3:$AC$2863,6,0)&amp;CHAR(34)</f>
        <v>"CLX"</v>
      </c>
      <c r="F34" s="22" t="str">
        <f>VLOOKUP(C34,SOURCE!$V$3:$AD$2863,9,0)&amp;"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VLOOKUP(C34,SOURCE!V$6:AB$10042,7,0)</f>
        <v>41</v>
      </c>
      <c r="J34" s="28" t="str">
        <f>VLOOKUP(C34,SOURCE!V$6:AB$10042,6,0)</f>
        <v>CLX</v>
      </c>
      <c r="K34" s="29" t="str">
        <f t="shared" si="4"/>
        <v>CLX</v>
      </c>
      <c r="L34" s="39" t="str">
        <f>VLOOKUP(C34,SOURCE!V$6:AB$10042,2,0)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VLOOKUP(C35,SOURCE!$V$3:$AC$2863,8,0)</f>
        <v>ITM_FILL</v>
      </c>
      <c r="E35" s="26" t="str">
        <f>CHAR(34)&amp;VLOOKUP(C35,SOURCE!$V$3:$AC$2863,6,0)&amp;CHAR(34)</f>
        <v>"FILL"</v>
      </c>
      <c r="F35" s="22" t="str">
        <f>VLOOKUP(C35,SOURCE!$V$3:$AD$2863,9,0)&amp;"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VLOOKUP(C35,SOURCE!V$6:AB$10042,7,0)</f>
        <v>42</v>
      </c>
      <c r="J35" s="28" t="str">
        <f>VLOOKUP(C35,SOURCE!V$6:AB$10042,6,0)</f>
        <v>FILL</v>
      </c>
      <c r="K35" s="29" t="str">
        <f t="shared" si="4"/>
        <v>FILL</v>
      </c>
      <c r="L35" s="39" t="str">
        <f>VLOOKUP(C35,SOURCE!V$6:AB$10042,2,0)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VLOOKUP(C36,SOURCE!$V$3:$AC$2863,8,0)</f>
        <v>ITM_INPUT</v>
      </c>
      <c r="E36" s="26" t="str">
        <f>CHAR(34)&amp;VLOOKUP(C36,SOURCE!$V$3:$AC$2863,6,0)&amp;CHAR(34)</f>
        <v>"INPUT"</v>
      </c>
      <c r="F36" s="22" t="str">
        <f>VLOOKUP(C36,SOURCE!$V$3:$AD$2863,9,0)&amp;"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VLOOKUP(C36,SOURCE!V$6:AB$10042,7,0)</f>
        <v>43</v>
      </c>
      <c r="J36" s="28" t="str">
        <f>VLOOKUP(C36,SOURCE!V$6:AB$10042,6,0)</f>
        <v>INPUT</v>
      </c>
      <c r="K36" s="29" t="str">
        <f t="shared" si="4"/>
        <v>INPUT</v>
      </c>
      <c r="L36" s="39" t="str">
        <f>VLOOKUP(C36,SOURCE!V$6:AB$10042,2,0)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VLOOKUP(C37,SOURCE!$V$3:$AC$2863,8,0)</f>
        <v>ITM_STO</v>
      </c>
      <c r="E37" s="26" t="str">
        <f>CHAR(34)&amp;VLOOKUP(C37,SOURCE!$V$3:$AC$2863,6,0)&amp;CHAR(34)</f>
        <v>"STO"</v>
      </c>
      <c r="F37" s="22" t="str">
        <f>VLOOKUP(C37,SOURCE!$V$3:$AD$2863,9,0)&amp;"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VLOOKUP(C37,SOURCE!V$6:AB$10042,7,0)</f>
        <v>44</v>
      </c>
      <c r="J37" s="28" t="str">
        <f>VLOOKUP(C37,SOURCE!V$6:AB$10042,6,0)</f>
        <v>STO</v>
      </c>
      <c r="K37" s="29" t="str">
        <f t="shared" si="4"/>
        <v>STO</v>
      </c>
      <c r="L37" s="39" t="str">
        <f>VLOOKUP(C37,SOURCE!V$6:AB$10042,2,0)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VLOOKUP(C38,SOURCE!$V$3:$AC$2863,8,0)</f>
        <v>ITM_COMB</v>
      </c>
      <c r="E38" s="26" t="str">
        <f>CHAR(34)&amp;VLOOKUP(C38,SOURCE!$V$3:$AC$2863,6,0)&amp;CHAR(34)</f>
        <v>"COMB"</v>
      </c>
      <c r="F38" s="22" t="str">
        <f>VLOOKUP(C38,SOURCE!$V$3:$AD$2863,9,0)&amp;"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VLOOKUP(C38,SOURCE!V$6:AB$10042,7,0)</f>
        <v>49</v>
      </c>
      <c r="J38" s="28" t="str">
        <f>VLOOKUP(C38,SOURCE!V$6:AB$10042,6,0)</f>
        <v>COMB</v>
      </c>
      <c r="K38" s="29" t="str">
        <f t="shared" si="4"/>
        <v>Cyx</v>
      </c>
      <c r="L38" s="39" t="str">
        <f>VLOOKUP(C38,SOURCE!V$6:AB$10042,2,0)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VLOOKUP(C39,SOURCE!$V$3:$AC$2863,8,0)</f>
        <v>ITM_PERM</v>
      </c>
      <c r="E39" s="26" t="str">
        <f>CHAR(34)&amp;VLOOKUP(C39,SOURCE!$V$3:$AC$2863,6,0)&amp;CHAR(34)</f>
        <v>"PERM"</v>
      </c>
      <c r="F39" s="22" t="str">
        <f>VLOOKUP(C39,SOURCE!$V$3:$AD$2863,9,0)&amp;"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VLOOKUP(C39,SOURCE!V$6:AB$10042,7,0)</f>
        <v>50</v>
      </c>
      <c r="J39" s="28" t="str">
        <f>VLOOKUP(C39,SOURCE!V$6:AB$10042,6,0)</f>
        <v>PERM</v>
      </c>
      <c r="K39" s="29" t="str">
        <f t="shared" si="4"/>
        <v>Pyx</v>
      </c>
      <c r="L39" s="39" t="str">
        <f>VLOOKUP(C39,SOURCE!V$6:AB$10042,2,0)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VLOOKUP(C40,SOURCE!$V$3:$AC$2863,8,0)</f>
        <v>ITM_RCL</v>
      </c>
      <c r="E40" s="26" t="str">
        <f>CHAR(34)&amp;VLOOKUP(C40,SOURCE!$V$3:$AC$2863,6,0)&amp;CHAR(34)</f>
        <v>"RCL"</v>
      </c>
      <c r="F40" s="22" t="str">
        <f>VLOOKUP(C40,SOURCE!$V$3:$AD$2863,9,0)&amp;"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VLOOKUP(C40,SOURCE!V$6:AB$10042,7,0)</f>
        <v>51</v>
      </c>
      <c r="J40" s="28" t="str">
        <f>VLOOKUP(C40,SOURCE!V$6:AB$10042,6,0)</f>
        <v>RCL</v>
      </c>
      <c r="K40" s="29" t="str">
        <f t="shared" si="4"/>
        <v>RCL</v>
      </c>
      <c r="L40" s="39" t="str">
        <f>VLOOKUP(C40,SOURCE!V$6:AB$10042,2,0)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VLOOKUP(C41,SOURCE!$V$3:$AC$2863,8,0)</f>
        <v>ITM_CONVG</v>
      </c>
      <c r="E41" s="26" t="str">
        <f>CHAR(34)&amp;VLOOKUP(C41,SOURCE!$V$3:$AC$2863,6,0)&amp;CHAR(34)</f>
        <v>"CONVG?"</v>
      </c>
      <c r="F41" s="22" t="str">
        <f>VLOOKUP(C41,SOURCE!$V$3:$AD$2863,9,0)&amp;"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VLOOKUP(C41,SOURCE!V$6:AB$10042,7,0)</f>
        <v>56</v>
      </c>
      <c r="J41" s="28" t="str">
        <f>VLOOKUP(C41,SOURCE!V$6:AB$10042,6,0)</f>
        <v>CONVG?</v>
      </c>
      <c r="K41" s="29" t="str">
        <f t="shared" si="4"/>
        <v>CONVG?</v>
      </c>
      <c r="L41" s="39" t="str">
        <f>VLOOKUP(C41,SOURCE!V$6:AB$10042,2,0)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VLOOKUP(C42,SOURCE!$V$3:$AC$2863,8,0)</f>
        <v>ITM_ENTRY</v>
      </c>
      <c r="E42" s="26" t="str">
        <f>CHAR(34)&amp;VLOOKUP(C42,SOURCE!$V$3:$AC$2863,6,0)&amp;CHAR(34)</f>
        <v>"ENTRY?"</v>
      </c>
      <c r="F42" s="22" t="str">
        <f>VLOOKUP(C42,SOURCE!$V$3:$AD$2863,9,0)&amp;"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VLOOKUP(C42,SOURCE!V$6:AB$10042,7,0)</f>
        <v>57</v>
      </c>
      <c r="J42" s="28" t="str">
        <f>VLOOKUP(C42,SOURCE!V$6:AB$10042,6,0)</f>
        <v>ENTRY?</v>
      </c>
      <c r="K42" s="29" t="str">
        <f t="shared" si="4"/>
        <v>ENTRY?</v>
      </c>
      <c r="L42" s="39" t="str">
        <f>VLOOKUP(C42,SOURCE!V$6:AB$10042,2,0)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VLOOKUP(C43,SOURCE!$V$3:$AC$2863,8,0)</f>
        <v>ITM_SQUARE</v>
      </c>
      <c r="E43" s="26" t="str">
        <f>CHAR(34)&amp;VLOOKUP(C43,SOURCE!$V$3:$AC$2863,6,0)&amp;CHAR(34)</f>
        <v>"X^2"</v>
      </c>
      <c r="F43" s="22" t="str">
        <f>VLOOKUP(C43,SOURCE!$V$3:$AD$2863,9,0)&amp;"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VLOOKUP(C43,SOURCE!V$6:AB$10042,7,0)</f>
        <v>58</v>
      </c>
      <c r="J43" s="28" t="str">
        <f>VLOOKUP(C43,SOURCE!V$6:AB$10042,6,0)</f>
        <v>X^2</v>
      </c>
      <c r="K43" s="29" t="str">
        <f t="shared" si="4"/>
        <v>x^2</v>
      </c>
      <c r="L43" s="39" t="str">
        <f>VLOOKUP(C43,SOURCE!V$6:AB$10042,2,0)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VLOOKUP(C44,SOURCE!$V$3:$AC$2863,8,0)</f>
        <v>ITM_CUBE</v>
      </c>
      <c r="E44" s="26" t="str">
        <f>CHAR(34)&amp;VLOOKUP(C44,SOURCE!$V$3:$AC$2863,6,0)&amp;CHAR(34)</f>
        <v>"X^3"</v>
      </c>
      <c r="F44" s="22" t="str">
        <f>VLOOKUP(C44,SOURCE!$V$3:$AD$2863,9,0)&amp;"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VLOOKUP(C44,SOURCE!V$6:AB$10042,7,0)</f>
        <v>59</v>
      </c>
      <c r="J44" s="28" t="str">
        <f>VLOOKUP(C44,SOURCE!V$6:AB$10042,6,0)</f>
        <v>X^3</v>
      </c>
      <c r="K44" s="29" t="str">
        <f t="shared" si="4"/>
        <v>x^3</v>
      </c>
      <c r="L44" s="39" t="str">
        <f>VLOOKUP(C44,SOURCE!V$6:AB$10042,2,0)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VLOOKUP(C45,SOURCE!$V$3:$AC$2863,8,0)</f>
        <v>ITM_YX</v>
      </c>
      <c r="E45" s="26" t="str">
        <f>CHAR(34)&amp;VLOOKUP(C45,SOURCE!$V$3:$AC$2863,6,0)&amp;CHAR(34)</f>
        <v>"Y^X"</v>
      </c>
      <c r="F45" s="22" t="str">
        <f>VLOOKUP(C45,SOURCE!$V$3:$AD$2863,9,0)&amp;"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VLOOKUP(C45,SOURCE!V$6:AB$10042,7,0)</f>
        <v>60</v>
      </c>
      <c r="J45" s="28" t="str">
        <f>VLOOKUP(C45,SOURCE!V$6:AB$10042,6,0)</f>
        <v>Y^X</v>
      </c>
      <c r="K45" s="29" t="str">
        <f t="shared" si="4"/>
        <v>y^x</v>
      </c>
      <c r="L45" s="39" t="str">
        <f>VLOOKUP(C45,SOURCE!V$6:AB$10042,2,0)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VLOOKUP(C46,SOURCE!$V$3:$AC$2863,8,0)</f>
        <v>ITM_SQUAREROOTX</v>
      </c>
      <c r="E46" s="26" t="str">
        <f>CHAR(34)&amp;VLOOKUP(C46,SOURCE!$V$3:$AC$2863,6,0)&amp;CHAR(34)</f>
        <v>"SQRT"</v>
      </c>
      <c r="F46" s="22" t="str">
        <f>VLOOKUP(C46,SOURCE!$V$3:$AD$2863,9,0)&amp;"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VLOOKUP(C46,SOURCE!V$6:AB$10042,7,0)</f>
        <v>61</v>
      </c>
      <c r="J46" s="28" t="str">
        <f>VLOOKUP(C46,SOURCE!V$6:AB$10042,6,0)</f>
        <v>SQRT</v>
      </c>
      <c r="K46" s="29" t="str">
        <f t="shared" si="4"/>
        <v>SQUARE_ROOTx_UNDER_ROOT</v>
      </c>
      <c r="L46" s="39" t="str">
        <f>VLOOKUP(C46,SOURCE!V$6:AB$10042,2,0)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VLOOKUP(C47,SOURCE!$V$3:$AC$2863,8,0)</f>
        <v>ITM_CUBEROOT</v>
      </c>
      <c r="E47" s="26" t="str">
        <f>CHAR(34)&amp;VLOOKUP(C47,SOURCE!$V$3:$AC$2863,6,0)&amp;CHAR(34)</f>
        <v>"CUBRT"</v>
      </c>
      <c r="F47" s="22" t="str">
        <f>VLOOKUP(C47,SOURCE!$V$3:$AD$2863,9,0)&amp;"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VLOOKUP(C47,SOURCE!V$6:AB$10042,7,0)</f>
        <v>62</v>
      </c>
      <c r="J47" s="28" t="str">
        <f>VLOOKUP(C47,SOURCE!V$6:AB$10042,6,0)</f>
        <v>CUBRT</v>
      </c>
      <c r="K47" s="29" t="str">
        <f t="shared" si="4"/>
        <v>CUBEx_UNDER_ROOT</v>
      </c>
      <c r="L47" s="39" t="str">
        <f>VLOOKUP(C47,SOURCE!V$6:AB$10042,2,0)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VLOOKUP(C48,SOURCE!$V$3:$AC$2863,8,0)</f>
        <v>ITM_XTHROOT</v>
      </c>
      <c r="E48" s="26" t="str">
        <f>CHAR(34)&amp;VLOOKUP(C48,SOURCE!$V$3:$AC$2863,6,0)&amp;CHAR(34)</f>
        <v>"XRTY"</v>
      </c>
      <c r="F48" s="22" t="str">
        <f>VLOOKUP(C48,SOURCE!$V$3:$AD$2863,9,0)&amp;"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VLOOKUP(C48,SOURCE!V$6:AB$10042,7,0)</f>
        <v>63</v>
      </c>
      <c r="J48" s="28" t="str">
        <f>VLOOKUP(C48,SOURCE!V$6:AB$10042,6,0)</f>
        <v>XRTY</v>
      </c>
      <c r="K48" s="29" t="str">
        <f t="shared" si="4"/>
        <v>xTH_ROOTy_UNDER_ROOT</v>
      </c>
      <c r="L48" s="39" t="str">
        <f>VLOOKUP(C48,SOURCE!V$6:AB$10042,2,0)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VLOOKUP(C49,SOURCE!$V$3:$AC$2863,8,0)</f>
        <v>ITM_2X</v>
      </c>
      <c r="E49" s="26" t="str">
        <f>CHAR(34)&amp;VLOOKUP(C49,SOURCE!$V$3:$AC$2863,6,0)&amp;CHAR(34)</f>
        <v>"2^X"</v>
      </c>
      <c r="F49" s="22" t="str">
        <f>VLOOKUP(C49,SOURCE!$V$3:$AD$2863,9,0)&amp;"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VLOOKUP(C49,SOURCE!V$6:AB$10042,7,0)</f>
        <v>64</v>
      </c>
      <c r="J49" s="28" t="str">
        <f>VLOOKUP(C49,SOURCE!V$6:AB$10042,6,0)</f>
        <v>2^X</v>
      </c>
      <c r="K49" s="29" t="str">
        <f t="shared" si="4"/>
        <v>2^x</v>
      </c>
      <c r="L49" s="39" t="str">
        <f>VLOOKUP(C49,SOURCE!V$6:AB$10042,2,0)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VLOOKUP(C50,SOURCE!$V$3:$AC$2863,8,0)</f>
        <v>ITM_EXP</v>
      </c>
      <c r="E50" s="26" t="str">
        <f>CHAR(34)&amp;VLOOKUP(C50,SOURCE!$V$3:$AC$2863,6,0)&amp;CHAR(34)</f>
        <v>"E^X"</v>
      </c>
      <c r="F50" s="22" t="str">
        <f>VLOOKUP(C50,SOURCE!$V$3:$AD$2863,9,0)&amp;"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VLOOKUP(C50,SOURCE!V$6:AB$10042,7,0)</f>
        <v>65</v>
      </c>
      <c r="J50" s="28" t="str">
        <f>VLOOKUP(C50,SOURCE!V$6:AB$10042,6,0)</f>
        <v>E^X</v>
      </c>
      <c r="K50" s="29" t="str">
        <f t="shared" si="4"/>
        <v>e^x</v>
      </c>
      <c r="L50" s="39" t="str">
        <f>VLOOKUP(C50,SOURCE!V$6:AB$10042,2,0)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VLOOKUP(C51,SOURCE!$V$3:$AC$2863,8,0)</f>
        <v>ITM_10x</v>
      </c>
      <c r="E51" s="26" t="str">
        <f>CHAR(34)&amp;VLOOKUP(C51,SOURCE!$V$3:$AC$2863,6,0)&amp;CHAR(34)</f>
        <v>"10^X"</v>
      </c>
      <c r="F51" s="22" t="str">
        <f>VLOOKUP(C51,SOURCE!$V$3:$AD$2863,9,0)&amp;"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VLOOKUP(C51,SOURCE!V$6:AB$10042,7,0)</f>
        <v>67</v>
      </c>
      <c r="J51" s="28" t="str">
        <f>VLOOKUP(C51,SOURCE!V$6:AB$10042,6,0)</f>
        <v>10^X</v>
      </c>
      <c r="K51" s="29" t="str">
        <f t="shared" si="4"/>
        <v>10^x</v>
      </c>
      <c r="L51" s="39" t="str">
        <f>VLOOKUP(C51,SOURCE!V$6:AB$10042,2,0)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VLOOKUP(C52,SOURCE!$V$3:$AC$2863,8,0)</f>
        <v>ITM_LOG2</v>
      </c>
      <c r="E52" s="26" t="str">
        <f>CHAR(34)&amp;VLOOKUP(C52,SOURCE!$V$3:$AC$2863,6,0)&amp;CHAR(34)</f>
        <v>"LB"</v>
      </c>
      <c r="F52" s="22" t="str">
        <f>VLOOKUP(C52,SOURCE!$V$3:$AD$2863,9,0)&amp;"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VLOOKUP(C52,SOURCE!V$6:AB$10042,7,0)</f>
        <v>68</v>
      </c>
      <c r="J52" s="28" t="str">
        <f>VLOOKUP(C52,SOURCE!V$6:AB$10042,6,0)</f>
        <v>LB</v>
      </c>
      <c r="K52" s="29" t="str">
        <f t="shared" si="4"/>
        <v>LBx</v>
      </c>
      <c r="L52" s="39" t="str">
        <f>VLOOKUP(C52,SOURCE!V$6:AB$10042,2,0)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VLOOKUP(C53,SOURCE!$V$3:$AC$2863,8,0)</f>
        <v>ITM_LN</v>
      </c>
      <c r="E53" s="26" t="str">
        <f>CHAR(34)&amp;VLOOKUP(C53,SOURCE!$V$3:$AC$2863,6,0)&amp;CHAR(34)</f>
        <v>"LN"</v>
      </c>
      <c r="F53" s="22" t="str">
        <f>VLOOKUP(C53,SOURCE!$V$3:$AD$2863,9,0)&amp;"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VLOOKUP(C53,SOURCE!V$6:AB$10042,7,0)</f>
        <v>69</v>
      </c>
      <c r="J53" s="28" t="str">
        <f>VLOOKUP(C53,SOURCE!V$6:AB$10042,6,0)</f>
        <v>LN</v>
      </c>
      <c r="K53" s="29" t="str">
        <f t="shared" si="4"/>
        <v>LN</v>
      </c>
      <c r="L53" s="39" t="str">
        <f>VLOOKUP(C53,SOURCE!V$6:AB$10042,2,0)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VLOOKUP(C54,SOURCE!$V$3:$AC$2863,8,0)</f>
        <v>ITM_STOP</v>
      </c>
      <c r="E54" s="26" t="str">
        <f>CHAR(34)&amp;VLOOKUP(C54,SOURCE!$V$3:$AC$2863,6,0)&amp;CHAR(34)</f>
        <v>"STOP"</v>
      </c>
      <c r="F54" s="22" t="str">
        <f>VLOOKUP(C54,SOURCE!$V$3:$AD$2863,9,0)&amp;"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VLOOKUP(C54,SOURCE!V$6:AB$10042,7,0)</f>
        <v>70</v>
      </c>
      <c r="J54" s="28" t="str">
        <f>VLOOKUP(C54,SOURCE!V$6:AB$10042,6,0)</f>
        <v>STOP</v>
      </c>
      <c r="K54" s="29" t="str">
        <f t="shared" si="4"/>
        <v>R/S</v>
      </c>
      <c r="L54" s="39" t="str">
        <f>VLOOKUP(C54,SOURCE!V$6:AB$10042,2,0)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VLOOKUP(C55,SOURCE!$V$3:$AC$2863,8,0)</f>
        <v>ITM_LOG10</v>
      </c>
      <c r="E55" s="26" t="str">
        <f>CHAR(34)&amp;VLOOKUP(C55,SOURCE!$V$3:$AC$2863,6,0)&amp;CHAR(34)</f>
        <v>"LOG"</v>
      </c>
      <c r="F55" s="22" t="str">
        <f>VLOOKUP(C55,SOURCE!$V$3:$AD$2863,9,0)&amp;"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VLOOKUP(C55,SOURCE!V$6:AB$10042,7,0)</f>
        <v>71</v>
      </c>
      <c r="J55" s="28" t="str">
        <f>VLOOKUP(C55,SOURCE!V$6:AB$10042,6,0)</f>
        <v>LOG</v>
      </c>
      <c r="K55" s="29" t="str">
        <f t="shared" si="4"/>
        <v>LOG</v>
      </c>
      <c r="L55" s="39" t="str">
        <f>VLOOKUP(C55,SOURCE!V$6:AB$10042,2,0)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VLOOKUP(C56,SOURCE!$V$3:$AC$2863,8,0)</f>
        <v>ITM_LOGXY</v>
      </c>
      <c r="E56" s="26" t="str">
        <f>CHAR(34)&amp;VLOOKUP(C56,SOURCE!$V$3:$AC$2863,6,0)&amp;CHAR(34)</f>
        <v>"LOGXY"</v>
      </c>
      <c r="F56" s="22" t="str">
        <f>VLOOKUP(C56,SOURCE!$V$3:$AD$2863,9,0)&amp;"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VLOOKUP(C56,SOURCE!V$6:AB$10042,7,0)</f>
        <v>72</v>
      </c>
      <c r="J56" s="28" t="str">
        <f>VLOOKUP(C56,SOURCE!V$6:AB$10042,6,0)</f>
        <v>LOGXY</v>
      </c>
      <c r="K56" s="29" t="str">
        <f t="shared" si="4"/>
        <v>LOGxy</v>
      </c>
      <c r="L56" s="39" t="str">
        <f>VLOOKUP(C56,SOURCE!V$6:AB$10042,2,0)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VLOOKUP(C57,SOURCE!$V$3:$AC$2863,8,0)</f>
        <v>ITM_1ONX</v>
      </c>
      <c r="E57" s="26" t="str">
        <f>CHAR(34)&amp;VLOOKUP(C57,SOURCE!$V$3:$AC$2863,6,0)&amp;CHAR(34)</f>
        <v>"1/X"</v>
      </c>
      <c r="F57" s="22" t="str">
        <f>VLOOKUP(C57,SOURCE!$V$3:$AD$2863,9,0)&amp;"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VLOOKUP(C57,SOURCE!V$6:AB$10042,7,0)</f>
        <v>73</v>
      </c>
      <c r="J57" s="28" t="str">
        <f>VLOOKUP(C57,SOURCE!V$6:AB$10042,6,0)</f>
        <v>1/X</v>
      </c>
      <c r="K57" s="29" t="str">
        <f t="shared" si="4"/>
        <v>1/x</v>
      </c>
      <c r="L57" s="39" t="str">
        <f>VLOOKUP(C57,SOURCE!V$6:AB$10042,2,0)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VLOOKUP(C58,SOURCE!$V$3:$AC$2863,8,0)</f>
        <v>ITM_cos</v>
      </c>
      <c r="E58" s="26" t="str">
        <f>CHAR(34)&amp;VLOOKUP(C58,SOURCE!$V$3:$AC$2863,6,0)&amp;CHAR(34)</f>
        <v>"COS"</v>
      </c>
      <c r="F58" s="22" t="str">
        <f>VLOOKUP(C58,SOURCE!$V$3:$AD$2863,9,0)&amp;"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VLOOKUP(C58,SOURCE!V$6:AB$10042,7,0)</f>
        <v>74</v>
      </c>
      <c r="J58" s="28" t="str">
        <f>VLOOKUP(C58,SOURCE!V$6:AB$10042,6,0)</f>
        <v>COS</v>
      </c>
      <c r="K58" s="29" t="str">
        <f t="shared" si="4"/>
        <v>COS</v>
      </c>
      <c r="L58" s="39" t="str">
        <f>VLOOKUP(C58,SOURCE!V$6:AB$10042,2,0)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VLOOKUP(C59,SOURCE!$V$3:$AC$2863,8,0)</f>
        <v>ITM_cosh</v>
      </c>
      <c r="E59" s="26" t="str">
        <f>CHAR(34)&amp;VLOOKUP(C59,SOURCE!$V$3:$AC$2863,6,0)&amp;CHAR(34)</f>
        <v>"COSH"</v>
      </c>
      <c r="F59" s="22" t="str">
        <f>VLOOKUP(C59,SOURCE!$V$3:$AD$2863,9,0)&amp;"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VLOOKUP(C59,SOURCE!V$6:AB$10042,7,0)</f>
        <v>75</v>
      </c>
      <c r="J59" s="28" t="str">
        <f>VLOOKUP(C59,SOURCE!V$6:AB$10042,6,0)</f>
        <v>COSH</v>
      </c>
      <c r="K59" s="29" t="str">
        <f t="shared" si="4"/>
        <v>cosh</v>
      </c>
      <c r="L59" s="39" t="str">
        <f>VLOOKUP(C59,SOURCE!V$6:AB$10042,2,0)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VLOOKUP(C60,SOURCE!$V$3:$AC$2863,8,0)</f>
        <v>ITM_sin</v>
      </c>
      <c r="E60" s="26" t="str">
        <f>CHAR(34)&amp;VLOOKUP(C60,SOURCE!$V$3:$AC$2863,6,0)&amp;CHAR(34)</f>
        <v>"SIN"</v>
      </c>
      <c r="F60" s="22" t="str">
        <f>VLOOKUP(C60,SOURCE!$V$3:$AD$2863,9,0)&amp;"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VLOOKUP(C60,SOURCE!V$6:AB$10042,7,0)</f>
        <v>76</v>
      </c>
      <c r="J60" s="28" t="str">
        <f>VLOOKUP(C60,SOURCE!V$6:AB$10042,6,0)</f>
        <v>SIN</v>
      </c>
      <c r="K60" s="29" t="str">
        <f t="shared" si="4"/>
        <v>SIN</v>
      </c>
      <c r="L60" s="39" t="str">
        <f>VLOOKUP(C60,SOURCE!V$6:AB$10042,2,0)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VLOOKUP(C61,SOURCE!$V$3:$AC$2863,8,0)</f>
        <v>ITM_KEYQ</v>
      </c>
      <c r="E61" s="26" t="str">
        <f>CHAR(34)&amp;VLOOKUP(C61,SOURCE!$V$3:$AC$2863,6,0)&amp;CHAR(34)</f>
        <v>"KEY?"</v>
      </c>
      <c r="F61" s="22" t="str">
        <f>VLOOKUP(C61,SOURCE!$V$3:$AD$2863,9,0)&amp;"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VLOOKUP(C61,SOURCE!V$6:AB$10042,7,0)</f>
        <v>77</v>
      </c>
      <c r="J61" s="28" t="str">
        <f>VLOOKUP(C61,SOURCE!V$6:AB$10042,6,0)</f>
        <v>KEY?</v>
      </c>
      <c r="K61" s="29" t="str">
        <f t="shared" si="4"/>
        <v>KEY?</v>
      </c>
      <c r="L61" s="39" t="str">
        <f>VLOOKUP(C61,SOURCE!V$6:AB$10042,2,0)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VLOOKUP(C62,SOURCE!$V$3:$AC$2863,8,0)</f>
        <v>ITM_sinh</v>
      </c>
      <c r="E62" s="26" t="str">
        <f>CHAR(34)&amp;VLOOKUP(C62,SOURCE!$V$3:$AC$2863,6,0)&amp;CHAR(34)</f>
        <v>"SINH"</v>
      </c>
      <c r="F62" s="22" t="str">
        <f>VLOOKUP(C62,SOURCE!$V$3:$AD$2863,9,0)&amp;"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VLOOKUP(C62,SOURCE!V$6:AB$10042,7,0)</f>
        <v>78</v>
      </c>
      <c r="J62" s="28" t="str">
        <f>VLOOKUP(C62,SOURCE!V$6:AB$10042,6,0)</f>
        <v>SINH</v>
      </c>
      <c r="K62" s="29" t="str">
        <f t="shared" si="4"/>
        <v>sinh</v>
      </c>
      <c r="L62" s="39" t="str">
        <f>VLOOKUP(C62,SOURCE!V$6:AB$10042,2,0)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VLOOKUP(C63,SOURCE!$V$3:$AC$2863,8,0)</f>
        <v>ITM_tan</v>
      </c>
      <c r="E63" s="26" t="str">
        <f>CHAR(34)&amp;VLOOKUP(C63,SOURCE!$V$3:$AC$2863,6,0)&amp;CHAR(34)</f>
        <v>"TAN"</v>
      </c>
      <c r="F63" s="22" t="str">
        <f>VLOOKUP(C63,SOURCE!$V$3:$AD$2863,9,0)&amp;"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VLOOKUP(C63,SOURCE!V$6:AB$10042,7,0)</f>
        <v>79</v>
      </c>
      <c r="J63" s="28" t="str">
        <f>VLOOKUP(C63,SOURCE!V$6:AB$10042,6,0)</f>
        <v>TAN</v>
      </c>
      <c r="K63" s="29" t="str">
        <f t="shared" si="4"/>
        <v>TAN</v>
      </c>
      <c r="L63" s="39" t="str">
        <f>VLOOKUP(C63,SOURCE!V$6:AB$10042,2,0)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VLOOKUP(C64,SOURCE!$V$3:$AC$2863,8,0)</f>
        <v>ITM_tanh</v>
      </c>
      <c r="E64" s="26" t="str">
        <f>CHAR(34)&amp;VLOOKUP(C64,SOURCE!$V$3:$AC$2863,6,0)&amp;CHAR(34)</f>
        <v>"TANH"</v>
      </c>
      <c r="F64" s="22" t="str">
        <f>VLOOKUP(C64,SOURCE!$V$3:$AD$2863,9,0)&amp;"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VLOOKUP(C64,SOURCE!V$6:AB$10042,7,0)</f>
        <v>80</v>
      </c>
      <c r="J64" s="28" t="str">
        <f>VLOOKUP(C64,SOURCE!V$6:AB$10042,6,0)</f>
        <v>TANH</v>
      </c>
      <c r="K64" s="29" t="str">
        <f t="shared" si="4"/>
        <v>tanh</v>
      </c>
      <c r="L64" s="39" t="str">
        <f>VLOOKUP(C64,SOURCE!V$6:AB$10042,2,0)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VLOOKUP(C65,SOURCE!$V$3:$AC$2863,8,0)</f>
        <v>ITM_arccos</v>
      </c>
      <c r="E65" s="26" t="str">
        <f>CHAR(34)&amp;VLOOKUP(C65,SOURCE!$V$3:$AC$2863,6,0)&amp;CHAR(34)</f>
        <v>"ARCCOS"</v>
      </c>
      <c r="F65" s="22" t="str">
        <f>VLOOKUP(C65,SOURCE!$V$3:$AD$2863,9,0)&amp;"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VLOOKUP(C65,SOURCE!V$6:AB$10042,7,0)</f>
        <v>81</v>
      </c>
      <c r="J65" s="28" t="str">
        <f>VLOOKUP(C65,SOURCE!V$6:AB$10042,6,0)</f>
        <v>ARCCOS</v>
      </c>
      <c r="K65" s="29" t="str">
        <f t="shared" si="4"/>
        <v>ACOS</v>
      </c>
      <c r="L65" s="39" t="str">
        <f>VLOOKUP(C65,SOURCE!V$6:AB$10042,2,0)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VLOOKUP(C66,SOURCE!$V$3:$AC$2863,8,0)</f>
        <v>ITM_arcosh</v>
      </c>
      <c r="E66" s="26" t="str">
        <f>CHAR(34)&amp;VLOOKUP(C66,SOURCE!$V$3:$AC$2863,6,0)&amp;CHAR(34)</f>
        <v>"ARCCOSH"</v>
      </c>
      <c r="F66" s="22" t="str">
        <f>VLOOKUP(C66,SOURCE!$V$3:$AD$2863,9,0)&amp;"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VLOOKUP(C66,SOURCE!V$6:AB$10042,7,0)</f>
        <v>82</v>
      </c>
      <c r="J66" s="28" t="str">
        <f>VLOOKUP(C66,SOURCE!V$6:AB$10042,6,0)</f>
        <v>ARCCOSH</v>
      </c>
      <c r="K66" s="29" t="str">
        <f t="shared" si="4"/>
        <v>arcosh</v>
      </c>
      <c r="L66" s="39" t="str">
        <f>VLOOKUP(C66,SOURCE!V$6:AB$10042,2,0)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VLOOKUP(C67,SOURCE!$V$3:$AC$2863,8,0)</f>
        <v>ITM_arcsin</v>
      </c>
      <c r="E67" s="26" t="str">
        <f>CHAR(34)&amp;VLOOKUP(C67,SOURCE!$V$3:$AC$2863,6,0)&amp;CHAR(34)</f>
        <v>"ARCSIN"</v>
      </c>
      <c r="F67" s="22" t="str">
        <f>VLOOKUP(C67,SOURCE!$V$3:$AD$2863,9,0)&amp;"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VLOOKUP(C67,SOURCE!V$6:AB$10042,7,0)</f>
        <v>83</v>
      </c>
      <c r="J67" s="28" t="str">
        <f>VLOOKUP(C67,SOURCE!V$6:AB$10042,6,0)</f>
        <v>ARCSIN</v>
      </c>
      <c r="K67" s="29" t="str">
        <f t="shared" si="4"/>
        <v>ASIN</v>
      </c>
      <c r="L67" s="39" t="str">
        <f>VLOOKUP(C67,SOURCE!V$6:AB$10042,2,0)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VLOOKUP(C68,SOURCE!$V$3:$AC$2863,8,0)</f>
        <v>ITM_arsinh</v>
      </c>
      <c r="E68" s="26" t="str">
        <f>CHAR(34)&amp;VLOOKUP(C68,SOURCE!$V$3:$AC$2863,6,0)&amp;CHAR(34)</f>
        <v>"ARCSINH"</v>
      </c>
      <c r="F68" s="22" t="str">
        <f>VLOOKUP(C68,SOURCE!$V$3:$AD$2863,9,0)&amp;"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VLOOKUP(C68,SOURCE!V$6:AB$10042,7,0)</f>
        <v>84</v>
      </c>
      <c r="J68" s="28" t="str">
        <f>VLOOKUP(C68,SOURCE!V$6:AB$10042,6,0)</f>
        <v>ARCSINH</v>
      </c>
      <c r="K68" s="29" t="str">
        <f t="shared" si="4"/>
        <v>arsinh</v>
      </c>
      <c r="L68" s="39" t="str">
        <f>VLOOKUP(C68,SOURCE!V$6:AB$10042,2,0)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VLOOKUP(C69,SOURCE!$V$3:$AC$2863,8,0)</f>
        <v>ITM_arctan</v>
      </c>
      <c r="E69" s="26" t="str">
        <f>CHAR(34)&amp;VLOOKUP(C69,SOURCE!$V$3:$AC$2863,6,0)&amp;CHAR(34)</f>
        <v>"ARCTAN"</v>
      </c>
      <c r="F69" s="22" t="str">
        <f>VLOOKUP(C69,SOURCE!$V$3:$AD$2863,9,0)&amp;"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VLOOKUP(C69,SOURCE!V$6:AB$10042,7,0)</f>
        <v>85</v>
      </c>
      <c r="J69" s="28" t="str">
        <f>VLOOKUP(C69,SOURCE!V$6:AB$10042,6,0)</f>
        <v>ARCTAN</v>
      </c>
      <c r="K69" s="29" t="str">
        <f t="shared" si="4"/>
        <v>ATAN</v>
      </c>
      <c r="L69" s="39" t="str">
        <f>VLOOKUP(C69,SOURCE!V$6:AB$10042,2,0)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VLOOKUP(C70,SOURCE!$V$3:$AC$2863,8,0)</f>
        <v>ITM_artanh</v>
      </c>
      <c r="E70" s="26" t="str">
        <f>CHAR(34)&amp;VLOOKUP(C70,SOURCE!$V$3:$AC$2863,6,0)&amp;CHAR(34)</f>
        <v>"ARCTANH"</v>
      </c>
      <c r="F70" s="22" t="str">
        <f>VLOOKUP(C70,SOURCE!$V$3:$AD$2863,9,0)&amp;"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VLOOKUP(C70,SOURCE!V$6:AB$10042,7,0)</f>
        <v>86</v>
      </c>
      <c r="J70" s="28" t="str">
        <f>VLOOKUP(C70,SOURCE!V$6:AB$10042,6,0)</f>
        <v>ARCTANH</v>
      </c>
      <c r="K70" s="29" t="str">
        <f t="shared" si="4"/>
        <v>artanh</v>
      </c>
      <c r="L70" s="39" t="str">
        <f>VLOOKUP(C70,SOURCE!V$6:AB$10042,2,0)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VLOOKUP(C71,SOURCE!$V$3:$AC$2863,8,0)</f>
        <v>ITM_CEIL</v>
      </c>
      <c r="E71" s="26" t="str">
        <f>CHAR(34)&amp;VLOOKUP(C71,SOURCE!$V$3:$AC$2863,6,0)&amp;CHAR(34)</f>
        <v>"CEIL"</v>
      </c>
      <c r="F71" s="22" t="str">
        <f>VLOOKUP(C71,SOURCE!$V$3:$AD$2863,9,0)&amp;"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VLOOKUP(C71,SOURCE!V$6:AB$10042,7,0)</f>
        <v>87</v>
      </c>
      <c r="J71" s="28" t="str">
        <f>VLOOKUP(C71,SOURCE!V$6:AB$10042,6,0)</f>
        <v>CEIL</v>
      </c>
      <c r="K71" s="29" t="str">
        <f t="shared" si="4"/>
        <v>ceil</v>
      </c>
      <c r="L71" s="39" t="str">
        <f>VLOOKUP(C71,SOURCE!V$6:AB$10042,2,0)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VLOOKUP(C72,SOURCE!$V$3:$AC$2863,8,0)</f>
        <v>ITM_FLOOR</v>
      </c>
      <c r="E72" s="26" t="str">
        <f>CHAR(34)&amp;VLOOKUP(C72,SOURCE!$V$3:$AC$2863,6,0)&amp;CHAR(34)</f>
        <v>"FLOOR"</v>
      </c>
      <c r="F72" s="22" t="str">
        <f>VLOOKUP(C72,SOURCE!$V$3:$AD$2863,9,0)&amp;"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VLOOKUP(C72,SOURCE!V$6:AB$10042,7,0)</f>
        <v>88</v>
      </c>
      <c r="J72" s="28" t="str">
        <f>VLOOKUP(C72,SOURCE!V$6:AB$10042,6,0)</f>
        <v>FLOOR</v>
      </c>
      <c r="K72" s="29" t="str">
        <f t="shared" si="4"/>
        <v>floor</v>
      </c>
      <c r="L72" s="39" t="str">
        <f>VLOOKUP(C72,SOURCE!V$6:AB$10042,2,0)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VLOOKUP(C73,SOURCE!$V$3:$AC$2863,8,0)</f>
        <v>ITM_GCD</v>
      </c>
      <c r="E73" s="26" t="str">
        <f>CHAR(34)&amp;VLOOKUP(C73,SOURCE!$V$3:$AC$2863,6,0)&amp;CHAR(34)</f>
        <v>"GCD"</v>
      </c>
      <c r="F73" s="22" t="str">
        <f>VLOOKUP(C73,SOURCE!$V$3:$AD$2863,9,0)&amp;"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VLOOKUP(C73,SOURCE!V$6:AB$10042,7,0)</f>
        <v>89</v>
      </c>
      <c r="J73" s="28" t="str">
        <f>VLOOKUP(C73,SOURCE!V$6:AB$10042,6,0)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VLOOKUP(C73,SOURCE!V$6:AB$10042,2,0)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VLOOKUP(C74,SOURCE!$V$3:$AC$2863,8,0)</f>
        <v>ITM_LCM</v>
      </c>
      <c r="E74" s="26" t="str">
        <f>CHAR(34)&amp;VLOOKUP(C74,SOURCE!$V$3:$AC$2863,6,0)&amp;CHAR(34)</f>
        <v>"LCM"</v>
      </c>
      <c r="F74" s="22" t="str">
        <f>VLOOKUP(C74,SOURCE!$V$3:$AD$2863,9,0)&amp;"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VLOOKUP(C74,SOURCE!V$6:AB$10042,7,0)</f>
        <v>90</v>
      </c>
      <c r="J74" s="28" t="str">
        <f>VLOOKUP(C74,SOURCE!V$6:AB$10042,6,0)</f>
        <v>LCM</v>
      </c>
      <c r="K74" s="29" t="str">
        <f t="shared" si="9"/>
        <v>LCM</v>
      </c>
      <c r="L74" s="39" t="str">
        <f>VLOOKUP(C74,SOURCE!V$6:AB$10042,2,0)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VLOOKUP(C75,SOURCE!$V$3:$AC$2863,8,0)</f>
        <v>ITM_DEC</v>
      </c>
      <c r="E75" s="26" t="str">
        <f>CHAR(34)&amp;VLOOKUP(C75,SOURCE!$V$3:$AC$2863,6,0)&amp;CHAR(34)</f>
        <v>"DEC"</v>
      </c>
      <c r="F75" s="22" t="str">
        <f>VLOOKUP(C75,SOURCE!$V$3:$AD$2863,9,0)&amp;"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VLOOKUP(C75,SOURCE!V$6:AB$10042,7,0)</f>
        <v>91</v>
      </c>
      <c r="J75" s="28" t="str">
        <f>VLOOKUP(C75,SOURCE!V$6:AB$10042,6,0)</f>
        <v>DEC</v>
      </c>
      <c r="K75" s="29" t="str">
        <f t="shared" si="9"/>
        <v>DEC</v>
      </c>
      <c r="L75" s="39" t="str">
        <f>VLOOKUP(C75,SOURCE!V$6:AB$10042,2,0)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VLOOKUP(C76,SOURCE!$V$3:$AC$2863,8,0)</f>
        <v>ITM_INC</v>
      </c>
      <c r="E76" s="26" t="str">
        <f>CHAR(34)&amp;VLOOKUP(C76,SOURCE!$V$3:$AC$2863,6,0)&amp;CHAR(34)</f>
        <v>"INC"</v>
      </c>
      <c r="F76" s="22" t="str">
        <f>VLOOKUP(C76,SOURCE!$V$3:$AD$2863,9,0)&amp;"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VLOOKUP(C76,SOURCE!V$6:AB$10042,7,0)</f>
        <v>92</v>
      </c>
      <c r="J76" s="28" t="str">
        <f>VLOOKUP(C76,SOURCE!V$6:AB$10042,6,0)</f>
        <v>INC</v>
      </c>
      <c r="K76" s="29" t="str">
        <f t="shared" si="9"/>
        <v>INC</v>
      </c>
      <c r="L76" s="39" t="str">
        <f>VLOOKUP(C76,SOURCE!V$6:AB$10042,2,0)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VLOOKUP(C77,SOURCE!$V$3:$AC$2863,8,0)</f>
        <v>ITM_IP</v>
      </c>
      <c r="E77" s="26" t="str">
        <f>CHAR(34)&amp;VLOOKUP(C77,SOURCE!$V$3:$AC$2863,6,0)&amp;CHAR(34)</f>
        <v>"IP"</v>
      </c>
      <c r="F77" s="22" t="str">
        <f>VLOOKUP(C77,SOURCE!$V$3:$AD$2863,9,0)&amp;"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VLOOKUP(C77,SOURCE!V$6:AB$10042,7,0)</f>
        <v>93</v>
      </c>
      <c r="J77" s="28" t="str">
        <f>VLOOKUP(C77,SOURCE!V$6:AB$10042,6,0)</f>
        <v>IP</v>
      </c>
      <c r="K77" s="29" t="str">
        <f t="shared" si="9"/>
        <v>IP</v>
      </c>
      <c r="L77" s="39" t="str">
        <f>VLOOKUP(C77,SOURCE!V$6:AB$10042,2,0)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VLOOKUP(C78,SOURCE!$V$3:$AC$2863,8,0)</f>
        <v>ITM_FP</v>
      </c>
      <c r="E78" s="26" t="str">
        <f>CHAR(34)&amp;VLOOKUP(C78,SOURCE!$V$3:$AC$2863,6,0)&amp;CHAR(34)</f>
        <v>"FP"</v>
      </c>
      <c r="F78" s="22" t="str">
        <f>VLOOKUP(C78,SOURCE!$V$3:$AD$2863,9,0)&amp;"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VLOOKUP(C78,SOURCE!V$6:AB$10042,7,0)</f>
        <v>94</v>
      </c>
      <c r="J78" s="28" t="str">
        <f>VLOOKUP(C78,SOURCE!V$6:AB$10042,6,0)</f>
        <v>FP</v>
      </c>
      <c r="K78" s="29" t="str">
        <f t="shared" si="9"/>
        <v>FP</v>
      </c>
      <c r="L78" s="39" t="str">
        <f>VLOOKUP(C78,SOURCE!V$6:AB$10042,2,0)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VLOOKUP(C79,SOURCE!$V$3:$AC$2863,8,0)</f>
        <v>ITM_ADD</v>
      </c>
      <c r="E79" s="26" t="str">
        <f>CHAR(34)&amp;VLOOKUP(C79,SOURCE!$V$3:$AC$2863,6,0)&amp;CHAR(34)</f>
        <v>"+"</v>
      </c>
      <c r="F79" s="22" t="str">
        <f>VLOOKUP(C79,SOURCE!$V$3:$AD$2863,9,0)&amp;"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VLOOKUP(C79,SOURCE!V$6:AB$10042,7,0)</f>
        <v>95</v>
      </c>
      <c r="J79" s="28" t="str">
        <f>VLOOKUP(C79,SOURCE!V$6:AB$10042,6,0)</f>
        <v>+</v>
      </c>
      <c r="K79" s="29" t="str">
        <f t="shared" si="9"/>
        <v>+</v>
      </c>
      <c r="L79" s="39" t="str">
        <f>VLOOKUP(C79,SOURCE!V$6:AB$10042,2,0)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VLOOKUP(C80,SOURCE!$V$3:$AC$2863,8,0)</f>
        <v>ITM_SUB</v>
      </c>
      <c r="E80" s="26" t="str">
        <f>CHAR(34)&amp;VLOOKUP(C80,SOURCE!$V$3:$AC$2863,6,0)&amp;CHAR(34)</f>
        <v>"-"</v>
      </c>
      <c r="F80" s="22" t="str">
        <f>VLOOKUP(C80,SOURCE!$V$3:$AD$2863,9,0)&amp;"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VLOOKUP(C80,SOURCE!V$6:AB$10042,7,0)</f>
        <v>96</v>
      </c>
      <c r="J80" s="28" t="str">
        <f>VLOOKUP(C80,SOURCE!V$6:AB$10042,6,0)</f>
        <v>-</v>
      </c>
      <c r="K80" s="29" t="str">
        <f t="shared" si="9"/>
        <v>-</v>
      </c>
      <c r="L80" s="39" t="str">
        <f>VLOOKUP(C80,SOURCE!V$6:AB$10042,2,0)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VLOOKUP(C81,SOURCE!$V$3:$AC$2863,8,0)</f>
        <v>ITM_CHS</v>
      </c>
      <c r="E81" s="26" t="str">
        <f>CHAR(34)&amp;VLOOKUP(C81,SOURCE!$V$3:$AC$2863,6,0)&amp;CHAR(34)</f>
        <v>"CHS"</v>
      </c>
      <c r="F81" s="22" t="str">
        <f>VLOOKUP(C81,SOURCE!$V$3:$AD$2863,9,0)&amp;"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VLOOKUP(C81,SOURCE!V$6:AB$10042,7,0)</f>
        <v>97</v>
      </c>
      <c r="J81" s="28" t="str">
        <f>VLOOKUP(C81,SOURCE!V$6:AB$10042,6,0)</f>
        <v>CHS</v>
      </c>
      <c r="K81" s="29" t="str">
        <f t="shared" si="9"/>
        <v>CHS</v>
      </c>
      <c r="L81" s="39" t="str">
        <f>VLOOKUP(C81,SOURCE!V$6:AB$10042,2,0)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VLOOKUP(C82,SOURCE!$V$3:$AC$2863,8,0)</f>
        <v>ITM_MULT</v>
      </c>
      <c r="E82" s="26" t="str">
        <f>CHAR(34)&amp;VLOOKUP(C82,SOURCE!$V$3:$AC$2863,6,0)&amp;CHAR(34)</f>
        <v>"*"</v>
      </c>
      <c r="F82" s="22" t="str">
        <f>VLOOKUP(C82,SOURCE!$V$3:$AD$2863,9,0)&amp;"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VLOOKUP(C82,SOURCE!V$6:AB$10042,7,0)</f>
        <v>98</v>
      </c>
      <c r="J82" s="28" t="str">
        <f>VLOOKUP(C82,SOURCE!V$6:AB$10042,6,0)</f>
        <v>*</v>
      </c>
      <c r="K82" s="29" t="str">
        <f t="shared" si="9"/>
        <v>CROSS</v>
      </c>
      <c r="L82" s="39" t="str">
        <f>VLOOKUP(C82,SOURCE!V$6:AB$10042,2,0)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VLOOKUP(C83,SOURCE!$V$3:$AC$2863,8,0)</f>
        <v>ITM_DIV</v>
      </c>
      <c r="E83" s="26" t="str">
        <f>CHAR(34)&amp;VLOOKUP(C83,SOURCE!$V$3:$AC$2863,6,0)&amp;CHAR(34)</f>
        <v>"/"</v>
      </c>
      <c r="F83" s="22" t="str">
        <f>VLOOKUP(C83,SOURCE!$V$3:$AD$2863,9,0)&amp;"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VLOOKUP(C83,SOURCE!V$6:AB$10042,7,0)</f>
        <v>99</v>
      </c>
      <c r="J83" s="28" t="str">
        <f>VLOOKUP(C83,SOURCE!V$6:AB$10042,6,0)</f>
        <v>/</v>
      </c>
      <c r="K83" s="29" t="str">
        <f t="shared" si="9"/>
        <v>/</v>
      </c>
      <c r="L83" s="39" t="str">
        <f>VLOOKUP(C83,SOURCE!V$6:AB$10042,2,0)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VLOOKUP(C84,SOURCE!$V$3:$AC$2863,8,0)</f>
        <v>ITM_IDIV</v>
      </c>
      <c r="E84" s="26" t="str">
        <f>CHAR(34)&amp;VLOOKUP(C84,SOURCE!$V$3:$AC$2863,6,0)&amp;CHAR(34)</f>
        <v>"IDIV"</v>
      </c>
      <c r="F84" s="22" t="str">
        <f>VLOOKUP(C84,SOURCE!$V$3:$AD$2863,9,0)&amp;"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VLOOKUP(C84,SOURCE!V$6:AB$10042,7,0)</f>
        <v>100</v>
      </c>
      <c r="J84" s="28" t="str">
        <f>VLOOKUP(C84,SOURCE!V$6:AB$10042,6,0)</f>
        <v>IDIV</v>
      </c>
      <c r="K84" s="29" t="str">
        <f t="shared" si="9"/>
        <v>IDIV</v>
      </c>
      <c r="L84" s="39" t="str">
        <f>VLOOKUP(C84,SOURCE!V$6:AB$10042,2,0)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VLOOKUP(C85,SOURCE!$V$3:$AC$2863,8,0)</f>
        <v>ITM_VIEW</v>
      </c>
      <c r="E85" s="26" t="str">
        <f>CHAR(34)&amp;VLOOKUP(C85,SOURCE!$V$3:$AC$2863,6,0)&amp;CHAR(34)</f>
        <v>"VIEW"</v>
      </c>
      <c r="F85" s="22" t="str">
        <f>VLOOKUP(C85,SOURCE!$V$3:$AD$2863,9,0)&amp;"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VLOOKUP(C85,SOURCE!V$6:AB$10042,7,0)</f>
        <v>101</v>
      </c>
      <c r="J85" s="28" t="str">
        <f>VLOOKUP(C85,SOURCE!V$6:AB$10042,6,0)</f>
        <v>VIEW</v>
      </c>
      <c r="K85" s="29" t="str">
        <f t="shared" si="9"/>
        <v>VIEW</v>
      </c>
      <c r="L85" s="39" t="str">
        <f>VLOOKUP(C85,SOURCE!V$6:AB$10042,2,0)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VLOOKUP(C86,SOURCE!$V$3:$AC$2863,8,0)</f>
        <v>ITM_MOD</v>
      </c>
      <c r="E86" s="26" t="str">
        <f>CHAR(34)&amp;VLOOKUP(C86,SOURCE!$V$3:$AC$2863,6,0)&amp;CHAR(34)</f>
        <v>"MOD"</v>
      </c>
      <c r="F86" s="22" t="str">
        <f>VLOOKUP(C86,SOURCE!$V$3:$AD$2863,9,0)&amp;"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VLOOKUP(C86,SOURCE!V$6:AB$10042,7,0)</f>
        <v>102</v>
      </c>
      <c r="J86" s="28" t="str">
        <f>VLOOKUP(C86,SOURCE!V$6:AB$10042,6,0)</f>
        <v>MOD</v>
      </c>
      <c r="K86" s="29" t="str">
        <f t="shared" si="9"/>
        <v>MOD</v>
      </c>
      <c r="L86" s="39" t="str">
        <f>VLOOKUP(C86,SOURCE!V$6:AB$10042,2,0)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VLOOKUP(C87,SOURCE!$V$3:$AC$2863,8,0)</f>
        <v>ITM_MAX</v>
      </c>
      <c r="E87" s="26" t="str">
        <f>CHAR(34)&amp;VLOOKUP(C87,SOURCE!$V$3:$AC$2863,6,0)&amp;CHAR(34)</f>
        <v>"MAX"</v>
      </c>
      <c r="F87" s="22" t="str">
        <f>VLOOKUP(C87,SOURCE!$V$3:$AD$2863,9,0)&amp;"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VLOOKUP(C87,SOURCE!V$6:AB$10042,7,0)</f>
        <v>103</v>
      </c>
      <c r="J87" s="28" t="str">
        <f>VLOOKUP(C87,SOURCE!V$6:AB$10042,6,0)</f>
        <v>MAX</v>
      </c>
      <c r="K87" s="29" t="str">
        <f t="shared" si="9"/>
        <v>max</v>
      </c>
      <c r="L87" s="39" t="str">
        <f>VLOOKUP(C87,SOURCE!V$6:AB$10042,2,0)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VLOOKUP(C88,SOURCE!$V$3:$AC$2863,8,0)</f>
        <v>ITM_MIN</v>
      </c>
      <c r="E88" s="26" t="str">
        <f>CHAR(34)&amp;VLOOKUP(C88,SOURCE!$V$3:$AC$2863,6,0)&amp;CHAR(34)</f>
        <v>"MIN"</v>
      </c>
      <c r="F88" s="22" t="str">
        <f>VLOOKUP(C88,SOURCE!$V$3:$AD$2863,9,0)&amp;"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VLOOKUP(C88,SOURCE!V$6:AB$10042,7,0)</f>
        <v>104</v>
      </c>
      <c r="J88" s="28" t="str">
        <f>VLOOKUP(C88,SOURCE!V$6:AB$10042,6,0)</f>
        <v>MIN</v>
      </c>
      <c r="K88" s="29" t="str">
        <f t="shared" si="9"/>
        <v>min</v>
      </c>
      <c r="L88" s="39" t="str">
        <f>VLOOKUP(C88,SOURCE!V$6:AB$10042,2,0)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VLOOKUP(C89,SOURCE!$V$3:$AC$2863,8,0)</f>
        <v>ITM_MAGNITUDE</v>
      </c>
      <c r="E89" s="26" t="str">
        <f>CHAR(34)&amp;VLOOKUP(C89,SOURCE!$V$3:$AC$2863,6,0)&amp;CHAR(34)</f>
        <v>"ABS"</v>
      </c>
      <c r="F89" s="22" t="str">
        <f>VLOOKUP(C89,SOURCE!$V$3:$AD$2863,9,0)&amp;"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VLOOKUP(C89,SOURCE!V$6:AB$10042,7,0)</f>
        <v>105</v>
      </c>
      <c r="J89" s="28" t="str">
        <f>VLOOKUP(C89,SOURCE!V$6:AB$10042,6,0)</f>
        <v>ABS</v>
      </c>
      <c r="K89" s="29" t="str">
        <f t="shared" si="9"/>
        <v>|x|</v>
      </c>
      <c r="L89" s="39" t="str">
        <f>VLOOKUP(C89,SOURCE!V$6:AB$10042,2,0)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VLOOKUP(C90,SOURCE!$V$3:$AC$2863,8,0)</f>
        <v>ITM_NEIGHB</v>
      </c>
      <c r="E90" s="26" t="str">
        <f>CHAR(34)&amp;VLOOKUP(C90,SOURCE!$V$3:$AC$2863,6,0)&amp;CHAR(34)</f>
        <v>"NEIGHB"</v>
      </c>
      <c r="F90" s="22" t="str">
        <f>VLOOKUP(C90,SOURCE!$V$3:$AD$2863,9,0)&amp;"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VLOOKUP(C90,SOURCE!V$6:AB$10042,7,0)</f>
        <v>106</v>
      </c>
      <c r="J90" s="28" t="str">
        <f>VLOOKUP(C90,SOURCE!V$6:AB$10042,6,0)</f>
        <v>NEIGHB</v>
      </c>
      <c r="K90" s="29" t="str">
        <f t="shared" si="9"/>
        <v>NEIGHB</v>
      </c>
      <c r="L90" s="39" t="str">
        <f>VLOOKUP(C90,SOURCE!V$6:AB$10042,2,0)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VLOOKUP(C91,SOURCE!$V$3:$AC$2863,8,0)</f>
        <v>ITM_NEXTP</v>
      </c>
      <c r="E91" s="26" t="str">
        <f>CHAR(34)&amp;VLOOKUP(C91,SOURCE!$V$3:$AC$2863,6,0)&amp;CHAR(34)</f>
        <v>"NEXTP"</v>
      </c>
      <c r="F91" s="22" t="str">
        <f>VLOOKUP(C91,SOURCE!$V$3:$AD$2863,9,0)&amp;"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VLOOKUP(C91,SOURCE!V$6:AB$10042,7,0)</f>
        <v>107</v>
      </c>
      <c r="J91" s="28" t="str">
        <f>VLOOKUP(C91,SOURCE!V$6:AB$10042,6,0)</f>
        <v>NEXTP</v>
      </c>
      <c r="K91" s="29" t="str">
        <f t="shared" si="9"/>
        <v>NEXTP</v>
      </c>
      <c r="L91" s="39" t="str">
        <f>VLOOKUP(C91,SOURCE!V$6:AB$10042,2,0)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VLOOKUP(C92,SOURCE!$V$3:$AC$2863,8,0)</f>
        <v>ITM_XFACT</v>
      </c>
      <c r="E92" s="26" t="str">
        <f>CHAR(34)&amp;VLOOKUP(C92,SOURCE!$V$3:$AC$2863,6,0)&amp;CHAR(34)</f>
        <v>"X!"</v>
      </c>
      <c r="F92" s="22" t="str">
        <f>VLOOKUP(C92,SOURCE!$V$3:$AD$2863,9,0)&amp;"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VLOOKUP(C92,SOURCE!V$6:AB$10042,7,0)</f>
        <v>108</v>
      </c>
      <c r="J92" s="28" t="str">
        <f>VLOOKUP(C92,SOURCE!V$6:AB$10042,6,0)</f>
        <v>X!</v>
      </c>
      <c r="K92" s="29" t="str">
        <f t="shared" si="9"/>
        <v>x!</v>
      </c>
      <c r="L92" s="39" t="str">
        <f>VLOOKUP(C92,SOURCE!V$6:AB$10042,2,0)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VLOOKUP(C93,SOURCE!$V$3:$AC$2863,8,0)</f>
        <v>ITM_CONSTpi</v>
      </c>
      <c r="E93" s="26" t="str">
        <f>CHAR(34)&amp;VLOOKUP(C93,SOURCE!$V$3:$AC$2863,6,0)&amp;CHAR(34)</f>
        <v>"PI"</v>
      </c>
      <c r="F93" s="22" t="str">
        <f>VLOOKUP(C93,SOURCE!$V$3:$AD$2863,9,0)&amp;"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VLOOKUP(C93,SOURCE!V$6:AB$10042,7,0)</f>
        <v>109</v>
      </c>
      <c r="J93" s="28" t="str">
        <f>VLOOKUP(C93,SOURCE!V$6:AB$10042,6,0)</f>
        <v>PI</v>
      </c>
      <c r="K93" s="29" t="str">
        <f t="shared" si="9"/>
        <v>pi</v>
      </c>
      <c r="L93" s="39" t="str">
        <f>VLOOKUP(C93,SOURCE!V$6:AB$10042,2,0)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VLOOKUP(C94,SOURCE!$V$3:$AC$2863,8,0)</f>
        <v>ITM_CF</v>
      </c>
      <c r="E94" s="26" t="str">
        <f>CHAR(34)&amp;VLOOKUP(C94,SOURCE!$V$3:$AC$2863,6,0)&amp;CHAR(34)</f>
        <v>"CF"</v>
      </c>
      <c r="F94" s="22" t="str">
        <f>VLOOKUP(C94,SOURCE!$V$3:$AD$2863,9,0)&amp;"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VLOOKUP(C94,SOURCE!V$6:AB$10042,7,0)</f>
        <v>110</v>
      </c>
      <c r="J94" s="28" t="str">
        <f>VLOOKUP(C94,SOURCE!V$6:AB$10042,6,0)</f>
        <v>CF</v>
      </c>
      <c r="K94" s="29" t="str">
        <f t="shared" si="9"/>
        <v>CF</v>
      </c>
      <c r="L94" s="39" t="str">
        <f>VLOOKUP(C94,SOURCE!V$6:AB$10042,2,0)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VLOOKUP(C95,SOURCE!$V$3:$AC$2863,8,0)</f>
        <v>ITM_SF</v>
      </c>
      <c r="E95" s="26" t="str">
        <f>CHAR(34)&amp;VLOOKUP(C95,SOURCE!$V$3:$AC$2863,6,0)&amp;CHAR(34)</f>
        <v>"SF"</v>
      </c>
      <c r="F95" s="22" t="str">
        <f>VLOOKUP(C95,SOURCE!$V$3:$AD$2863,9,0)&amp;"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VLOOKUP(C95,SOURCE!V$6:AB$10042,7,0)</f>
        <v>111</v>
      </c>
      <c r="J95" s="28" t="str">
        <f>VLOOKUP(C95,SOURCE!V$6:AB$10042,6,0)</f>
        <v>SF</v>
      </c>
      <c r="K95" s="29" t="str">
        <f t="shared" si="9"/>
        <v>SF</v>
      </c>
      <c r="L95" s="39" t="str">
        <f>VLOOKUP(C95,SOURCE!V$6:AB$10042,2,0)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VLOOKUP(C96,SOURCE!$V$3:$AC$2863,8,0)</f>
        <v>ITM_FF</v>
      </c>
      <c r="E96" s="26" t="str">
        <f>CHAR(34)&amp;VLOOKUP(C96,SOURCE!$V$3:$AC$2863,6,0)&amp;CHAR(34)</f>
        <v>"FF"</v>
      </c>
      <c r="F96" s="22" t="str">
        <f>VLOOKUP(C96,SOURCE!$V$3:$AD$2863,9,0)&amp;"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VLOOKUP(C96,SOURCE!V$6:AB$10042,7,0)</f>
        <v>112</v>
      </c>
      <c r="J96" s="28" t="str">
        <f>VLOOKUP(C96,SOURCE!V$6:AB$10042,6,0)</f>
        <v>FF</v>
      </c>
      <c r="K96" s="29" t="str">
        <f t="shared" si="9"/>
        <v>FF</v>
      </c>
      <c r="L96" s="39" t="str">
        <f>VLOOKUP(C96,SOURCE!V$6:AB$10042,2,0)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VLOOKUP(C97,SOURCE!$V$3:$AC$2863,8,0)</f>
        <v>ITM_M_SQR</v>
      </c>
      <c r="E97" s="26" t="str">
        <f>CHAR(34)&amp;VLOOKUP(C97,SOURCE!$V$3:$AC$2863,6,0)&amp;CHAR(34)</f>
        <v>"M.SQR?"</v>
      </c>
      <c r="F97" s="22" t="str">
        <f>VLOOKUP(C97,SOURCE!$V$3:$AD$2863,9,0)&amp;"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VLOOKUP(C97,SOURCE!V$6:AB$10042,7,0)</f>
        <v>113</v>
      </c>
      <c r="J97" s="28" t="str">
        <f>VLOOKUP(C97,SOURCE!V$6:AB$10042,6,0)</f>
        <v>M.SQR?</v>
      </c>
      <c r="K97" s="29" t="str">
        <f t="shared" si="9"/>
        <v>M.SQR?</v>
      </c>
      <c r="L97" s="39" t="str">
        <f>VLOOKUP(C97,SOURCE!V$6:AB$10042,2,0)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VLOOKUP(C98,SOURCE!$V$3:$AC$2863,8,0)</f>
        <v>ITM_toDEG</v>
      </c>
      <c r="E98" s="26" t="str">
        <f>CHAR(34)&amp;VLOOKUP(C98,SOURCE!$V$3:$AC$2863,6,0)&amp;CHAR(34)</f>
        <v>"&gt;DEG"</v>
      </c>
      <c r="F98" s="22" t="str">
        <f>VLOOKUP(C98,SOURCE!$V$3:$AD$2863,9,0)&amp;"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VLOOKUP(C98,SOURCE!V$6:AB$10042,7,0)</f>
        <v>115</v>
      </c>
      <c r="J98" s="28" t="str">
        <f>VLOOKUP(C98,SOURCE!V$6:AB$10042,6,0)</f>
        <v>&gt;DEG</v>
      </c>
      <c r="K98" s="29" t="str">
        <f t="shared" si="9"/>
        <v>&gt;DEG</v>
      </c>
      <c r="L98" s="39" t="str">
        <f>VLOOKUP(C98,SOURCE!V$6:AB$10042,2,0)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VLOOKUP(C99,SOURCE!$V$3:$AC$2863,8,0)</f>
        <v>ITM_toDMS</v>
      </c>
      <c r="E99" s="26" t="str">
        <f>CHAR(34)&amp;VLOOKUP(C99,SOURCE!$V$3:$AC$2863,6,0)&amp;CHAR(34)</f>
        <v>"&gt;D.MS"</v>
      </c>
      <c r="F99" s="22" t="str">
        <f>VLOOKUP(C99,SOURCE!$V$3:$AD$2863,9,0)&amp;"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VLOOKUP(C99,SOURCE!V$6:AB$10042,7,0)</f>
        <v>116</v>
      </c>
      <c r="J99" s="28" t="str">
        <f>VLOOKUP(C99,SOURCE!V$6:AB$10042,6,0)</f>
        <v>&gt;D.MS</v>
      </c>
      <c r="K99" s="29" t="str">
        <f t="shared" si="9"/>
        <v>&gt;D.MS</v>
      </c>
      <c r="L99" s="39" t="str">
        <f>VLOOKUP(C99,SOURCE!V$6:AB$10042,2,0)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VLOOKUP(C100,SOURCE!$V$3:$AC$2863,8,0)</f>
        <v>ITM_toGRAD</v>
      </c>
      <c r="E100" s="26" t="str">
        <f>CHAR(34)&amp;VLOOKUP(C100,SOURCE!$V$3:$AC$2863,6,0)&amp;CHAR(34)</f>
        <v>"&gt;GRAD"</v>
      </c>
      <c r="F100" s="22" t="str">
        <f>VLOOKUP(C100,SOURCE!$V$3:$AD$2863,9,0)&amp;"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VLOOKUP(C100,SOURCE!V$6:AB$10042,7,0)</f>
        <v>117</v>
      </c>
      <c r="J100" s="28" t="str">
        <f>VLOOKUP(C100,SOURCE!V$6:AB$10042,6,0)</f>
        <v>&gt;GRAD</v>
      </c>
      <c r="K100" s="29" t="str">
        <f t="shared" si="9"/>
        <v>&gt;GRAD</v>
      </c>
      <c r="L100" s="39" t="str">
        <f>VLOOKUP(C100,SOURCE!V$6:AB$10042,2,0)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VLOOKUP(C101,SOURCE!$V$3:$AC$2863,8,0)</f>
        <v>ITM_toMULpi</v>
      </c>
      <c r="E101" s="26" t="str">
        <f>CHAR(34)&amp;VLOOKUP(C101,SOURCE!$V$3:$AC$2863,6,0)&amp;CHAR(34)</f>
        <v>"&gt;MULPI"</v>
      </c>
      <c r="F101" s="22" t="str">
        <f>VLOOKUP(C101,SOURCE!$V$3:$AD$2863,9,0)&amp;"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VLOOKUP(C101,SOURCE!V$6:AB$10042,7,0)</f>
        <v>118</v>
      </c>
      <c r="J101" s="28" t="str">
        <f>VLOOKUP(C101,SOURCE!V$6:AB$10042,6,0)</f>
        <v>&gt;MULPI</v>
      </c>
      <c r="K101" s="29" t="str">
        <f t="shared" si="9"/>
        <v>&gt;MULpi</v>
      </c>
      <c r="L101" s="39" t="str">
        <f>VLOOKUP(C101,SOURCE!V$6:AB$10042,2,0)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VLOOKUP(C102,SOURCE!$V$3:$AC$2863,8,0)</f>
        <v>ITM_toRAD</v>
      </c>
      <c r="E102" s="26" t="str">
        <f>CHAR(34)&amp;VLOOKUP(C102,SOURCE!$V$3:$AC$2863,6,0)&amp;CHAR(34)</f>
        <v>"&gt;RAD"</v>
      </c>
      <c r="F102" s="22" t="str">
        <f>VLOOKUP(C102,SOURCE!$V$3:$AD$2863,9,0)&amp;"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VLOOKUP(C102,SOURCE!V$6:AB$10042,7,0)</f>
        <v>119</v>
      </c>
      <c r="J102" s="28" t="str">
        <f>VLOOKUP(C102,SOURCE!V$6:AB$10042,6,0)</f>
        <v>&gt;RAD</v>
      </c>
      <c r="K102" s="29" t="str">
        <f t="shared" si="9"/>
        <v>&gt;RAD</v>
      </c>
      <c r="L102" s="39" t="str">
        <f>VLOOKUP(C102,SOURCE!V$6:AB$10042,2,0)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VLOOKUP(C103,SOURCE!$V$3:$AC$2863,8,0)</f>
        <v>ITM_DtoR</v>
      </c>
      <c r="E103" s="26" t="str">
        <f>CHAR(34)&amp;VLOOKUP(C103,SOURCE!$V$3:$AC$2863,6,0)&amp;CHAR(34)</f>
        <v>"D&gt;R"</v>
      </c>
      <c r="F103" s="22" t="str">
        <f>VLOOKUP(C103,SOURCE!$V$3:$AD$2863,9,0)&amp;"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VLOOKUP(C103,SOURCE!V$6:AB$10042,7,0)</f>
        <v>120</v>
      </c>
      <c r="J103" s="28" t="str">
        <f>VLOOKUP(C103,SOURCE!V$6:AB$10042,6,0)</f>
        <v>D&gt;R</v>
      </c>
      <c r="K103" s="29" t="str">
        <f t="shared" si="9"/>
        <v>D&gt;R</v>
      </c>
      <c r="L103" s="39" t="str">
        <f>VLOOKUP(C103,SOURCE!V$6:AB$10042,2,0)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VLOOKUP(C104,SOURCE!$V$3:$AC$2863,8,0)</f>
        <v>ITM_RtoD</v>
      </c>
      <c r="E104" s="26" t="str">
        <f>CHAR(34)&amp;VLOOKUP(C104,SOURCE!$V$3:$AC$2863,6,0)&amp;CHAR(34)</f>
        <v>"R&gt;D"</v>
      </c>
      <c r="F104" s="22" t="str">
        <f>VLOOKUP(C104,SOURCE!$V$3:$AD$2863,9,0)&amp;"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VLOOKUP(C104,SOURCE!V$6:AB$10042,7,0)</f>
        <v>121</v>
      </c>
      <c r="J104" s="28" t="str">
        <f>VLOOKUP(C104,SOURCE!V$6:AB$10042,6,0)</f>
        <v>R&gt;D</v>
      </c>
      <c r="K104" s="29" t="str">
        <f t="shared" si="9"/>
        <v>R&gt;D</v>
      </c>
      <c r="L104" s="39" t="str">
        <f>VLOOKUP(C104,SOURCE!V$6:AB$10042,2,0)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VLOOKUP(C105,SOURCE!$V$3:$AC$2863,8,0)</f>
        <v>ITM_RMD</v>
      </c>
      <c r="E105" s="26" t="str">
        <f>CHAR(34)&amp;VLOOKUP(C105,SOURCE!$V$3:$AC$2863,6,0)&amp;CHAR(34)</f>
        <v>"RMD"</v>
      </c>
      <c r="F105" s="22" t="str">
        <f>VLOOKUP(C105,SOURCE!$V$3:$AD$2863,9,0)&amp;"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VLOOKUP(C105,SOURCE!V$6:AB$10042,7,0)</f>
        <v>122</v>
      </c>
      <c r="J105" s="28" t="str">
        <f>VLOOKUP(C105,SOURCE!V$6:AB$10042,6,0)</f>
        <v>RMD</v>
      </c>
      <c r="K105" s="29" t="str">
        <f t="shared" si="9"/>
        <v>RMD</v>
      </c>
      <c r="L105" s="39" t="str">
        <f>VLOOKUP(C105,SOURCE!V$6:AB$10042,2,0)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VLOOKUP(C106,SOURCE!$V$3:$AC$2863,8,0)</f>
        <v>ITM_LOGICALNOT</v>
      </c>
      <c r="E106" s="26" t="str">
        <f>CHAR(34)&amp;VLOOKUP(C106,SOURCE!$V$3:$AC$2863,6,0)&amp;CHAR(34)</f>
        <v>"NOT"</v>
      </c>
      <c r="F106" s="22" t="str">
        <f>VLOOKUP(C106,SOURCE!$V$3:$AD$2863,9,0)&amp;"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VLOOKUP(C106,SOURCE!V$6:AB$10042,7,0)</f>
        <v>123</v>
      </c>
      <c r="J106" s="28" t="str">
        <f>VLOOKUP(C106,SOURCE!V$6:AB$10042,6,0)</f>
        <v>NOT</v>
      </c>
      <c r="K106" s="29" t="str">
        <f t="shared" si="9"/>
        <v>NOT</v>
      </c>
      <c r="L106" s="39" t="str">
        <f>VLOOKUP(C106,SOURCE!V$6:AB$10042,2,0)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VLOOKUP(C107,SOURCE!$V$3:$AC$2863,8,0)</f>
        <v>ITM_LOGICALAND</v>
      </c>
      <c r="E107" s="26" t="str">
        <f>CHAR(34)&amp;VLOOKUP(C107,SOURCE!$V$3:$AC$2863,6,0)&amp;CHAR(34)</f>
        <v>"AND"</v>
      </c>
      <c r="F107" s="22" t="str">
        <f>VLOOKUP(C107,SOURCE!$V$3:$AD$2863,9,0)&amp;"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VLOOKUP(C107,SOURCE!V$6:AB$10042,7,0)</f>
        <v>124</v>
      </c>
      <c r="J107" s="28" t="str">
        <f>VLOOKUP(C107,SOURCE!V$6:AB$10042,6,0)</f>
        <v>AND</v>
      </c>
      <c r="K107" s="29" t="str">
        <f t="shared" si="9"/>
        <v>AND</v>
      </c>
      <c r="L107" s="39" t="str">
        <f>VLOOKUP(C107,SOURCE!V$6:AB$10042,2,0)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VLOOKUP(C108,SOURCE!$V$3:$AC$2863,8,0)</f>
        <v>ITM_LOGICALOR</v>
      </c>
      <c r="E108" s="26" t="str">
        <f>CHAR(34)&amp;VLOOKUP(C108,SOURCE!$V$3:$AC$2863,6,0)&amp;CHAR(34)</f>
        <v>"OR"</v>
      </c>
      <c r="F108" s="22" t="str">
        <f>VLOOKUP(C108,SOURCE!$V$3:$AD$2863,9,0)&amp;"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VLOOKUP(C108,SOURCE!V$6:AB$10042,7,0)</f>
        <v>125</v>
      </c>
      <c r="J108" s="28" t="str">
        <f>VLOOKUP(C108,SOURCE!V$6:AB$10042,6,0)</f>
        <v>OR</v>
      </c>
      <c r="K108" s="29" t="str">
        <f t="shared" si="9"/>
        <v>OR</v>
      </c>
      <c r="L108" s="39" t="str">
        <f>VLOOKUP(C108,SOURCE!V$6:AB$10042,2,0)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VLOOKUP(C109,SOURCE!$V$3:$AC$2863,8,0)</f>
        <v>ITM_LOGICALXOR</v>
      </c>
      <c r="E109" s="26" t="str">
        <f>CHAR(34)&amp;VLOOKUP(C109,SOURCE!$V$3:$AC$2863,6,0)&amp;CHAR(34)</f>
        <v>"XOR"</v>
      </c>
      <c r="F109" s="22" t="str">
        <f>VLOOKUP(C109,SOURCE!$V$3:$AD$2863,9,0)&amp;"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VLOOKUP(C109,SOURCE!V$6:AB$10042,7,0)</f>
        <v>126</v>
      </c>
      <c r="J109" s="28" t="str">
        <f>VLOOKUP(C109,SOURCE!V$6:AB$10042,6,0)</f>
        <v>XOR</v>
      </c>
      <c r="K109" s="29" t="str">
        <f t="shared" si="9"/>
        <v>XOR</v>
      </c>
      <c r="L109" s="39" t="str">
        <f>VLOOKUP(C109,SOURCE!V$6:AB$10042,2,0)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VLOOKUP(C110,SOURCE!$V$3:$AC$2863,8,0)</f>
        <v>ITM_Xex</v>
      </c>
      <c r="E110" s="26" t="str">
        <f>CHAR(34)&amp;VLOOKUP(C110,SOURCE!$V$3:$AC$2863,6,0)&amp;CHAR(34)</f>
        <v>"X&lt;&gt;"</v>
      </c>
      <c r="F110" s="22" t="str">
        <f>VLOOKUP(C110,SOURCE!$V$3:$AD$2863,9,0)&amp;"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VLOOKUP(C110,SOURCE!V$6:AB$10042,7,0)</f>
        <v>127</v>
      </c>
      <c r="J110" s="28" t="str">
        <f>VLOOKUP(C110,SOURCE!V$6:AB$10042,6,0)</f>
        <v>X&lt;&gt;</v>
      </c>
      <c r="K110" s="29" t="str">
        <f t="shared" si="9"/>
        <v>x&lt;&gt;</v>
      </c>
      <c r="L110" s="39" t="str">
        <f>VLOOKUP(C110,SOURCE!V$6:AB$10042,2,0)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VLOOKUP(C111,SOURCE!$V$3:$AC$2863,8,0)</f>
        <v>CST_05</v>
      </c>
      <c r="E111" s="26" t="str">
        <f>CHAR(34)&amp;VLOOKUP(C111,SOURCE!$V$3:$AC$2863,6,0)&amp;CHAR(34)</f>
        <v>"c"</v>
      </c>
      <c r="F111" s="22" t="str">
        <f>VLOOKUP(C111,SOURCE!$V$3:$AD$2863,9,0)&amp;"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VLOOKUP(C111,SOURCE!V$6:AB$10042,7,0)</f>
        <v>132</v>
      </c>
      <c r="J111" s="28" t="str">
        <f>VLOOKUP(C111,SOURCE!V$6:AB$10042,6,0)</f>
        <v>c</v>
      </c>
      <c r="K111" s="29" t="str">
        <f t="shared" si="9"/>
        <v>c</v>
      </c>
      <c r="L111" s="39" t="str">
        <f>VLOOKUP(C111,SOURCE!V$6:AB$10042,2,0)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VLOOKUP(C112,SOURCE!$V$3:$AC$2863,8,0)</f>
        <v>CST_08</v>
      </c>
      <c r="E112" s="26" t="str">
        <f>CHAR(34)&amp;VLOOKUP(C112,SOURCE!$V$3:$AC$2863,6,0)&amp;CHAR(34)</f>
        <v>"e"</v>
      </c>
      <c r="F112" s="22" t="str">
        <f>VLOOKUP(C112,SOURCE!$V$3:$AD$2863,9,0)&amp;"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VLOOKUP(C112,SOURCE!V$6:AB$10042,7,0)</f>
        <v>135</v>
      </c>
      <c r="J112" s="28" t="str">
        <f>VLOOKUP(C112,SOURCE!V$6:AB$10042,6,0)</f>
        <v>e</v>
      </c>
      <c r="K112" s="29" t="str">
        <f t="shared" si="9"/>
        <v>e</v>
      </c>
      <c r="L112" s="39" t="str">
        <f>VLOOKUP(C112,SOURCE!V$6:AB$10042,2,0)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VLOOKUP(C113,SOURCE!$V$3:$AC$2863,8,0)</f>
        <v>CST_16</v>
      </c>
      <c r="E113" s="26" t="str">
        <f>CHAR(34)&amp;VLOOKUP(C113,SOURCE!$V$3:$AC$2863,6,0)&amp;CHAR(34)</f>
        <v>"ge"</v>
      </c>
      <c r="F113" s="22" t="str">
        <f>VLOOKUP(C113,SOURCE!$V$3:$AD$2863,9,0)&amp;"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VLOOKUP(C113,SOURCE!V$6:AB$10042,7,0)</f>
        <v>143</v>
      </c>
      <c r="J113" s="28" t="str">
        <f>VLOOKUP(C113,SOURCE!V$6:AB$10042,6,0)</f>
        <v>ge</v>
      </c>
      <c r="K113" s="29" t="str">
        <f t="shared" si="9"/>
        <v>ge</v>
      </c>
      <c r="L113" s="39" t="str">
        <f>VLOOKUP(C113,SOURCE!V$6:AB$10042,2,0)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VLOOKUP(C114,SOURCE!$V$3:$AC$2863,8,0)</f>
        <v>CST_18</v>
      </c>
      <c r="E114" s="26" t="str">
        <f>CHAR(34)&amp;VLOOKUP(C114,SOURCE!$V$3:$AC$2863,6,0)&amp;CHAR(34)</f>
        <v>"gEARTH"</v>
      </c>
      <c r="F114" s="22" t="str">
        <f>VLOOKUP(C114,SOURCE!$V$3:$AD$2863,9,0)&amp;"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VLOOKUP(C114,SOURCE!V$6:AB$10042,7,0)</f>
        <v>145</v>
      </c>
      <c r="J114" s="28" t="str">
        <f>VLOOKUP(C114,SOURCE!V$6:AB$10042,6,0)</f>
        <v>gEARTH</v>
      </c>
      <c r="K114" s="29" t="str">
        <f t="shared" si="9"/>
        <v>gEARTH</v>
      </c>
      <c r="L114" s="39" t="str">
        <f>VLOOKUP(C114,SOURCE!V$6:AB$10042,2,0)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VLOOKUP(C115,SOURCE!$V$3:$AC$2863,8,0)</f>
        <v>CST_65</v>
      </c>
      <c r="E115" s="26" t="str">
        <f>CHAR(34)&amp;VLOOKUP(C115,SOURCE!$V$3:$AC$2863,6,0)&amp;CHAR(34)</f>
        <v>"mu0"</v>
      </c>
      <c r="F115" s="22" t="str">
        <f>VLOOKUP(C115,SOURCE!$V$3:$AD$2863,9,0)&amp;"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VLOOKUP(C115,SOURCE!V$6:AB$10042,7,0)</f>
        <v>192</v>
      </c>
      <c r="J115" s="28" t="str">
        <f>VLOOKUP(C115,SOURCE!V$6:AB$10042,6,0)</f>
        <v>mu0</v>
      </c>
      <c r="K115" s="29" t="str">
        <f t="shared" si="9"/>
        <v>mu0</v>
      </c>
      <c r="L115" s="39" t="str">
        <f>VLOOKUP(C115,SOURCE!V$6:AB$10042,2,0)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VLOOKUP(C116,SOURCE!$V$3:$AC$2863,8,0)</f>
        <v>CST_74</v>
      </c>
      <c r="E116" s="26" t="str">
        <f>CHAR(34)&amp;VLOOKUP(C116,SOURCE!$V$3:$AC$2863,6,0)&amp;CHAR(34)</f>
        <v>"PHI"</v>
      </c>
      <c r="F116" s="22" t="str">
        <f>VLOOKUP(C116,SOURCE!$V$3:$AD$2863,9,0)&amp;"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VLOOKUP(C116,SOURCE!V$6:AB$10042,7,0)</f>
        <v>201</v>
      </c>
      <c r="J116" s="28" t="str">
        <f>VLOOKUP(C116,SOURCE!V$6:AB$10042,6,0)</f>
        <v>PHI</v>
      </c>
      <c r="K116" s="29" t="str">
        <f t="shared" si="9"/>
        <v>PHI</v>
      </c>
      <c r="L116" s="39" t="str">
        <f>VLOOKUP(C116,SOURCE!V$6:AB$10042,2,0)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VLOOKUP(C117,SOURCE!$V$3:$AC$2863,8,0)</f>
        <v>CST_77</v>
      </c>
      <c r="E117" s="26" t="str">
        <f>CHAR(34)&amp;VLOOKUP(C117,SOURCE!$V$3:$AC$2863,6,0)&amp;CHAR(34)</f>
        <v>"-INF"</v>
      </c>
      <c r="F117" s="22" t="str">
        <f>VLOOKUP(C117,SOURCE!$V$3:$AD$2863,9,0)&amp;"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VLOOKUP(C117,SOURCE!V$6:AB$10042,7,0)</f>
        <v>204</v>
      </c>
      <c r="J117" s="28" t="str">
        <f>VLOOKUP(C117,SOURCE!V$6:AB$10042,6,0)</f>
        <v>-INF</v>
      </c>
      <c r="K117" s="29" t="str">
        <f t="shared" si="9"/>
        <v>-INFINITY</v>
      </c>
      <c r="L117" s="39" t="str">
        <f>VLOOKUP(C117,SOURCE!V$6:AB$10042,2,0)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VLOOKUP(C118,SOURCE!$V$3:$AC$2863,8,0)</f>
        <v>CST_78</v>
      </c>
      <c r="E118" s="26" t="str">
        <f>CHAR(34)&amp;VLOOKUP(C118,SOURCE!$V$3:$AC$2863,6,0)&amp;CHAR(34)</f>
        <v>"INF"</v>
      </c>
      <c r="F118" s="22" t="str">
        <f>VLOOKUP(C118,SOURCE!$V$3:$AD$2863,9,0)&amp;"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VLOOKUP(C118,SOURCE!V$6:AB$10042,7,0)</f>
        <v>205</v>
      </c>
      <c r="J118" s="28" t="str">
        <f>VLOOKUP(C118,SOURCE!V$6:AB$10042,6,0)</f>
        <v>INF</v>
      </c>
      <c r="K118" s="29" t="str">
        <f t="shared" si="9"/>
        <v>INFINITY</v>
      </c>
      <c r="L118" s="39" t="str">
        <f>VLOOKUP(C118,SOURCE!V$6:AB$10042,2,0)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VLOOKUP(C119,SOURCE!$V$3:$AC$2863,8,0)</f>
        <v>ITM_FCC</v>
      </c>
      <c r="E119" s="26" t="str">
        <f>CHAR(34)&amp;VLOOKUP(C119,SOURCE!$V$3:$AC$2863,6,0)&amp;CHAR(34)</f>
        <v>"FC?C"</v>
      </c>
      <c r="F119" s="22" t="str">
        <f>VLOOKUP(C119,SOURCE!$V$3:$AD$2863,9,0)&amp;"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VLOOKUP(C119,SOURCE!V$6:AB$10042,7,0)</f>
        <v>396</v>
      </c>
      <c r="J119" s="28" t="str">
        <f>VLOOKUP(C119,SOURCE!V$6:AB$10042,6,0)</f>
        <v>FC?C</v>
      </c>
      <c r="K119" s="29" t="str">
        <f t="shared" si="9"/>
        <v>FC?C</v>
      </c>
      <c r="L119" s="39" t="str">
        <f>VLOOKUP(C119,SOURCE!V$6:AB$10042,2,0)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VLOOKUP(C120,SOURCE!$V$3:$AC$2863,8,0)</f>
        <v>ITM_FCS</v>
      </c>
      <c r="E120" s="26" t="str">
        <f>CHAR(34)&amp;VLOOKUP(C120,SOURCE!$V$3:$AC$2863,6,0)&amp;CHAR(34)</f>
        <v>"FC?S"</v>
      </c>
      <c r="F120" s="22" t="str">
        <f>VLOOKUP(C120,SOURCE!$V$3:$AD$2863,9,0)&amp;"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VLOOKUP(C120,SOURCE!V$6:AB$10042,7,0)</f>
        <v>397</v>
      </c>
      <c r="J120" s="28" t="str">
        <f>VLOOKUP(C120,SOURCE!V$6:AB$10042,6,0)</f>
        <v>FC?S</v>
      </c>
      <c r="K120" s="29" t="str">
        <f t="shared" si="9"/>
        <v>FC?S</v>
      </c>
      <c r="L120" s="39" t="str">
        <f>VLOOKUP(C120,SOURCE!V$6:AB$10042,2,0)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VLOOKUP(C121,SOURCE!$V$3:$AC$2863,8,0)</f>
        <v>ITM_FCF</v>
      </c>
      <c r="E121" s="26" t="str">
        <f>CHAR(34)&amp;VLOOKUP(C121,SOURCE!$V$3:$AC$2863,6,0)&amp;CHAR(34)</f>
        <v>"FC?F"</v>
      </c>
      <c r="F121" s="22" t="str">
        <f>VLOOKUP(C121,SOURCE!$V$3:$AD$2863,9,0)&amp;"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VLOOKUP(C121,SOURCE!V$6:AB$10042,7,0)</f>
        <v>398</v>
      </c>
      <c r="J121" s="28" t="str">
        <f>VLOOKUP(C121,SOURCE!V$6:AB$10042,6,0)</f>
        <v>FC?F</v>
      </c>
      <c r="K121" s="29" t="str">
        <f t="shared" si="9"/>
        <v>FC?F</v>
      </c>
      <c r="L121" s="39" t="str">
        <f>VLOOKUP(C121,SOURCE!V$6:AB$10042,2,0)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VLOOKUP(C122,SOURCE!$V$3:$AC$2863,8,0)</f>
        <v>ITM_FSC</v>
      </c>
      <c r="E122" s="26" t="str">
        <f>CHAR(34)&amp;VLOOKUP(C122,SOURCE!$V$3:$AC$2863,6,0)&amp;CHAR(34)</f>
        <v>"FS?C"</v>
      </c>
      <c r="F122" s="22" t="str">
        <f>VLOOKUP(C122,SOURCE!$V$3:$AD$2863,9,0)&amp;"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VLOOKUP(C122,SOURCE!V$6:AB$10042,7,0)</f>
        <v>399</v>
      </c>
      <c r="J122" s="28" t="str">
        <f>VLOOKUP(C122,SOURCE!V$6:AB$10042,6,0)</f>
        <v>FS?C</v>
      </c>
      <c r="K122" s="29" t="str">
        <f t="shared" si="9"/>
        <v>FS?C</v>
      </c>
      <c r="L122" s="39" t="str">
        <f>VLOOKUP(C122,SOURCE!V$6:AB$10042,2,0)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VLOOKUP(C123,SOURCE!$V$3:$AC$2863,8,0)</f>
        <v>ITM_FSS</v>
      </c>
      <c r="E123" s="26" t="str">
        <f>CHAR(34)&amp;VLOOKUP(C123,SOURCE!$V$3:$AC$2863,6,0)&amp;CHAR(34)</f>
        <v>"FS?S"</v>
      </c>
      <c r="F123" s="22" t="str">
        <f>VLOOKUP(C123,SOURCE!$V$3:$AD$2863,9,0)&amp;"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VLOOKUP(C123,SOURCE!V$6:AB$10042,7,0)</f>
        <v>400</v>
      </c>
      <c r="J123" s="28" t="str">
        <f>VLOOKUP(C123,SOURCE!V$6:AB$10042,6,0)</f>
        <v>FS?S</v>
      </c>
      <c r="K123" s="29" t="str">
        <f t="shared" si="9"/>
        <v>FS?S</v>
      </c>
      <c r="L123" s="39" t="str">
        <f>VLOOKUP(C123,SOURCE!V$6:AB$10042,2,0)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VLOOKUP(C124,SOURCE!$V$3:$AC$2863,8,0)</f>
        <v>ITM_FSF</v>
      </c>
      <c r="E124" s="26" t="str">
        <f>CHAR(34)&amp;VLOOKUP(C124,SOURCE!$V$3:$AC$2863,6,0)&amp;CHAR(34)</f>
        <v>"FS?F"</v>
      </c>
      <c r="F124" s="22" t="str">
        <f>VLOOKUP(C124,SOURCE!$V$3:$AD$2863,9,0)&amp;"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VLOOKUP(C124,SOURCE!V$6:AB$10042,7,0)</f>
        <v>401</v>
      </c>
      <c r="J124" s="28" t="str">
        <f>VLOOKUP(C124,SOURCE!V$6:AB$10042,6,0)</f>
        <v>FS?F</v>
      </c>
      <c r="K124" s="29" t="str">
        <f t="shared" si="9"/>
        <v>FS?F</v>
      </c>
      <c r="L124" s="39" t="str">
        <f>VLOOKUP(C124,SOURCE!V$6:AB$10042,2,0)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VLOOKUP(C125,SOURCE!$V$3:$AC$2863,8,0)</f>
        <v>ITM_LOGICALNAND</v>
      </c>
      <c r="E125" s="26" t="str">
        <f>CHAR(34)&amp;VLOOKUP(C125,SOURCE!$V$3:$AC$2863,6,0)&amp;CHAR(34)</f>
        <v>"NAND"</v>
      </c>
      <c r="F125" s="22" t="str">
        <f>VLOOKUP(C125,SOURCE!$V$3:$AD$2863,9,0)&amp;"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VLOOKUP(C125,SOURCE!V$6:AB$10042,7,0)</f>
        <v>402</v>
      </c>
      <c r="J125" s="28" t="str">
        <f>VLOOKUP(C125,SOURCE!V$6:AB$10042,6,0)</f>
        <v>NAND</v>
      </c>
      <c r="K125" s="29" t="str">
        <f t="shared" si="9"/>
        <v>NAND</v>
      </c>
      <c r="L125" s="39" t="str">
        <f>VLOOKUP(C125,SOURCE!V$6:AB$10042,2,0)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VLOOKUP(C126,SOURCE!$V$3:$AC$2863,8,0)</f>
        <v>ITM_LOGICALNOR</v>
      </c>
      <c r="E126" s="26" t="str">
        <f>CHAR(34)&amp;VLOOKUP(C126,SOURCE!$V$3:$AC$2863,6,0)&amp;CHAR(34)</f>
        <v>"NOR"</v>
      </c>
      <c r="F126" s="22" t="str">
        <f>VLOOKUP(C126,SOURCE!$V$3:$AD$2863,9,0)&amp;"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VLOOKUP(C126,SOURCE!V$6:AB$10042,7,0)</f>
        <v>403</v>
      </c>
      <c r="J126" s="28" t="str">
        <f>VLOOKUP(C126,SOURCE!V$6:AB$10042,6,0)</f>
        <v>NOR</v>
      </c>
      <c r="K126" s="29" t="str">
        <f t="shared" si="9"/>
        <v>NOR</v>
      </c>
      <c r="L126" s="39" t="str">
        <f>VLOOKUP(C126,SOURCE!V$6:AB$10042,2,0)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VLOOKUP(C127,SOURCE!$V$3:$AC$2863,8,0)</f>
        <v>ITM_LOGICALXNOR</v>
      </c>
      <c r="E127" s="26" t="str">
        <f>CHAR(34)&amp;VLOOKUP(C127,SOURCE!$V$3:$AC$2863,6,0)&amp;CHAR(34)</f>
        <v>"XNOR"</v>
      </c>
      <c r="F127" s="22" t="str">
        <f>VLOOKUP(C127,SOURCE!$V$3:$AD$2863,9,0)&amp;"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VLOOKUP(C127,SOURCE!V$6:AB$10042,7,0)</f>
        <v>404</v>
      </c>
      <c r="J127" s="28" t="str">
        <f>VLOOKUP(C127,SOURCE!V$6:AB$10042,6,0)</f>
        <v>XNOR</v>
      </c>
      <c r="K127" s="29" t="str">
        <f t="shared" si="9"/>
        <v>XNOR</v>
      </c>
      <c r="L127" s="39" t="str">
        <f>VLOOKUP(C127,SOURCE!V$6:AB$10042,2,0)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VLOOKUP(C128,SOURCE!$V$3:$AC$2863,8,0)</f>
        <v>ITM_BS</v>
      </c>
      <c r="E128" s="26" t="str">
        <f>CHAR(34)&amp;VLOOKUP(C128,SOURCE!$V$3:$AC$2863,6,0)&amp;CHAR(34)</f>
        <v>"BS?"</v>
      </c>
      <c r="F128" s="22" t="str">
        <f>VLOOKUP(C128,SOURCE!$V$3:$AD$2863,9,0)&amp;"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VLOOKUP(C128,SOURCE!V$6:AB$10042,7,0)</f>
        <v>405</v>
      </c>
      <c r="J128" s="28" t="str">
        <f>VLOOKUP(C128,SOURCE!V$6:AB$10042,6,0)</f>
        <v>BS?</v>
      </c>
      <c r="K128" s="29" t="str">
        <f t="shared" si="9"/>
        <v>BS?</v>
      </c>
      <c r="L128" s="39" t="str">
        <f>VLOOKUP(C128,SOURCE!V$6:AB$10042,2,0)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VLOOKUP(C129,SOURCE!$V$3:$AC$2863,8,0)</f>
        <v>ITM_BC</v>
      </c>
      <c r="E129" s="26" t="str">
        <f>CHAR(34)&amp;VLOOKUP(C129,SOURCE!$V$3:$AC$2863,6,0)&amp;CHAR(34)</f>
        <v>"BC?"</v>
      </c>
      <c r="F129" s="22" t="str">
        <f>VLOOKUP(C129,SOURCE!$V$3:$AD$2863,9,0)&amp;"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VLOOKUP(C129,SOURCE!V$6:AB$10042,7,0)</f>
        <v>406</v>
      </c>
      <c r="J129" s="28" t="str">
        <f>VLOOKUP(C129,SOURCE!V$6:AB$10042,6,0)</f>
        <v>BC?</v>
      </c>
      <c r="K129" s="29" t="str">
        <f t="shared" si="9"/>
        <v>BC?</v>
      </c>
      <c r="L129" s="39" t="str">
        <f>VLOOKUP(C129,SOURCE!V$6:AB$10042,2,0)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VLOOKUP(C130,SOURCE!$V$3:$AC$2863,8,0)</f>
        <v>ITM_CB</v>
      </c>
      <c r="E130" s="26" t="str">
        <f>CHAR(34)&amp;VLOOKUP(C130,SOURCE!$V$3:$AC$2863,6,0)&amp;CHAR(34)</f>
        <v>"CB"</v>
      </c>
      <c r="F130" s="22" t="str">
        <f>VLOOKUP(C130,SOURCE!$V$3:$AD$2863,9,0)&amp;"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VLOOKUP(C130,SOURCE!V$6:AB$10042,7,0)</f>
        <v>407</v>
      </c>
      <c r="J130" s="28" t="str">
        <f>VLOOKUP(C130,SOURCE!V$6:AB$10042,6,0)</f>
        <v>CB</v>
      </c>
      <c r="K130" s="29" t="str">
        <f t="shared" si="9"/>
        <v>CB</v>
      </c>
      <c r="L130" s="39" t="str">
        <f>VLOOKUP(C130,SOURCE!V$6:AB$10042,2,0)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VLOOKUP(C131,SOURCE!$V$3:$AC$2863,8,0)</f>
        <v>ITM_SB</v>
      </c>
      <c r="E131" s="26" t="str">
        <f>CHAR(34)&amp;VLOOKUP(C131,SOURCE!$V$3:$AC$2863,6,0)&amp;CHAR(34)</f>
        <v>"SB"</v>
      </c>
      <c r="F131" s="22" t="str">
        <f>VLOOKUP(C131,SOURCE!$V$3:$AD$2863,9,0)&amp;"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VLOOKUP(C131,SOURCE!V$6:AB$10042,7,0)</f>
        <v>408</v>
      </c>
      <c r="J131" s="28" t="str">
        <f>VLOOKUP(C131,SOURCE!V$6:AB$10042,6,0)</f>
        <v>SB</v>
      </c>
      <c r="K131" s="29" t="str">
        <f t="shared" si="9"/>
        <v>SB</v>
      </c>
      <c r="L131" s="39" t="str">
        <f>VLOOKUP(C131,SOURCE!V$6:AB$10042,2,0)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VLOOKUP(C132,SOURCE!$V$3:$AC$2863,8,0)</f>
        <v>ITM_FB</v>
      </c>
      <c r="E132" s="26" t="str">
        <f>CHAR(34)&amp;VLOOKUP(C132,SOURCE!$V$3:$AC$2863,6,0)&amp;CHAR(34)</f>
        <v>"FB"</v>
      </c>
      <c r="F132" s="22" t="str">
        <f>VLOOKUP(C132,SOURCE!$V$3:$AD$2863,9,0)&amp;"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VLOOKUP(C132,SOURCE!V$6:AB$10042,7,0)</f>
        <v>409</v>
      </c>
      <c r="J132" s="28" t="str">
        <f>VLOOKUP(C132,SOURCE!V$6:AB$10042,6,0)</f>
        <v>FB</v>
      </c>
      <c r="K132" s="29" t="str">
        <f t="shared" si="9"/>
        <v>FB</v>
      </c>
      <c r="L132" s="39" t="str">
        <f>VLOOKUP(C132,SOURCE!V$6:AB$10042,2,0)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VLOOKUP(C133,SOURCE!$V$3:$AC$2863,8,0)</f>
        <v>ITM_RL</v>
      </c>
      <c r="E133" s="26" t="str">
        <f>CHAR(34)&amp;VLOOKUP(C133,SOURCE!$V$3:$AC$2863,6,0)&amp;CHAR(34)</f>
        <v>"RL"</v>
      </c>
      <c r="F133" s="22" t="str">
        <f>VLOOKUP(C133,SOURCE!$V$3:$AD$2863,9,0)&amp;"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VLOOKUP(C133,SOURCE!V$6:AB$10042,7,0)</f>
        <v>410</v>
      </c>
      <c r="J133" s="28" t="str">
        <f>VLOOKUP(C133,SOURCE!V$6:AB$10042,6,0)</f>
        <v>RL</v>
      </c>
      <c r="K133" s="29" t="str">
        <f t="shared" si="9"/>
        <v>RL</v>
      </c>
      <c r="L133" s="39" t="str">
        <f>VLOOKUP(C133,SOURCE!V$6:AB$10042,2,0)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VLOOKUP(C134,SOURCE!$V$3:$AC$2863,8,0)</f>
        <v>ITM_RLC</v>
      </c>
      <c r="E134" s="26" t="str">
        <f>CHAR(34)&amp;VLOOKUP(C134,SOURCE!$V$3:$AC$2863,6,0)&amp;CHAR(34)</f>
        <v>"RLC"</v>
      </c>
      <c r="F134" s="22" t="str">
        <f>VLOOKUP(C134,SOURCE!$V$3:$AD$2863,9,0)&amp;"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VLOOKUP(C134,SOURCE!V$6:AB$10042,7,0)</f>
        <v>411</v>
      </c>
      <c r="J134" s="28" t="str">
        <f>VLOOKUP(C134,SOURCE!V$6:AB$10042,6,0)</f>
        <v>RLC</v>
      </c>
      <c r="K134" s="29" t="str">
        <f t="shared" si="9"/>
        <v>RLC</v>
      </c>
      <c r="L134" s="39" t="str">
        <f>VLOOKUP(C134,SOURCE!V$6:AB$10042,2,0)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VLOOKUP(C135,SOURCE!$V$3:$AC$2863,8,0)</f>
        <v>ITM_RR</v>
      </c>
      <c r="E135" s="26" t="str">
        <f>CHAR(34)&amp;VLOOKUP(C135,SOURCE!$V$3:$AC$2863,6,0)&amp;CHAR(34)</f>
        <v>"RR"</v>
      </c>
      <c r="F135" s="22" t="str">
        <f>VLOOKUP(C135,SOURCE!$V$3:$AD$2863,9,0)&amp;"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VLOOKUP(C135,SOURCE!V$6:AB$10042,7,0)</f>
        <v>412</v>
      </c>
      <c r="J135" s="28" t="str">
        <f>VLOOKUP(C135,SOURCE!V$6:AB$10042,6,0)</f>
        <v>RR</v>
      </c>
      <c r="K135" s="29" t="str">
        <f t="shared" si="9"/>
        <v>RR</v>
      </c>
      <c r="L135" s="39" t="str">
        <f>VLOOKUP(C135,SOURCE!V$6:AB$10042,2,0)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VLOOKUP(C136,SOURCE!$V$3:$AC$2863,8,0)</f>
        <v>ITM_RRC</v>
      </c>
      <c r="E136" s="26" t="str">
        <f>CHAR(34)&amp;VLOOKUP(C136,SOURCE!$V$3:$AC$2863,6,0)&amp;CHAR(34)</f>
        <v>"RRC"</v>
      </c>
      <c r="F136" s="22" t="str">
        <f>VLOOKUP(C136,SOURCE!$V$3:$AD$2863,9,0)&amp;"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VLOOKUP(C136,SOURCE!V$6:AB$10042,7,0)</f>
        <v>413</v>
      </c>
      <c r="J136" s="28" t="str">
        <f>VLOOKUP(C136,SOURCE!V$6:AB$10042,6,0)</f>
        <v>RRC</v>
      </c>
      <c r="K136" s="29" t="str">
        <f t="shared" si="9"/>
        <v>RRC</v>
      </c>
      <c r="L136" s="39" t="str">
        <f>VLOOKUP(C136,SOURCE!V$6:AB$10042,2,0)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VLOOKUP(C137,SOURCE!$V$3:$AC$2863,8,0)</f>
        <v>ITM_SL</v>
      </c>
      <c r="E137" s="26" t="str">
        <f>CHAR(34)&amp;VLOOKUP(C137,SOURCE!$V$3:$AC$2863,6,0)&amp;CHAR(34)</f>
        <v>"SL"</v>
      </c>
      <c r="F137" s="22" t="str">
        <f>VLOOKUP(C137,SOURCE!$V$3:$AD$2863,9,0)&amp;"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VLOOKUP(C137,SOURCE!V$6:AB$10042,7,0)</f>
        <v>414</v>
      </c>
      <c r="J137" s="28" t="str">
        <f>VLOOKUP(C137,SOURCE!V$6:AB$10042,6,0)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VLOOKUP(C137,SOURCE!V$6:AB$10042,2,0)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VLOOKUP(C138,SOURCE!$V$3:$AC$2863,8,0)</f>
        <v>ITM_SR</v>
      </c>
      <c r="E138" s="26" t="str">
        <f>CHAR(34)&amp;VLOOKUP(C138,SOURCE!$V$3:$AC$2863,6,0)&amp;CHAR(34)</f>
        <v>"SR"</v>
      </c>
      <c r="F138" s="22" t="str">
        <f>VLOOKUP(C138,SOURCE!$V$3:$AD$2863,9,0)&amp;"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VLOOKUP(C138,SOURCE!V$6:AB$10042,7,0)</f>
        <v>415</v>
      </c>
      <c r="J138" s="28" t="str">
        <f>VLOOKUP(C138,SOURCE!V$6:AB$10042,6,0)</f>
        <v>SR</v>
      </c>
      <c r="K138" s="29" t="str">
        <f t="shared" si="13"/>
        <v>SR</v>
      </c>
      <c r="L138" s="39" t="str">
        <f>VLOOKUP(C138,SOURCE!V$6:AB$10042,2,0)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VLOOKUP(C139,SOURCE!$V$3:$AC$2863,8,0)</f>
        <v>ITM_ASR</v>
      </c>
      <c r="E139" s="26" t="str">
        <f>CHAR(34)&amp;VLOOKUP(C139,SOURCE!$V$3:$AC$2863,6,0)&amp;CHAR(34)</f>
        <v>"ASR"</v>
      </c>
      <c r="F139" s="22" t="str">
        <f>VLOOKUP(C139,SOURCE!$V$3:$AD$2863,9,0)&amp;"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VLOOKUP(C139,SOURCE!V$6:AB$10042,7,0)</f>
        <v>416</v>
      </c>
      <c r="J139" s="28" t="str">
        <f>VLOOKUP(C139,SOURCE!V$6:AB$10042,6,0)</f>
        <v>ASR</v>
      </c>
      <c r="K139" s="29" t="str">
        <f t="shared" si="13"/>
        <v>ASR</v>
      </c>
      <c r="L139" s="39" t="str">
        <f>VLOOKUP(C139,SOURCE!V$6:AB$10042,2,0)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VLOOKUP(C140,SOURCE!$V$3:$AC$2863,8,0)</f>
        <v>ITM_LJ</v>
      </c>
      <c r="E140" s="26" t="str">
        <f>CHAR(34)&amp;VLOOKUP(C140,SOURCE!$V$3:$AC$2863,6,0)&amp;CHAR(34)</f>
        <v>"LJ"</v>
      </c>
      <c r="F140" s="22" t="str">
        <f>VLOOKUP(C140,SOURCE!$V$3:$AD$2863,9,0)&amp;"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VLOOKUP(C140,SOURCE!V$6:AB$10042,7,0)</f>
        <v>417</v>
      </c>
      <c r="J140" s="28" t="str">
        <f>VLOOKUP(C140,SOURCE!V$6:AB$10042,6,0)</f>
        <v>LJ</v>
      </c>
      <c r="K140" s="29" t="str">
        <f t="shared" si="13"/>
        <v>LJ</v>
      </c>
      <c r="L140" s="39" t="str">
        <f>VLOOKUP(C140,SOURCE!V$6:AB$10042,2,0)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VLOOKUP(C141,SOURCE!$V$3:$AC$2863,8,0)</f>
        <v>ITM_RJ</v>
      </c>
      <c r="E141" s="26" t="str">
        <f>CHAR(34)&amp;VLOOKUP(C141,SOURCE!$V$3:$AC$2863,6,0)&amp;CHAR(34)</f>
        <v>"RJ"</v>
      </c>
      <c r="F141" s="22" t="str">
        <f>VLOOKUP(C141,SOURCE!$V$3:$AD$2863,9,0)&amp;"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VLOOKUP(C141,SOURCE!V$6:AB$10042,7,0)</f>
        <v>418</v>
      </c>
      <c r="J141" s="28" t="str">
        <f>VLOOKUP(C141,SOURCE!V$6:AB$10042,6,0)</f>
        <v>RJ</v>
      </c>
      <c r="K141" s="29" t="str">
        <f t="shared" si="13"/>
        <v>RJ</v>
      </c>
      <c r="L141" s="39" t="str">
        <f>VLOOKUP(C141,SOURCE!V$6:AB$10042,2,0)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VLOOKUP(C142,SOURCE!$V$3:$AC$2863,8,0)</f>
        <v>ITM_MASKL</v>
      </c>
      <c r="E142" s="26" t="str">
        <f>CHAR(34)&amp;VLOOKUP(C142,SOURCE!$V$3:$AC$2863,6,0)&amp;CHAR(34)</f>
        <v>"MASKL"</v>
      </c>
      <c r="F142" s="22" t="str">
        <f>VLOOKUP(C142,SOURCE!$V$3:$AD$2863,9,0)&amp;"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VLOOKUP(C142,SOURCE!V$6:AB$10042,7,0)</f>
        <v>419</v>
      </c>
      <c r="J142" s="28" t="str">
        <f>VLOOKUP(C142,SOURCE!V$6:AB$10042,6,0)</f>
        <v>MASKL</v>
      </c>
      <c r="K142" s="29" t="str">
        <f t="shared" si="13"/>
        <v>MASKL</v>
      </c>
      <c r="L142" s="39" t="str">
        <f>VLOOKUP(C142,SOURCE!V$6:AB$10042,2,0)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VLOOKUP(C143,SOURCE!$V$3:$AC$2863,8,0)</f>
        <v>ITM_MASKR</v>
      </c>
      <c r="E143" s="26" t="str">
        <f>CHAR(34)&amp;VLOOKUP(C143,SOURCE!$V$3:$AC$2863,6,0)&amp;CHAR(34)</f>
        <v>"MASKR"</v>
      </c>
      <c r="F143" s="22" t="str">
        <f>VLOOKUP(C143,SOURCE!$V$3:$AD$2863,9,0)&amp;"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VLOOKUP(C143,SOURCE!V$6:AB$10042,7,0)</f>
        <v>420</v>
      </c>
      <c r="J143" s="28" t="str">
        <f>VLOOKUP(C143,SOURCE!V$6:AB$10042,6,0)</f>
        <v>MASKR</v>
      </c>
      <c r="K143" s="29" t="str">
        <f t="shared" si="13"/>
        <v>MASKR</v>
      </c>
      <c r="L143" s="39" t="str">
        <f>VLOOKUP(C143,SOURCE!V$6:AB$10042,2,0)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VLOOKUP(C144,SOURCE!$V$3:$AC$2863,8,0)</f>
        <v>ITM_MIRROR</v>
      </c>
      <c r="E144" s="26" t="str">
        <f>CHAR(34)&amp;VLOOKUP(C144,SOURCE!$V$3:$AC$2863,6,0)&amp;CHAR(34)</f>
        <v>"MIRROR"</v>
      </c>
      <c r="F144" s="22" t="str">
        <f>VLOOKUP(C144,SOURCE!$V$3:$AD$2863,9,0)&amp;"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VLOOKUP(C144,SOURCE!V$6:AB$10042,7,0)</f>
        <v>421</v>
      </c>
      <c r="J144" s="28" t="str">
        <f>VLOOKUP(C144,SOURCE!V$6:AB$10042,6,0)</f>
        <v>MIRROR</v>
      </c>
      <c r="K144" s="29" t="str">
        <f t="shared" si="13"/>
        <v>MIRROR</v>
      </c>
      <c r="L144" s="39" t="str">
        <f>VLOOKUP(C144,SOURCE!V$6:AB$10042,2,0)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VLOOKUP(C145,SOURCE!$V$3:$AC$2863,8,0)</f>
        <v>ITM_NUMB</v>
      </c>
      <c r="E145" s="26" t="str">
        <f>CHAR(34)&amp;VLOOKUP(C145,SOURCE!$V$3:$AC$2863,6,0)&amp;CHAR(34)</f>
        <v>"#B"</v>
      </c>
      <c r="F145" s="22" t="str">
        <f>VLOOKUP(C145,SOURCE!$V$3:$AD$2863,9,0)&amp;"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VLOOKUP(C145,SOURCE!V$6:AB$10042,7,0)</f>
        <v>422</v>
      </c>
      <c r="J145" s="28" t="str">
        <f>VLOOKUP(C145,SOURCE!V$6:AB$10042,6,0)</f>
        <v>#B</v>
      </c>
      <c r="K145" s="29" t="str">
        <f t="shared" si="13"/>
        <v>#B</v>
      </c>
      <c r="L145" s="39" t="str">
        <f>VLOOKUP(C145,SOURCE!V$6:AB$10042,2,0)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VLOOKUP(C146,SOURCE!$V$3:$AC$2863,8,0)</f>
        <v>ITM_SDL</v>
      </c>
      <c r="E146" s="26" t="str">
        <f>CHAR(34)&amp;VLOOKUP(C146,SOURCE!$V$3:$AC$2863,6,0)&amp;CHAR(34)</f>
        <v>"SDL"</v>
      </c>
      <c r="F146" s="22" t="str">
        <f>VLOOKUP(C146,SOURCE!$V$3:$AD$2863,9,0)&amp;"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VLOOKUP(C146,SOURCE!V$6:AB$10042,7,0)</f>
        <v>423</v>
      </c>
      <c r="J146" s="28" t="str">
        <f>VLOOKUP(C146,SOURCE!V$6:AB$10042,6,0)</f>
        <v>SDL</v>
      </c>
      <c r="K146" s="29" t="str">
        <f t="shared" si="13"/>
        <v>SDL</v>
      </c>
      <c r="L146" s="39" t="str">
        <f>VLOOKUP(C146,SOURCE!V$6:AB$10042,2,0)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VLOOKUP(C147,SOURCE!$V$3:$AC$2863,8,0)</f>
        <v>ITM_SDR</v>
      </c>
      <c r="E147" s="26" t="str">
        <f>CHAR(34)&amp;VLOOKUP(C147,SOURCE!$V$3:$AC$2863,6,0)&amp;CHAR(34)</f>
        <v>"SDR"</v>
      </c>
      <c r="F147" s="22" t="str">
        <f>VLOOKUP(C147,SOURCE!$V$3:$AD$2863,9,0)&amp;"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VLOOKUP(C147,SOURCE!V$6:AB$10042,7,0)</f>
        <v>424</v>
      </c>
      <c r="J147" s="28" t="str">
        <f>VLOOKUP(C147,SOURCE!V$6:AB$10042,6,0)</f>
        <v>SDR</v>
      </c>
      <c r="K147" s="29" t="str">
        <f t="shared" si="13"/>
        <v>SDR</v>
      </c>
      <c r="L147" s="39" t="str">
        <f>VLOOKUP(C147,SOURCE!V$6:AB$10042,2,0)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VLOOKUP(C148,SOURCE!$V$3:$AC$2863,8,0)</f>
        <v>ITM_SIGMAPLUS</v>
      </c>
      <c r="E148" s="26" t="str">
        <f>CHAR(34)&amp;VLOOKUP(C148,SOURCE!$V$3:$AC$2863,6,0)&amp;CHAR(34)</f>
        <v>"SUM+"</v>
      </c>
      <c r="F148" s="22" t="str">
        <f>VLOOKUP(C148,SOURCE!$V$3:$AD$2863,9,0)&amp;"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VLOOKUP(C148,SOURCE!V$6:AB$10042,7,0)</f>
        <v>433</v>
      </c>
      <c r="J148" s="28" t="str">
        <f>VLOOKUP(C148,SOURCE!V$6:AB$10042,6,0)</f>
        <v>SUM+</v>
      </c>
      <c r="K148" s="29" t="str">
        <f t="shared" si="13"/>
        <v>SUM+</v>
      </c>
      <c r="L148" s="39" t="str">
        <f>VLOOKUP(C148,SOURCE!V$6:AB$10042,2,0)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VLOOKUP(C149,SOURCE!$V$3:$AC$2863,8,0)</f>
        <v>ITM_NSIGMA</v>
      </c>
      <c r="E149" s="26" t="str">
        <f>CHAR(34)&amp;VLOOKUP(C149,SOURCE!$V$3:$AC$2863,6,0)&amp;CHAR(34)</f>
        <v>"NSUM"</v>
      </c>
      <c r="F149" s="22" t="str">
        <f>VLOOKUP(C149,SOURCE!$V$3:$AD$2863,9,0)&amp;"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VLOOKUP(C149,SOURCE!V$6:AB$10042,7,0)</f>
        <v>435</v>
      </c>
      <c r="J149" s="28" t="str">
        <f>VLOOKUP(C149,SOURCE!V$6:AB$10042,6,0)</f>
        <v>NSUM</v>
      </c>
      <c r="K149" s="29" t="str">
        <f t="shared" si="13"/>
        <v>n</v>
      </c>
      <c r="L149" s="39" t="str">
        <f>VLOOKUP(C149,SOURCE!V$6:AB$10042,2,0)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VLOOKUP(C150,SOURCE!$V$3:$AC$2863,8,0)</f>
        <v>ITM_SIGMAx</v>
      </c>
      <c r="E150" s="26" t="str">
        <f>CHAR(34)&amp;VLOOKUP(C150,SOURCE!$V$3:$AC$2863,6,0)&amp;CHAR(34)</f>
        <v>"SUMX"</v>
      </c>
      <c r="F150" s="22" t="str">
        <f>VLOOKUP(C150,SOURCE!$V$3:$AD$2863,9,0)&amp;"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VLOOKUP(C150,SOURCE!V$6:AB$10042,7,0)</f>
        <v>436</v>
      </c>
      <c r="J150" s="28" t="str">
        <f>VLOOKUP(C150,SOURCE!V$6:AB$10042,6,0)</f>
        <v>SUMX</v>
      </c>
      <c r="K150" s="29" t="str">
        <f t="shared" si="13"/>
        <v>SUMx</v>
      </c>
      <c r="L150" s="39" t="str">
        <f>VLOOKUP(C150,SOURCE!V$6:AB$10042,2,0)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VLOOKUP(C151,SOURCE!$V$3:$AC$2863,8,0)</f>
        <v>ITM_SIGMAy</v>
      </c>
      <c r="E151" s="26" t="str">
        <f>CHAR(34)&amp;VLOOKUP(C151,SOURCE!$V$3:$AC$2863,6,0)&amp;CHAR(34)</f>
        <v>"SUMY"</v>
      </c>
      <c r="F151" s="22" t="str">
        <f>VLOOKUP(C151,SOURCE!$V$3:$AD$2863,9,0)&amp;"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VLOOKUP(C151,SOURCE!V$6:AB$10042,7,0)</f>
        <v>437</v>
      </c>
      <c r="J151" s="28" t="str">
        <f>VLOOKUP(C151,SOURCE!V$6:AB$10042,6,0)</f>
        <v>SUMY</v>
      </c>
      <c r="K151" s="29" t="str">
        <f t="shared" si="13"/>
        <v>SUMy</v>
      </c>
      <c r="L151" s="39" t="str">
        <f>VLOOKUP(C151,SOURCE!V$6:AB$10042,2,0)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VLOOKUP(C152,SOURCE!$V$3:$AC$2863,8,0)</f>
        <v>ITM_SIGMAx2</v>
      </c>
      <c r="E152" s="26" t="str">
        <f>CHAR(34)&amp;VLOOKUP(C152,SOURCE!$V$3:$AC$2863,6,0)&amp;CHAR(34)</f>
        <v>"SMX^2"</v>
      </c>
      <c r="F152" s="22" t="str">
        <f>VLOOKUP(C152,SOURCE!$V$3:$AD$2863,9,0)&amp;"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VLOOKUP(C152,SOURCE!V$6:AB$10042,7,0)</f>
        <v>438</v>
      </c>
      <c r="J152" s="28" t="str">
        <f>VLOOKUP(C152,SOURCE!V$6:AB$10042,6,0)</f>
        <v>SMX^2</v>
      </c>
      <c r="K152" s="29" t="str">
        <f t="shared" si="13"/>
        <v>SUMx^2</v>
      </c>
      <c r="L152" s="39" t="str">
        <f>VLOOKUP(C152,SOURCE!V$6:AB$10042,2,0)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VLOOKUP(C153,SOURCE!$V$3:$AC$2863,8,0)</f>
        <v>ITM_SIGMAx2y</v>
      </c>
      <c r="E153" s="26" t="str">
        <f>CHAR(34)&amp;VLOOKUP(C153,SOURCE!$V$3:$AC$2863,6,0)&amp;CHAR(34)</f>
        <v>"SMX^2Y"</v>
      </c>
      <c r="F153" s="22" t="str">
        <f>VLOOKUP(C153,SOURCE!$V$3:$AD$2863,9,0)&amp;"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VLOOKUP(C153,SOURCE!V$6:AB$10042,7,0)</f>
        <v>439</v>
      </c>
      <c r="J153" s="28" t="str">
        <f>VLOOKUP(C153,SOURCE!V$6:AB$10042,6,0)</f>
        <v>SMX^2Y</v>
      </c>
      <c r="K153" s="29" t="str">
        <f t="shared" si="13"/>
        <v>SUMx^2y</v>
      </c>
      <c r="L153" s="39" t="str">
        <f>VLOOKUP(C153,SOURCE!V$6:AB$10042,2,0)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VLOOKUP(C154,SOURCE!$V$3:$AC$2863,8,0)</f>
        <v>ITM_SIGMAy2</v>
      </c>
      <c r="E154" s="26" t="str">
        <f>CHAR(34)&amp;VLOOKUP(C154,SOURCE!$V$3:$AC$2863,6,0)&amp;CHAR(34)</f>
        <v>"SMY^2"</v>
      </c>
      <c r="F154" s="22" t="str">
        <f>VLOOKUP(C154,SOURCE!$V$3:$AD$2863,9,0)&amp;"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VLOOKUP(C154,SOURCE!V$6:AB$10042,7,0)</f>
        <v>440</v>
      </c>
      <c r="J154" s="28" t="str">
        <f>VLOOKUP(C154,SOURCE!V$6:AB$10042,6,0)</f>
        <v>SMY^2</v>
      </c>
      <c r="K154" s="29" t="str">
        <f t="shared" si="13"/>
        <v>SUMy^2</v>
      </c>
      <c r="L154" s="39" t="str">
        <f>VLOOKUP(C154,SOURCE!V$6:AB$10042,2,0)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VLOOKUP(C155,SOURCE!$V$3:$AC$2863,8,0)</f>
        <v>ITM_SIGMAxy</v>
      </c>
      <c r="E155" s="26" t="str">
        <f>CHAR(34)&amp;VLOOKUP(C155,SOURCE!$V$3:$AC$2863,6,0)&amp;CHAR(34)</f>
        <v>"SMXY"</v>
      </c>
      <c r="F155" s="22" t="str">
        <f>VLOOKUP(C155,SOURCE!$V$3:$AD$2863,9,0)&amp;"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VLOOKUP(C155,SOURCE!V$6:AB$10042,7,0)</f>
        <v>441</v>
      </c>
      <c r="J155" s="28" t="str">
        <f>VLOOKUP(C155,SOURCE!V$6:AB$10042,6,0)</f>
        <v>SMXY</v>
      </c>
      <c r="K155" s="29" t="str">
        <f t="shared" si="13"/>
        <v>SUMxy</v>
      </c>
      <c r="L155" s="39" t="str">
        <f>VLOOKUP(C155,SOURCE!V$6:AB$10042,2,0)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VLOOKUP(C156,SOURCE!$V$3:$AC$2863,8,0)</f>
        <v>ITM_SIGMAlnxy</v>
      </c>
      <c r="E156" s="26" t="str">
        <f>CHAR(34)&amp;VLOOKUP(C156,SOURCE!$V$3:$AC$2863,6,0)&amp;CHAR(34)</f>
        <v>"SMLNXY"</v>
      </c>
      <c r="F156" s="22" t="str">
        <f>VLOOKUP(C156,SOURCE!$V$3:$AD$2863,9,0)&amp;"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VLOOKUP(C156,SOURCE!V$6:AB$10042,7,0)</f>
        <v>442</v>
      </c>
      <c r="J156" s="28" t="str">
        <f>VLOOKUP(C156,SOURCE!V$6:AB$10042,6,0)</f>
        <v>SMLNXY</v>
      </c>
      <c r="K156" s="29" t="str">
        <f t="shared" si="13"/>
        <v>SUMlnxy</v>
      </c>
      <c r="L156" s="39" t="str">
        <f>VLOOKUP(C156,SOURCE!V$6:AB$10042,2,0)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VLOOKUP(C157,SOURCE!$V$3:$AC$2863,8,0)</f>
        <v>ITM_SIGMAlnx</v>
      </c>
      <c r="E157" s="26" t="str">
        <f>CHAR(34)&amp;VLOOKUP(C157,SOURCE!$V$3:$AC$2863,6,0)&amp;CHAR(34)</f>
        <v>"SMLNX"</v>
      </c>
      <c r="F157" s="22" t="str">
        <f>VLOOKUP(C157,SOURCE!$V$3:$AD$2863,9,0)&amp;"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VLOOKUP(C157,SOURCE!V$6:AB$10042,7,0)</f>
        <v>443</v>
      </c>
      <c r="J157" s="28" t="str">
        <f>VLOOKUP(C157,SOURCE!V$6:AB$10042,6,0)</f>
        <v>SMLNX</v>
      </c>
      <c r="K157" s="29" t="str">
        <f t="shared" si="13"/>
        <v>SUMlnx</v>
      </c>
      <c r="L157" s="39" t="str">
        <f>VLOOKUP(C157,SOURCE!V$6:AB$10042,2,0)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VLOOKUP(C158,SOURCE!$V$3:$AC$2863,8,0)</f>
        <v>ITM_SIGMAln2x</v>
      </c>
      <c r="E158" s="26" t="str">
        <f>CHAR(34)&amp;VLOOKUP(C158,SOURCE!$V$3:$AC$2863,6,0)&amp;CHAR(34)</f>
        <v>"SMLN^2X"</v>
      </c>
      <c r="F158" s="22" t="str">
        <f>VLOOKUP(C158,SOURCE!$V$3:$AD$2863,9,0)&amp;"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VLOOKUP(C158,SOURCE!V$6:AB$10042,7,0)</f>
        <v>444</v>
      </c>
      <c r="J158" s="28" t="str">
        <f>VLOOKUP(C158,SOURCE!V$6:AB$10042,6,0)</f>
        <v>SMLN^2X</v>
      </c>
      <c r="K158" s="29" t="str">
        <f t="shared" si="13"/>
        <v>SUMln^2x</v>
      </c>
      <c r="L158" s="39" t="str">
        <f>VLOOKUP(C158,SOURCE!V$6:AB$10042,2,0)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VLOOKUP(C159,SOURCE!$V$3:$AC$2863,8,0)</f>
        <v>ITM_SIGMAylnx</v>
      </c>
      <c r="E159" s="26" t="str">
        <f>CHAR(34)&amp;VLOOKUP(C159,SOURCE!$V$3:$AC$2863,6,0)&amp;CHAR(34)</f>
        <v>"SMYLNX"</v>
      </c>
      <c r="F159" s="22" t="str">
        <f>VLOOKUP(C159,SOURCE!$V$3:$AD$2863,9,0)&amp;"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VLOOKUP(C159,SOURCE!V$6:AB$10042,7,0)</f>
        <v>445</v>
      </c>
      <c r="J159" s="28" t="str">
        <f>VLOOKUP(C159,SOURCE!V$6:AB$10042,6,0)</f>
        <v>SMYLNX</v>
      </c>
      <c r="K159" s="29" t="str">
        <f t="shared" si="13"/>
        <v>SUMylnx</v>
      </c>
      <c r="L159" s="39" t="str">
        <f>VLOOKUP(C159,SOURCE!V$6:AB$10042,2,0)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VLOOKUP(C160,SOURCE!$V$3:$AC$2863,8,0)</f>
        <v>ITM_SIGMAlny</v>
      </c>
      <c r="E160" s="26" t="str">
        <f>CHAR(34)&amp;VLOOKUP(C160,SOURCE!$V$3:$AC$2863,6,0)&amp;CHAR(34)</f>
        <v>"SMLNY"</v>
      </c>
      <c r="F160" s="22" t="str">
        <f>VLOOKUP(C160,SOURCE!$V$3:$AD$2863,9,0)&amp;"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VLOOKUP(C160,SOURCE!V$6:AB$10042,7,0)</f>
        <v>446</v>
      </c>
      <c r="J160" s="28" t="str">
        <f>VLOOKUP(C160,SOURCE!V$6:AB$10042,6,0)</f>
        <v>SMLNY</v>
      </c>
      <c r="K160" s="29" t="str">
        <f t="shared" si="13"/>
        <v>SUMlny</v>
      </c>
      <c r="L160" s="39" t="str">
        <f>VLOOKUP(C160,SOURCE!V$6:AB$10042,2,0)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VLOOKUP(C161,SOURCE!$V$3:$AC$2863,8,0)</f>
        <v>ITM_SIGMAln2y</v>
      </c>
      <c r="E161" s="26" t="str">
        <f>CHAR(34)&amp;VLOOKUP(C161,SOURCE!$V$3:$AC$2863,6,0)&amp;CHAR(34)</f>
        <v>"SMLN^2Y"</v>
      </c>
      <c r="F161" s="22" t="str">
        <f>VLOOKUP(C161,SOURCE!$V$3:$AD$2863,9,0)&amp;"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VLOOKUP(C161,SOURCE!V$6:AB$10042,7,0)</f>
        <v>447</v>
      </c>
      <c r="J161" s="28" t="str">
        <f>VLOOKUP(C161,SOURCE!V$6:AB$10042,6,0)</f>
        <v>SMLN^2Y</v>
      </c>
      <c r="K161" s="29" t="str">
        <f t="shared" si="13"/>
        <v>SUMln^2y</v>
      </c>
      <c r="L161" s="39" t="str">
        <f>VLOOKUP(C161,SOURCE!V$6:AB$10042,2,0)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VLOOKUP(C162,SOURCE!$V$3:$AC$2863,8,0)</f>
        <v>ITM_SIGMAxlny</v>
      </c>
      <c r="E162" s="26" t="str">
        <f>CHAR(34)&amp;VLOOKUP(C162,SOURCE!$V$3:$AC$2863,6,0)&amp;CHAR(34)</f>
        <v>"SMXLNY"</v>
      </c>
      <c r="F162" s="22" t="str">
        <f>VLOOKUP(C162,SOURCE!$V$3:$AD$2863,9,0)&amp;"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VLOOKUP(C162,SOURCE!V$6:AB$10042,7,0)</f>
        <v>448</v>
      </c>
      <c r="J162" s="28" t="str">
        <f>VLOOKUP(C162,SOURCE!V$6:AB$10042,6,0)</f>
        <v>SMXLNY</v>
      </c>
      <c r="K162" s="29" t="str">
        <f t="shared" si="13"/>
        <v>SUMxlny</v>
      </c>
      <c r="L162" s="39" t="str">
        <f>VLOOKUP(C162,SOURCE!V$6:AB$10042,2,0)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VLOOKUP(C163,SOURCE!$V$3:$AC$2863,8,0)</f>
        <v>ITM_SIGMAx2lny</v>
      </c>
      <c r="E163" s="26" t="str">
        <f>CHAR(34)&amp;VLOOKUP(C163,SOURCE!$V$3:$AC$2863,6,0)&amp;CHAR(34)</f>
        <v>"SMX^2LNY"</v>
      </c>
      <c r="F163" s="22" t="str">
        <f>VLOOKUP(C163,SOURCE!$V$3:$AD$2863,9,0)&amp;"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VLOOKUP(C163,SOURCE!V$6:AB$10042,7,0)</f>
        <v>449</v>
      </c>
      <c r="J163" s="28" t="str">
        <f>VLOOKUP(C163,SOURCE!V$6:AB$10042,6,0)</f>
        <v>SMX^2LNY</v>
      </c>
      <c r="K163" s="29" t="str">
        <f t="shared" si="13"/>
        <v>SUMx^2lny</v>
      </c>
      <c r="L163" s="39" t="str">
        <f>VLOOKUP(C163,SOURCE!V$6:AB$10042,2,0)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VLOOKUP(C164,SOURCE!$V$3:$AC$2863,8,0)</f>
        <v>ITM_SIGMAlnyonx</v>
      </c>
      <c r="E164" s="26" t="str">
        <f>CHAR(34)&amp;VLOOKUP(C164,SOURCE!$V$3:$AC$2863,6,0)&amp;CHAR(34)</f>
        <v>"SMLNY/X"</v>
      </c>
      <c r="F164" s="22" t="str">
        <f>VLOOKUP(C164,SOURCE!$V$3:$AD$2863,9,0)&amp;"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VLOOKUP(C164,SOURCE!V$6:AB$10042,7,0)</f>
        <v>450</v>
      </c>
      <c r="J164" s="28" t="str">
        <f>VLOOKUP(C164,SOURCE!V$6:AB$10042,6,0)</f>
        <v>SMLNY/X</v>
      </c>
      <c r="K164" s="29" t="str">
        <f t="shared" si="13"/>
        <v>SUMlny/x</v>
      </c>
      <c r="L164" s="39" t="str">
        <f>VLOOKUP(C164,SOURCE!V$6:AB$10042,2,0)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VLOOKUP(C165,SOURCE!$V$3:$AC$2863,8,0)</f>
        <v>ITM_SIGMAx2ony</v>
      </c>
      <c r="E165" s="26" t="str">
        <f>CHAR(34)&amp;VLOOKUP(C165,SOURCE!$V$3:$AC$2863,6,0)&amp;CHAR(34)</f>
        <v>"SMX^2/Y"</v>
      </c>
      <c r="F165" s="22" t="str">
        <f>VLOOKUP(C165,SOURCE!$V$3:$AD$2863,9,0)&amp;"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VLOOKUP(C165,SOURCE!V$6:AB$10042,7,0)</f>
        <v>451</v>
      </c>
      <c r="J165" s="28" t="str">
        <f>VLOOKUP(C165,SOURCE!V$6:AB$10042,6,0)</f>
        <v>SMX^2/Y</v>
      </c>
      <c r="K165" s="29" t="str">
        <f t="shared" si="13"/>
        <v>SUMx^2/y</v>
      </c>
      <c r="L165" s="39" t="str">
        <f>VLOOKUP(C165,SOURCE!V$6:AB$10042,2,0)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VLOOKUP(C166,SOURCE!$V$3:$AC$2863,8,0)</f>
        <v>ITM_SIGMA1onx</v>
      </c>
      <c r="E166" s="26" t="str">
        <f>CHAR(34)&amp;VLOOKUP(C166,SOURCE!$V$3:$AC$2863,6,0)&amp;CHAR(34)</f>
        <v>"SM^1/X"</v>
      </c>
      <c r="F166" s="22" t="str">
        <f>VLOOKUP(C166,SOURCE!$V$3:$AD$2863,9,0)&amp;"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VLOOKUP(C166,SOURCE!V$6:AB$10042,7,0)</f>
        <v>452</v>
      </c>
      <c r="J166" s="28" t="str">
        <f>VLOOKUP(C166,SOURCE!V$6:AB$10042,6,0)</f>
        <v>SM^1/X</v>
      </c>
      <c r="K166" s="29" t="str">
        <f t="shared" si="13"/>
        <v>SUM^1/x</v>
      </c>
      <c r="L166" s="39" t="str">
        <f>VLOOKUP(C166,SOURCE!V$6:AB$10042,2,0)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VLOOKUP(C167,SOURCE!$V$3:$AC$2863,8,0)</f>
        <v>ITM_SIGMA1onx2</v>
      </c>
      <c r="E167" s="26" t="str">
        <f>CHAR(34)&amp;VLOOKUP(C167,SOURCE!$V$3:$AC$2863,6,0)&amp;CHAR(34)</f>
        <v>"SM^1/X^2"</v>
      </c>
      <c r="F167" s="22" t="str">
        <f>VLOOKUP(C167,SOURCE!$V$3:$AD$2863,9,0)&amp;"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VLOOKUP(C167,SOURCE!V$6:AB$10042,7,0)</f>
        <v>453</v>
      </c>
      <c r="J167" s="28" t="str">
        <f>VLOOKUP(C167,SOURCE!V$6:AB$10042,6,0)</f>
        <v>SM^1/X^2</v>
      </c>
      <c r="K167" s="29" t="str">
        <f t="shared" si="13"/>
        <v>SUM^1/x^2</v>
      </c>
      <c r="L167" s="39" t="str">
        <f>VLOOKUP(C167,SOURCE!V$6:AB$10042,2,0)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VLOOKUP(C168,SOURCE!$V$3:$AC$2863,8,0)</f>
        <v>ITM_SIGMAxony</v>
      </c>
      <c r="E168" s="26" t="str">
        <f>CHAR(34)&amp;VLOOKUP(C168,SOURCE!$V$3:$AC$2863,6,0)&amp;CHAR(34)</f>
        <v>"SMX/Y"</v>
      </c>
      <c r="F168" s="22" t="str">
        <f>VLOOKUP(C168,SOURCE!$V$3:$AD$2863,9,0)&amp;"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VLOOKUP(C168,SOURCE!V$6:AB$10042,7,0)</f>
        <v>454</v>
      </c>
      <c r="J168" s="28" t="str">
        <f>VLOOKUP(C168,SOURCE!V$6:AB$10042,6,0)</f>
        <v>SMX/Y</v>
      </c>
      <c r="K168" s="29" t="str">
        <f t="shared" si="13"/>
        <v>SUMx/y</v>
      </c>
      <c r="L168" s="39" t="str">
        <f>VLOOKUP(C168,SOURCE!V$6:AB$10042,2,0)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VLOOKUP(C169,SOURCE!$V$3:$AC$2863,8,0)</f>
        <v>ITM_SIGMA1ony</v>
      </c>
      <c r="E169" s="26" t="str">
        <f>CHAR(34)&amp;VLOOKUP(C169,SOURCE!$V$3:$AC$2863,6,0)&amp;CHAR(34)</f>
        <v>"SM^1/Y"</v>
      </c>
      <c r="F169" s="22" t="str">
        <f>VLOOKUP(C169,SOURCE!$V$3:$AD$2863,9,0)&amp;"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VLOOKUP(C169,SOURCE!V$6:AB$10042,7,0)</f>
        <v>455</v>
      </c>
      <c r="J169" s="28" t="str">
        <f>VLOOKUP(C169,SOURCE!V$6:AB$10042,6,0)</f>
        <v>SM^1/Y</v>
      </c>
      <c r="K169" s="29" t="str">
        <f t="shared" si="13"/>
        <v>SUM^1/y</v>
      </c>
      <c r="L169" s="39" t="str">
        <f>VLOOKUP(C169,SOURCE!V$6:AB$10042,2,0)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VLOOKUP(C170,SOURCE!$V$3:$AC$2863,8,0)</f>
        <v>ITM_SIGMA1ony2</v>
      </c>
      <c r="E170" s="26" t="str">
        <f>CHAR(34)&amp;VLOOKUP(C170,SOURCE!$V$3:$AC$2863,6,0)&amp;CHAR(34)</f>
        <v>"SM^1/Y^2"</v>
      </c>
      <c r="F170" s="22" t="str">
        <f>VLOOKUP(C170,SOURCE!$V$3:$AD$2863,9,0)&amp;"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VLOOKUP(C170,SOURCE!V$6:AB$10042,7,0)</f>
        <v>456</v>
      </c>
      <c r="J170" s="28" t="str">
        <f>VLOOKUP(C170,SOURCE!V$6:AB$10042,6,0)</f>
        <v>SM^1/Y^2</v>
      </c>
      <c r="K170" s="29" t="str">
        <f t="shared" si="13"/>
        <v>SUM^1/y^2</v>
      </c>
      <c r="L170" s="39" t="str">
        <f>VLOOKUP(C170,SOURCE!V$6:AB$10042,2,0)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VLOOKUP(C171,SOURCE!$V$3:$AC$2863,8,0)</f>
        <v>ITM_SIGMAx3</v>
      </c>
      <c r="E171" s="26" t="str">
        <f>CHAR(34)&amp;VLOOKUP(C171,SOURCE!$V$3:$AC$2863,6,0)&amp;CHAR(34)</f>
        <v>"SMX^3"</v>
      </c>
      <c r="F171" s="22" t="str">
        <f>VLOOKUP(C171,SOURCE!$V$3:$AD$2863,9,0)&amp;"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VLOOKUP(C171,SOURCE!V$6:AB$10042,7,0)</f>
        <v>457</v>
      </c>
      <c r="J171" s="28" t="str">
        <f>VLOOKUP(C171,SOURCE!V$6:AB$10042,6,0)</f>
        <v>SMX^3</v>
      </c>
      <c r="K171" s="29" t="str">
        <f t="shared" si="13"/>
        <v>SUMx^3</v>
      </c>
      <c r="L171" s="39" t="str">
        <f>VLOOKUP(C171,SOURCE!V$6:AB$10042,2,0)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VLOOKUP(C172,SOURCE!$V$3:$AC$2863,8,0)</f>
        <v>ITM_SIGMAx4</v>
      </c>
      <c r="E172" s="26" t="str">
        <f>CHAR(34)&amp;VLOOKUP(C172,SOURCE!$V$3:$AC$2863,6,0)&amp;CHAR(34)</f>
        <v>"SMX^4"</v>
      </c>
      <c r="F172" s="22" t="str">
        <f>VLOOKUP(C172,SOURCE!$V$3:$AD$2863,9,0)&amp;"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VLOOKUP(C172,SOURCE!V$6:AB$10042,7,0)</f>
        <v>458</v>
      </c>
      <c r="J172" s="28" t="str">
        <f>VLOOKUP(C172,SOURCE!V$6:AB$10042,6,0)</f>
        <v>SMX^4</v>
      </c>
      <c r="K172" s="29" t="str">
        <f t="shared" si="13"/>
        <v>SUMx^4</v>
      </c>
      <c r="L172" s="39" t="str">
        <f>VLOOKUP(C172,SOURCE!V$6:AB$10042,2,0)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VLOOKUP(C173,SOURCE!$V$3:$AC$2863,8,0)</f>
        <v>SFL_FRACT</v>
      </c>
      <c r="E173" s="26" t="str">
        <f>CHAR(34)&amp;VLOOKUP(C173,SOURCE!$V$3:$AC$2863,6,0)&amp;CHAR(34)</f>
        <v>"FRACT"</v>
      </c>
      <c r="F173" s="22" t="str">
        <f>VLOOKUP(C173,SOURCE!$V$3:$AD$2863,9,0)&amp;"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VLOOKUP(C173,SOURCE!V$6:AB$10042,7,0)</f>
        <v>470</v>
      </c>
      <c r="J173" s="28" t="str">
        <f>VLOOKUP(C173,SOURCE!V$6:AB$10042,6,0)</f>
        <v>FRACT</v>
      </c>
      <c r="K173" s="29" t="str">
        <f t="shared" si="13"/>
        <v>FRACT</v>
      </c>
      <c r="L173" s="39" t="str">
        <f>VLOOKUP(C173,SOURCE!V$6:AB$10042,2,0)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VLOOKUP(C174,SOURCE!$V$3:$AC$2863,8,0)</f>
        <v>SFL_PROPFR</v>
      </c>
      <c r="E174" s="26" t="str">
        <f>CHAR(34)&amp;VLOOKUP(C174,SOURCE!$V$3:$AC$2863,6,0)&amp;CHAR(34)</f>
        <v>"PROPFR"</v>
      </c>
      <c r="F174" s="22" t="str">
        <f>VLOOKUP(C174,SOURCE!$V$3:$AD$2863,9,0)&amp;"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VLOOKUP(C174,SOURCE!V$6:AB$10042,7,0)</f>
        <v>471</v>
      </c>
      <c r="J174" s="28" t="str">
        <f>VLOOKUP(C174,SOURCE!V$6:AB$10042,6,0)</f>
        <v>PROPFR</v>
      </c>
      <c r="K174" s="29" t="str">
        <f t="shared" si="13"/>
        <v>PROPFR</v>
      </c>
      <c r="L174" s="39" t="str">
        <f>VLOOKUP(C174,SOURCE!V$6:AB$10042,2,0)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VLOOKUP(C175,SOURCE!$V$3:$AC$2863,8,0)</f>
        <v>SFL_DENANY</v>
      </c>
      <c r="E175" s="26" t="str">
        <f>CHAR(34)&amp;VLOOKUP(C175,SOURCE!$V$3:$AC$2863,6,0)&amp;CHAR(34)</f>
        <v>"DENANY"</v>
      </c>
      <c r="F175" s="22" t="str">
        <f>VLOOKUP(C175,SOURCE!$V$3:$AD$2863,9,0)&amp;"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VLOOKUP(C175,SOURCE!V$6:AB$10042,7,0)</f>
        <v>472</v>
      </c>
      <c r="J175" s="28" t="str">
        <f>VLOOKUP(C175,SOURCE!V$6:AB$10042,6,0)</f>
        <v>DENANY</v>
      </c>
      <c r="K175" s="29" t="str">
        <f t="shared" si="13"/>
        <v>DENANY</v>
      </c>
      <c r="L175" s="39" t="str">
        <f>VLOOKUP(C175,SOURCE!V$6:AB$10042,2,0)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VLOOKUP(C176,SOURCE!$V$3:$AC$2863,8,0)</f>
        <v>SFL_DENFIX</v>
      </c>
      <c r="E176" s="26" t="str">
        <f>CHAR(34)&amp;VLOOKUP(C176,SOURCE!$V$3:$AC$2863,6,0)&amp;CHAR(34)</f>
        <v>"DENFIX"</v>
      </c>
      <c r="F176" s="22" t="str">
        <f>VLOOKUP(C176,SOURCE!$V$3:$AD$2863,9,0)&amp;"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VLOOKUP(C176,SOURCE!V$6:AB$10042,7,0)</f>
        <v>473</v>
      </c>
      <c r="J176" s="28" t="str">
        <f>VLOOKUP(C176,SOURCE!V$6:AB$10042,6,0)</f>
        <v>DENFIX</v>
      </c>
      <c r="K176" s="29" t="str">
        <f t="shared" si="13"/>
        <v>DENFIX</v>
      </c>
      <c r="L176" s="39" t="str">
        <f>VLOOKUP(C176,SOURCE!V$6:AB$10042,2,0)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VLOOKUP(C177,SOURCE!$V$3:$AC$2863,8,0)</f>
        <v>ITM_REG_X</v>
      </c>
      <c r="E177" s="26" t="str">
        <f>CHAR(34)&amp;VLOOKUP(C177,SOURCE!$V$3:$AC$2863,6,0)&amp;CHAR(34)</f>
        <v>"X"</v>
      </c>
      <c r="F177" s="22" t="str">
        <f>VLOOKUP(C177,SOURCE!$V$3:$AD$2863,9,0)&amp;"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VLOOKUP(C177,SOURCE!V$6:AB$10042,7,0)</f>
        <v>527</v>
      </c>
      <c r="J177" s="28" t="str">
        <f>VLOOKUP(C177,SOURCE!V$6:AB$10042,6,0)</f>
        <v>X</v>
      </c>
      <c r="K177" s="29" t="str">
        <f t="shared" si="13"/>
        <v>X</v>
      </c>
      <c r="L177" s="39" t="str">
        <f>VLOOKUP(C177,SOURCE!V$6:AB$10042,2,0)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VLOOKUP(C178,SOURCE!$V$3:$AC$2863,8,0)</f>
        <v>ITM_REG_Y</v>
      </c>
      <c r="E178" s="26" t="str">
        <f>CHAR(34)&amp;VLOOKUP(C178,SOURCE!$V$3:$AC$2863,6,0)&amp;CHAR(34)</f>
        <v>"Y"</v>
      </c>
      <c r="F178" s="22" t="str">
        <f>VLOOKUP(C178,SOURCE!$V$3:$AD$2863,9,0)&amp;"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VLOOKUP(C178,SOURCE!V$6:AB$10042,7,0)</f>
        <v>528</v>
      </c>
      <c r="J178" s="28" t="str">
        <f>VLOOKUP(C178,SOURCE!V$6:AB$10042,6,0)</f>
        <v>Y</v>
      </c>
      <c r="K178" s="29" t="str">
        <f t="shared" si="13"/>
        <v>Y</v>
      </c>
      <c r="L178" s="39" t="str">
        <f>VLOOKUP(C178,SOURCE!V$6:AB$10042,2,0)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VLOOKUP(C179,SOURCE!$V$3:$AC$2863,8,0)</f>
        <v>ITM_REG_Z</v>
      </c>
      <c r="E179" s="26" t="str">
        <f>CHAR(34)&amp;VLOOKUP(C179,SOURCE!$V$3:$AC$2863,6,0)&amp;CHAR(34)</f>
        <v>"Z"</v>
      </c>
      <c r="F179" s="22" t="str">
        <f>VLOOKUP(C179,SOURCE!$V$3:$AD$2863,9,0)&amp;"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VLOOKUP(C179,SOURCE!V$6:AB$10042,7,0)</f>
        <v>529</v>
      </c>
      <c r="J179" s="28" t="str">
        <f>VLOOKUP(C179,SOURCE!V$6:AB$10042,6,0)</f>
        <v>Z</v>
      </c>
      <c r="K179" s="29" t="str">
        <f t="shared" si="13"/>
        <v>Z</v>
      </c>
      <c r="L179" s="39" t="str">
        <f>VLOOKUP(C179,SOURCE!V$6:AB$10042,2,0)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VLOOKUP(C180,SOURCE!$V$3:$AC$2863,8,0)</f>
        <v>ITM_REG_T</v>
      </c>
      <c r="E180" s="26" t="str">
        <f>CHAR(34)&amp;VLOOKUP(C180,SOURCE!$V$3:$AC$2863,6,0)&amp;CHAR(34)</f>
        <v>"T"</v>
      </c>
      <c r="F180" s="22" t="str">
        <f>VLOOKUP(C180,SOURCE!$V$3:$AD$2863,9,0)&amp;"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VLOOKUP(C180,SOURCE!V$6:AB$10042,7,0)</f>
        <v>530</v>
      </c>
      <c r="J180" s="28" t="str">
        <f>VLOOKUP(C180,SOURCE!V$6:AB$10042,6,0)</f>
        <v>T</v>
      </c>
      <c r="K180" s="29" t="str">
        <f t="shared" si="13"/>
        <v>T</v>
      </c>
      <c r="L180" s="39" t="str">
        <f>VLOOKUP(C180,SOURCE!V$6:AB$10042,2,0)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VLOOKUP(C181,SOURCE!$V$3:$AC$2863,8,0)</f>
        <v>ITM_REG_A</v>
      </c>
      <c r="E181" s="26" t="str">
        <f>CHAR(34)&amp;VLOOKUP(C181,SOURCE!$V$3:$AC$2863,6,0)&amp;CHAR(34)</f>
        <v>"A"</v>
      </c>
      <c r="F181" s="22" t="str">
        <f>VLOOKUP(C181,SOURCE!$V$3:$AD$2863,9,0)&amp;"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VLOOKUP(C181,SOURCE!V$6:AB$10042,7,0)</f>
        <v>531</v>
      </c>
      <c r="J181" s="28" t="str">
        <f>VLOOKUP(C181,SOURCE!V$6:AB$10042,6,0)</f>
        <v>A</v>
      </c>
      <c r="K181" s="29" t="str">
        <f t="shared" si="13"/>
        <v>A</v>
      </c>
      <c r="L181" s="39" t="str">
        <f>VLOOKUP(C181,SOURCE!V$6:AB$10042,2,0)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VLOOKUP(C182,SOURCE!$V$3:$AC$2863,8,0)</f>
        <v>ITM_REG_B</v>
      </c>
      <c r="E182" s="26" t="str">
        <f>CHAR(34)&amp;VLOOKUP(C182,SOURCE!$V$3:$AC$2863,6,0)&amp;CHAR(34)</f>
        <v>"B"</v>
      </c>
      <c r="F182" s="22" t="str">
        <f>VLOOKUP(C182,SOURCE!$V$3:$AD$2863,9,0)&amp;"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VLOOKUP(C182,SOURCE!V$6:AB$10042,7,0)</f>
        <v>532</v>
      </c>
      <c r="J182" s="28" t="str">
        <f>VLOOKUP(C182,SOURCE!V$6:AB$10042,6,0)</f>
        <v>B</v>
      </c>
      <c r="K182" s="29" t="str">
        <f t="shared" si="13"/>
        <v>B</v>
      </c>
      <c r="L182" s="39" t="str">
        <f>VLOOKUP(C182,SOURCE!V$6:AB$10042,2,0)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VLOOKUP(C183,SOURCE!$V$3:$AC$2863,8,0)</f>
        <v>ITM_REG_C</v>
      </c>
      <c r="E183" s="26" t="str">
        <f>CHAR(34)&amp;VLOOKUP(C183,SOURCE!$V$3:$AC$2863,6,0)&amp;CHAR(34)</f>
        <v>"C"</v>
      </c>
      <c r="F183" s="22" t="str">
        <f>VLOOKUP(C183,SOURCE!$V$3:$AD$2863,9,0)&amp;"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VLOOKUP(C183,SOURCE!V$6:AB$10042,7,0)</f>
        <v>533</v>
      </c>
      <c r="J183" s="28" t="str">
        <f>VLOOKUP(C183,SOURCE!V$6:AB$10042,6,0)</f>
        <v>C</v>
      </c>
      <c r="K183" s="29" t="str">
        <f t="shared" si="13"/>
        <v>C</v>
      </c>
      <c r="L183" s="39" t="str">
        <f>VLOOKUP(C183,SOURCE!V$6:AB$10042,2,0)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VLOOKUP(C184,SOURCE!$V$3:$AC$2863,8,0)</f>
        <v>ITM_REG_D</v>
      </c>
      <c r="E184" s="26" t="str">
        <f>CHAR(34)&amp;VLOOKUP(C184,SOURCE!$V$3:$AC$2863,6,0)&amp;CHAR(34)</f>
        <v>"D"</v>
      </c>
      <c r="F184" s="22" t="str">
        <f>VLOOKUP(C184,SOURCE!$V$3:$AD$2863,9,0)&amp;"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VLOOKUP(C184,SOURCE!V$6:AB$10042,7,0)</f>
        <v>534</v>
      </c>
      <c r="J184" s="28" t="str">
        <f>VLOOKUP(C184,SOURCE!V$6:AB$10042,6,0)</f>
        <v>D</v>
      </c>
      <c r="K184" s="29" t="str">
        <f t="shared" si="13"/>
        <v>D</v>
      </c>
      <c r="L184" s="39" t="str">
        <f>VLOOKUP(C184,SOURCE!V$6:AB$10042,2,0)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VLOOKUP(C185,SOURCE!$V$3:$AC$2863,8,0)</f>
        <v>ITM_REG_L</v>
      </c>
      <c r="E185" s="26" t="str">
        <f>CHAR(34)&amp;VLOOKUP(C185,SOURCE!$V$3:$AC$2863,6,0)&amp;CHAR(34)</f>
        <v>"L"</v>
      </c>
      <c r="F185" s="22" t="str">
        <f>VLOOKUP(C185,SOURCE!$V$3:$AD$2863,9,0)&amp;"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VLOOKUP(C185,SOURCE!V$6:AB$10042,7,0)</f>
        <v>535</v>
      </c>
      <c r="J185" s="28" t="str">
        <f>VLOOKUP(C185,SOURCE!V$6:AB$10042,6,0)</f>
        <v>L</v>
      </c>
      <c r="K185" s="29" t="str">
        <f t="shared" si="13"/>
        <v>L</v>
      </c>
      <c r="L185" s="39" t="str">
        <f>VLOOKUP(C185,SOURCE!V$6:AB$10042,2,0)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VLOOKUP(C186,SOURCE!$V$3:$AC$2863,8,0)</f>
        <v>ITM_REG_I</v>
      </c>
      <c r="E186" s="26" t="str">
        <f>CHAR(34)&amp;VLOOKUP(C186,SOURCE!$V$3:$AC$2863,6,0)&amp;CHAR(34)</f>
        <v>"I"</v>
      </c>
      <c r="F186" s="22" t="str">
        <f>VLOOKUP(C186,SOURCE!$V$3:$AD$2863,9,0)&amp;"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VLOOKUP(C186,SOURCE!V$6:AB$10042,7,0)</f>
        <v>536</v>
      </c>
      <c r="J186" s="28" t="str">
        <f>VLOOKUP(C186,SOURCE!V$6:AB$10042,6,0)</f>
        <v>I</v>
      </c>
      <c r="K186" s="29" t="str">
        <f t="shared" si="13"/>
        <v>I</v>
      </c>
      <c r="L186" s="39" t="str">
        <f>VLOOKUP(C186,SOURCE!V$6:AB$10042,2,0)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VLOOKUP(C187,SOURCE!$V$3:$AC$2863,8,0)</f>
        <v>ITM_REG_J</v>
      </c>
      <c r="E187" s="26" t="str">
        <f>CHAR(34)&amp;VLOOKUP(C187,SOURCE!$V$3:$AC$2863,6,0)&amp;CHAR(34)</f>
        <v>"J"</v>
      </c>
      <c r="F187" s="22" t="str">
        <f>VLOOKUP(C187,SOURCE!$V$3:$AD$2863,9,0)&amp;"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VLOOKUP(C187,SOURCE!V$6:AB$10042,7,0)</f>
        <v>537</v>
      </c>
      <c r="J187" s="28" t="str">
        <f>VLOOKUP(C187,SOURCE!V$6:AB$10042,6,0)</f>
        <v>J</v>
      </c>
      <c r="K187" s="29" t="str">
        <f t="shared" si="13"/>
        <v>J</v>
      </c>
      <c r="L187" s="39" t="str">
        <f>VLOOKUP(C187,SOURCE!V$6:AB$10042,2,0)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VLOOKUP(C188,SOURCE!$V$3:$AC$2863,8,0)</f>
        <v>ITM_REG_K</v>
      </c>
      <c r="E188" s="26" t="str">
        <f>CHAR(34)&amp;VLOOKUP(C188,SOURCE!$V$3:$AC$2863,6,0)&amp;CHAR(34)</f>
        <v>"K"</v>
      </c>
      <c r="F188" s="22" t="str">
        <f>VLOOKUP(C188,SOURCE!$V$3:$AD$2863,9,0)&amp;"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VLOOKUP(C188,SOURCE!V$6:AB$10042,7,0)</f>
        <v>538</v>
      </c>
      <c r="J188" s="28" t="str">
        <f>VLOOKUP(C188,SOURCE!V$6:AB$10042,6,0)</f>
        <v>K</v>
      </c>
      <c r="K188" s="29" t="str">
        <f t="shared" si="13"/>
        <v>K</v>
      </c>
      <c r="L188" s="39" t="str">
        <f>VLOOKUP(C188,SOURCE!V$6:AB$10042,2,0)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VLOOKUP(C189,SOURCE!$V$3:$AC$2863,8,0)</f>
        <v>ITM_INDIRECTION</v>
      </c>
      <c r="E189" s="26" t="str">
        <f>CHAR(34)&amp;VLOOKUP(C189,SOURCE!$V$3:$AC$2863,6,0)&amp;CHAR(34)</f>
        <v>"IND&gt;"</v>
      </c>
      <c r="F189" s="22" t="str">
        <f>VLOOKUP(C189,SOURCE!$V$3:$AD$2863,9,0)&amp;"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VLOOKUP(C189,SOURCE!V$6:AB$10042,7,0)</f>
        <v>539</v>
      </c>
      <c r="J189" s="28" t="str">
        <f>VLOOKUP(C189,SOURCE!V$6:AB$10042,6,0)</f>
        <v>IND&gt;</v>
      </c>
      <c r="K189" s="29" t="str">
        <f t="shared" si="13"/>
        <v>&gt;</v>
      </c>
      <c r="L189" s="39" t="str">
        <f>VLOOKUP(C189,SOURCE!V$6:AB$10042,2,0)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VLOOKUP(C190,SOURCE!$V$3:$AC$2863,8,0)</f>
        <v>ITM_Max</v>
      </c>
      <c r="E190" s="26" t="str">
        <f>CHAR(34)&amp;VLOOKUP(C190,SOURCE!$V$3:$AC$2863,6,0)&amp;CHAR(34)</f>
        <v>"MAX"</v>
      </c>
      <c r="F190" s="22" t="str">
        <f>VLOOKUP(C190,SOURCE!$V$3:$AD$2863,9,0)&amp;"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VLOOKUP(C190,SOURCE!V$6:AB$10042,7,0)</f>
        <v>1137</v>
      </c>
      <c r="J190" s="28" t="str">
        <f>VLOOKUP(C190,SOURCE!V$6:AB$10042,6,0)</f>
        <v>MAX</v>
      </c>
      <c r="K190" s="29" t="str">
        <f t="shared" si="13"/>
        <v>Max</v>
      </c>
      <c r="L190" s="39">
        <f>VLOOKUP(C190,SOURCE!V$6:AB$10042,2,0)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VLOOKUP(C191,SOURCE!$V$3:$AC$2863,8,0)</f>
        <v>ITM_Min</v>
      </c>
      <c r="E191" s="26" t="str">
        <f>CHAR(34)&amp;VLOOKUP(C191,SOURCE!$V$3:$AC$2863,6,0)&amp;CHAR(34)</f>
        <v>"MIN"</v>
      </c>
      <c r="F191" s="22" t="str">
        <f>VLOOKUP(C191,SOURCE!$V$3:$AD$2863,9,0)&amp;"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VLOOKUP(C191,SOURCE!V$6:AB$10042,7,0)</f>
        <v>1138</v>
      </c>
      <c r="J191" s="28" t="str">
        <f>VLOOKUP(C191,SOURCE!V$6:AB$10042,6,0)</f>
        <v>MIN</v>
      </c>
      <c r="K191" s="29" t="str">
        <f t="shared" si="13"/>
        <v>Min</v>
      </c>
      <c r="L191" s="39">
        <f>VLOOKUP(C191,SOURCE!V$6:AB$10042,2,0)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VLOOKUP(C192,SOURCE!$V$3:$AC$2863,8,0)</f>
        <v>ITM_EXPONENT</v>
      </c>
      <c r="E192" s="26" t="str">
        <f>CHAR(34)&amp;VLOOKUP(C192,SOURCE!$V$3:$AC$2863,6,0)&amp;CHAR(34)</f>
        <v>"EEX"</v>
      </c>
      <c r="F192" s="22" t="str">
        <f>VLOOKUP(C192,SOURCE!$V$3:$AD$2863,9,0)&amp;"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VLOOKUP(C192,SOURCE!V$6:AB$10042,7,0)</f>
        <v>1145</v>
      </c>
      <c r="J192" s="28" t="str">
        <f>VLOOKUP(C192,SOURCE!V$6:AB$10042,6,0)</f>
        <v>EEX</v>
      </c>
      <c r="K192" s="29" t="str">
        <f t="shared" si="13"/>
        <v>EEX</v>
      </c>
      <c r="L192" s="39">
        <f>VLOOKUP(C192,SOURCE!V$6:AB$10042,2,0)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VLOOKUP(C193,SOURCE!$V$3:$AC$2863,8,0)</f>
        <v>ITM_BINOMP</v>
      </c>
      <c r="E193" s="26" t="str">
        <f>CHAR(34)&amp;VLOOKUP(C193,SOURCE!$V$3:$AC$2863,6,0)&amp;CHAR(34)</f>
        <v>"BINOMP"</v>
      </c>
      <c r="F193" s="22" t="str">
        <f>VLOOKUP(C193,SOURCE!$V$3:$AD$2863,9,0)&amp;"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VLOOKUP(C193,SOURCE!V$6:AB$10042,7,0)</f>
        <v>1208</v>
      </c>
      <c r="J193" s="28" t="str">
        <f>VLOOKUP(C193,SOURCE!V$6:AB$10042,6,0)</f>
        <v>BINOMP</v>
      </c>
      <c r="K193" s="29" t="str">
        <f t="shared" si="13"/>
        <v>Binomp</v>
      </c>
      <c r="L193" s="39" t="str">
        <f>VLOOKUP(C193,SOURCE!V$6:AB$10042,2,0)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VLOOKUP(C194,SOURCE!$V$3:$AC$2863,8,0)</f>
        <v>ITM_BINOM</v>
      </c>
      <c r="E194" s="26" t="str">
        <f>CHAR(34)&amp;VLOOKUP(C194,SOURCE!$V$3:$AC$2863,6,0)&amp;CHAR(34)</f>
        <v>"BINOMGAUSS_BLACK_LGAUSS_WHITE_R"</v>
      </c>
      <c r="F194" s="22" t="str">
        <f>VLOOKUP(C194,SOURCE!$V$3:$AD$2863,9,0)&amp;"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VLOOKUP(C194,SOURCE!V$6:AB$10042,7,0)</f>
        <v>1209</v>
      </c>
      <c r="J194" s="28" t="str">
        <f>VLOOKUP(C194,SOURCE!V$6:AB$10042,6,0)</f>
        <v>BINOMGAUSS_BLACK_LGAUSS_WHITE_R</v>
      </c>
      <c r="K194" s="29" t="str">
        <f t="shared" si="13"/>
        <v>BinomGAUSS_BLACK_LGAUSS_WHITE_R</v>
      </c>
      <c r="L194" s="39" t="str">
        <f>VLOOKUP(C194,SOURCE!V$6:AB$10042,2,0)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VLOOKUP(C195,SOURCE!$V$3:$AC$2863,8,0)</f>
        <v>ITM_BINOMU</v>
      </c>
      <c r="E195" s="26" t="str">
        <f>CHAR(34)&amp;VLOOKUP(C195,SOURCE!$V$3:$AC$2863,6,0)&amp;CHAR(34)</f>
        <v>"BINOMGAUSS_WHITE_LGAUSS_BLACK_R"</v>
      </c>
      <c r="F195" s="22" t="str">
        <f>VLOOKUP(C195,SOURCE!$V$3:$AD$2863,9,0)&amp;"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VLOOKUP(C195,SOURCE!V$6:AB$10042,7,0)</f>
        <v>1210</v>
      </c>
      <c r="J195" s="28" t="str">
        <f>VLOOKUP(C195,SOURCE!V$6:AB$10042,6,0)</f>
        <v>BINOMGAUSS_WHITE_LGAUSS_BLACK_R</v>
      </c>
      <c r="K195" s="29" t="str">
        <f t="shared" si="13"/>
        <v>BinomGAUSS_WHITE_LGAUSS_BLACK_R</v>
      </c>
      <c r="L195" s="39" t="str">
        <f>VLOOKUP(C195,SOURCE!V$6:AB$10042,2,0)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VLOOKUP(C196,SOURCE!$V$3:$AC$2863,8,0)</f>
        <v>ITM_BINOMM1</v>
      </c>
      <c r="E196" s="26" t="str">
        <f>CHAR(34)&amp;VLOOKUP(C196,SOURCE!$V$3:$AC$2863,6,0)&amp;CHAR(34)</f>
        <v>"BINOM^MINUS_1"</v>
      </c>
      <c r="F196" s="22" t="str">
        <f>VLOOKUP(C196,SOURCE!$V$3:$AD$2863,9,0)&amp;"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VLOOKUP(C196,SOURCE!V$6:AB$10042,7,0)</f>
        <v>1211</v>
      </c>
      <c r="J196" s="28" t="str">
        <f>VLOOKUP(C196,SOURCE!V$6:AB$10042,6,0)</f>
        <v>BINOM^MINUS_1</v>
      </c>
      <c r="K196" s="29" t="str">
        <f t="shared" si="13"/>
        <v>Binom^MINUS_1</v>
      </c>
      <c r="L196" s="39" t="str">
        <f>VLOOKUP(C196,SOURCE!V$6:AB$10042,2,0)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VLOOKUP(C197,SOURCE!$V$3:$AC$2863,8,0)</f>
        <v>ITM_CAUCHP</v>
      </c>
      <c r="E197" s="26" t="str">
        <f>CHAR(34)&amp;VLOOKUP(C197,SOURCE!$V$3:$AC$2863,6,0)&amp;CHAR(34)</f>
        <v>"CAUCHP"</v>
      </c>
      <c r="F197" s="22" t="str">
        <f>VLOOKUP(C197,SOURCE!$V$3:$AD$2863,9,0)&amp;"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VLOOKUP(C197,SOURCE!V$6:AB$10042,7,0)</f>
        <v>1213</v>
      </c>
      <c r="J197" s="28" t="str">
        <f>VLOOKUP(C197,SOURCE!V$6:AB$10042,6,0)</f>
        <v>CAUCHP</v>
      </c>
      <c r="K197" s="29" t="str">
        <f t="shared" si="13"/>
        <v>Cauchp</v>
      </c>
      <c r="L197" s="39" t="str">
        <f>VLOOKUP(C197,SOURCE!V$6:AB$10042,2,0)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VLOOKUP(C198,SOURCE!$V$3:$AC$2863,8,0)</f>
        <v>ITM_CAUCH</v>
      </c>
      <c r="E198" s="26" t="str">
        <f>CHAR(34)&amp;VLOOKUP(C198,SOURCE!$V$3:$AC$2863,6,0)&amp;CHAR(34)</f>
        <v>"CAUCHGAUSS_BLACK_LGAUSS_WHITE_R"</v>
      </c>
      <c r="F198" s="22" t="str">
        <f>VLOOKUP(C198,SOURCE!$V$3:$AD$2863,9,0)&amp;"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VLOOKUP(C198,SOURCE!V$6:AB$10042,7,0)</f>
        <v>1214</v>
      </c>
      <c r="J198" s="28" t="str">
        <f>VLOOKUP(C198,SOURCE!V$6:AB$10042,6,0)</f>
        <v>CAUCHGAUSS_BLACK_LGAUSS_WHITE_R</v>
      </c>
      <c r="K198" s="29" t="str">
        <f t="shared" si="13"/>
        <v>CauchGAUSS_BLACK_LGAUSS_WHITE_R</v>
      </c>
      <c r="L198" s="39" t="str">
        <f>VLOOKUP(C198,SOURCE!V$6:AB$10042,2,0)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VLOOKUP(C199,SOURCE!$V$3:$AC$2863,8,0)</f>
        <v>ITM_CAUCHU</v>
      </c>
      <c r="E199" s="26" t="str">
        <f>CHAR(34)&amp;VLOOKUP(C199,SOURCE!$V$3:$AC$2863,6,0)&amp;CHAR(34)</f>
        <v>"CAUCHGAUSS_WHITE_LGAUSS_BLACK_R"</v>
      </c>
      <c r="F199" s="22" t="str">
        <f>VLOOKUP(C199,SOURCE!$V$3:$AD$2863,9,0)&amp;"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VLOOKUP(C199,SOURCE!V$6:AB$10042,7,0)</f>
        <v>1215</v>
      </c>
      <c r="J199" s="28" t="str">
        <f>VLOOKUP(C199,SOURCE!V$6:AB$10042,6,0)</f>
        <v>CAUCHGAUSS_WHITE_LGAUSS_BLACK_R</v>
      </c>
      <c r="K199" s="29" t="str">
        <f t="shared" si="13"/>
        <v>CauchGAUSS_WHITE_LGAUSS_BLACK_R</v>
      </c>
      <c r="L199" s="39" t="str">
        <f>VLOOKUP(C199,SOURCE!V$6:AB$10042,2,0)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VLOOKUP(C200,SOURCE!$V$3:$AC$2863,8,0)</f>
        <v>ITM_CAUCHM1</v>
      </c>
      <c r="E200" s="26" t="str">
        <f>CHAR(34)&amp;VLOOKUP(C200,SOURCE!$V$3:$AC$2863,6,0)&amp;CHAR(34)</f>
        <v>"CAUCH^MINUS_1"</v>
      </c>
      <c r="F200" s="22" t="str">
        <f>VLOOKUP(C200,SOURCE!$V$3:$AD$2863,9,0)&amp;"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VLOOKUP(C200,SOURCE!V$6:AB$10042,7,0)</f>
        <v>1216</v>
      </c>
      <c r="J200" s="28" t="str">
        <f>VLOOKUP(C200,SOURCE!V$6:AB$10042,6,0)</f>
        <v>CAUCH^MINUS_1</v>
      </c>
      <c r="K200" s="29" t="str">
        <f t="shared" si="13"/>
        <v>Cauch^MINUS_1</v>
      </c>
      <c r="L200" s="39" t="str">
        <f>VLOOKUP(C200,SOURCE!V$6:AB$10042,2,0)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VLOOKUP(C201,SOURCE!$V$3:$AC$2863,8,0)</f>
        <v>ITM_EXPONP</v>
      </c>
      <c r="E201" s="26" t="str">
        <f>CHAR(34)&amp;VLOOKUP(C201,SOURCE!$V$3:$AC$2863,6,0)&amp;CHAR(34)</f>
        <v>"EXPONP"</v>
      </c>
      <c r="F201" s="22" t="str">
        <f>VLOOKUP(C201,SOURCE!$V$3:$AD$2863,9,0)&amp;"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VLOOKUP(C201,SOURCE!V$6:AB$10042,7,0)</f>
        <v>1218</v>
      </c>
      <c r="J201" s="28" t="str">
        <f>VLOOKUP(C201,SOURCE!V$6:AB$10042,6,0)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VLOOKUP(C201,SOURCE!V$6:AB$10042,2,0)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VLOOKUP(C202,SOURCE!$V$3:$AC$2863,8,0)</f>
        <v>ITM_EXPON</v>
      </c>
      <c r="E202" s="26" t="str">
        <f>CHAR(34)&amp;VLOOKUP(C202,SOURCE!$V$3:$AC$2863,6,0)&amp;CHAR(34)</f>
        <v>"EXPONGAUSS_BLACK_LGAUSS_WHITE_R"</v>
      </c>
      <c r="F202" s="22" t="str">
        <f>VLOOKUP(C202,SOURCE!$V$3:$AD$2863,9,0)&amp;"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VLOOKUP(C202,SOURCE!V$6:AB$10042,7,0)</f>
        <v>1219</v>
      </c>
      <c r="J202" s="28" t="str">
        <f>VLOOKUP(C202,SOURCE!V$6:AB$10042,6,0)</f>
        <v>EXPONGAUSS_BLACK_LGAUSS_WHITE_R</v>
      </c>
      <c r="K202" s="29" t="str">
        <f t="shared" si="17"/>
        <v>ExponGAUSS_BLACK_LGAUSS_WHITE_R</v>
      </c>
      <c r="L202" s="39" t="str">
        <f>VLOOKUP(C202,SOURCE!V$6:AB$10042,2,0)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VLOOKUP(C203,SOURCE!$V$3:$AC$2863,8,0)</f>
        <v>ITM_EXPONU</v>
      </c>
      <c r="E203" s="26" t="str">
        <f>CHAR(34)&amp;VLOOKUP(C203,SOURCE!$V$3:$AC$2863,6,0)&amp;CHAR(34)</f>
        <v>"EXPONGAUSS_WHITE_LGAUSS_BLACK_R"</v>
      </c>
      <c r="F203" s="22" t="str">
        <f>VLOOKUP(C203,SOURCE!$V$3:$AD$2863,9,0)&amp;"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VLOOKUP(C203,SOURCE!V$6:AB$10042,7,0)</f>
        <v>1220</v>
      </c>
      <c r="J203" s="28" t="str">
        <f>VLOOKUP(C203,SOURCE!V$6:AB$10042,6,0)</f>
        <v>EXPONGAUSS_WHITE_LGAUSS_BLACK_R</v>
      </c>
      <c r="K203" s="29" t="str">
        <f t="shared" si="17"/>
        <v>ExponGAUSS_WHITE_LGAUSS_BLACK_R</v>
      </c>
      <c r="L203" s="39" t="str">
        <f>VLOOKUP(C203,SOURCE!V$6:AB$10042,2,0)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VLOOKUP(C204,SOURCE!$V$3:$AC$2863,8,0)</f>
        <v>ITM_EXPONM1</v>
      </c>
      <c r="E204" s="26" t="str">
        <f>CHAR(34)&amp;VLOOKUP(C204,SOURCE!$V$3:$AC$2863,6,0)&amp;CHAR(34)</f>
        <v>"EXPON^MINUS_1"</v>
      </c>
      <c r="F204" s="22" t="str">
        <f>VLOOKUP(C204,SOURCE!$V$3:$AD$2863,9,0)&amp;"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VLOOKUP(C204,SOURCE!V$6:AB$10042,7,0)</f>
        <v>1221</v>
      </c>
      <c r="J204" s="28" t="str">
        <f>VLOOKUP(C204,SOURCE!V$6:AB$10042,6,0)</f>
        <v>EXPON^MINUS_1</v>
      </c>
      <c r="K204" s="29" t="str">
        <f t="shared" si="17"/>
        <v>Expon^MINUS_1</v>
      </c>
      <c r="L204" s="39" t="str">
        <f>VLOOKUP(C204,SOURCE!V$6:AB$10042,2,0)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VLOOKUP(C205,SOURCE!$V$3:$AC$2863,8,0)</f>
        <v>ITM_FPX</v>
      </c>
      <c r="E205" s="26" t="str">
        <f>CHAR(34)&amp;VLOOKUP(C205,SOURCE!$V$3:$AC$2863,6,0)&amp;CHAR(34)</f>
        <v>"FP(X)"</v>
      </c>
      <c r="F205" s="22" t="str">
        <f>VLOOKUP(C205,SOURCE!$V$3:$AD$2863,9,0)&amp;"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VLOOKUP(C205,SOURCE!V$6:AB$10042,7,0)</f>
        <v>1223</v>
      </c>
      <c r="J205" s="28" t="str">
        <f>VLOOKUP(C205,SOURCE!V$6:AB$10042,6,0)</f>
        <v>FP(X)</v>
      </c>
      <c r="K205" s="29" t="str">
        <f t="shared" si="17"/>
        <v>Fp(x)</v>
      </c>
      <c r="L205" s="39" t="str">
        <f>VLOOKUP(C205,SOURCE!V$6:AB$10042,2,0)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VLOOKUP(C206,SOURCE!$V$3:$AC$2863,8,0)</f>
        <v>ITM_FX</v>
      </c>
      <c r="E206" s="26" t="str">
        <f>CHAR(34)&amp;VLOOKUP(C206,SOURCE!$V$3:$AC$2863,6,0)&amp;CHAR(34)</f>
        <v>"FGAUSS_BLACK_LGAUSS_WHITE_R(X)"</v>
      </c>
      <c r="F206" s="22" t="str">
        <f>VLOOKUP(C206,SOURCE!$V$3:$AD$2863,9,0)&amp;"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VLOOKUP(C206,SOURCE!V$6:AB$10042,7,0)</f>
        <v>1224</v>
      </c>
      <c r="J206" s="28" t="str">
        <f>VLOOKUP(C206,SOURCE!V$6:AB$10042,6,0)</f>
        <v>FGAUSS_BLACK_LGAUSS_WHITE_R(X)</v>
      </c>
      <c r="K206" s="29" t="str">
        <f t="shared" si="17"/>
        <v>FGAUSS_BLACK_LGAUSS_WHITE_R(x)</v>
      </c>
      <c r="L206" s="39" t="str">
        <f>VLOOKUP(C206,SOURCE!V$6:AB$10042,2,0)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VLOOKUP(C207,SOURCE!$V$3:$AC$2863,8,0)</f>
        <v>ITM_FUX</v>
      </c>
      <c r="E207" s="26" t="str">
        <f>CHAR(34)&amp;VLOOKUP(C207,SOURCE!$V$3:$AC$2863,6,0)&amp;CHAR(34)</f>
        <v>"FGAUSS_WHITE_LGAUSS_BLACK_R(X)"</v>
      </c>
      <c r="F207" s="22" t="str">
        <f>VLOOKUP(C207,SOURCE!$V$3:$AD$2863,9,0)&amp;"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VLOOKUP(C207,SOURCE!V$6:AB$10042,7,0)</f>
        <v>1225</v>
      </c>
      <c r="J207" s="28" t="str">
        <f>VLOOKUP(C207,SOURCE!V$6:AB$10042,6,0)</f>
        <v>FGAUSS_WHITE_LGAUSS_BLACK_R(X)</v>
      </c>
      <c r="K207" s="29" t="str">
        <f t="shared" si="17"/>
        <v>FGAUSS_WHITE_LGAUSS_BLACK_R(x)</v>
      </c>
      <c r="L207" s="39" t="str">
        <f>VLOOKUP(C207,SOURCE!V$6:AB$10042,2,0)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VLOOKUP(C208,SOURCE!$V$3:$AC$2863,8,0)</f>
        <v>ITM_FM1P</v>
      </c>
      <c r="E208" s="26" t="str">
        <f>CHAR(34)&amp;VLOOKUP(C208,SOURCE!$V$3:$AC$2863,6,0)&amp;CHAR(34)</f>
        <v>"F^MINUS_1(P)"</v>
      </c>
      <c r="F208" s="22" t="str">
        <f>VLOOKUP(C208,SOURCE!$V$3:$AD$2863,9,0)&amp;"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VLOOKUP(C208,SOURCE!V$6:AB$10042,7,0)</f>
        <v>1226</v>
      </c>
      <c r="J208" s="28" t="str">
        <f>VLOOKUP(C208,SOURCE!V$6:AB$10042,6,0)</f>
        <v>F^MINUS_1(P)</v>
      </c>
      <c r="K208" s="29" t="str">
        <f t="shared" si="17"/>
        <v>F^MINUS_1(p)</v>
      </c>
      <c r="L208" s="39" t="str">
        <f>VLOOKUP(C208,SOURCE!V$6:AB$10042,2,0)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VLOOKUP(C209,SOURCE!$V$3:$AC$2863,8,0)</f>
        <v>ITM_GEOMP</v>
      </c>
      <c r="E209" s="26" t="str">
        <f>CHAR(34)&amp;VLOOKUP(C209,SOURCE!$V$3:$AC$2863,6,0)&amp;CHAR(34)</f>
        <v>"GEOMP"</v>
      </c>
      <c r="F209" s="22" t="str">
        <f>VLOOKUP(C209,SOURCE!$V$3:$AD$2863,9,0)&amp;"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VLOOKUP(C209,SOURCE!V$6:AB$10042,7,0)</f>
        <v>1228</v>
      </c>
      <c r="J209" s="28" t="str">
        <f>VLOOKUP(C209,SOURCE!V$6:AB$10042,6,0)</f>
        <v>GEOMP</v>
      </c>
      <c r="K209" s="29" t="str">
        <f t="shared" si="17"/>
        <v>Geomp</v>
      </c>
      <c r="L209" s="39" t="str">
        <f>VLOOKUP(C209,SOURCE!V$6:AB$10042,2,0)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VLOOKUP(C210,SOURCE!$V$3:$AC$2863,8,0)</f>
        <v>ITM_GEOM</v>
      </c>
      <c r="E210" s="26" t="str">
        <f>CHAR(34)&amp;VLOOKUP(C210,SOURCE!$V$3:$AC$2863,6,0)&amp;CHAR(34)</f>
        <v>"GEOMGAUSS_BLACK_LGAUSS_WHITE_R"</v>
      </c>
      <c r="F210" s="22" t="str">
        <f>VLOOKUP(C210,SOURCE!$V$3:$AD$2863,9,0)&amp;"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VLOOKUP(C210,SOURCE!V$6:AB$10042,7,0)</f>
        <v>1229</v>
      </c>
      <c r="J210" s="28" t="str">
        <f>VLOOKUP(C210,SOURCE!V$6:AB$10042,6,0)</f>
        <v>GEOMGAUSS_BLACK_LGAUSS_WHITE_R</v>
      </c>
      <c r="K210" s="29" t="str">
        <f t="shared" si="17"/>
        <v>GeomGAUSS_BLACK_LGAUSS_WHITE_R</v>
      </c>
      <c r="L210" s="39" t="str">
        <f>VLOOKUP(C210,SOURCE!V$6:AB$10042,2,0)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VLOOKUP(C211,SOURCE!$V$3:$AC$2863,8,0)</f>
        <v>ITM_GEOMU</v>
      </c>
      <c r="E211" s="26" t="str">
        <f>CHAR(34)&amp;VLOOKUP(C211,SOURCE!$V$3:$AC$2863,6,0)&amp;CHAR(34)</f>
        <v>"GEOMGAUSS_WHITE_LGAUSS_BLACK_R"</v>
      </c>
      <c r="F211" s="22" t="str">
        <f>VLOOKUP(C211,SOURCE!$V$3:$AD$2863,9,0)&amp;"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VLOOKUP(C211,SOURCE!V$6:AB$10042,7,0)</f>
        <v>1230</v>
      </c>
      <c r="J211" s="28" t="str">
        <f>VLOOKUP(C211,SOURCE!V$6:AB$10042,6,0)</f>
        <v>GEOMGAUSS_WHITE_LGAUSS_BLACK_R</v>
      </c>
      <c r="K211" s="29" t="str">
        <f t="shared" si="17"/>
        <v>GeomGAUSS_WHITE_LGAUSS_BLACK_R</v>
      </c>
      <c r="L211" s="39" t="str">
        <f>VLOOKUP(C211,SOURCE!V$6:AB$10042,2,0)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VLOOKUP(C212,SOURCE!$V$3:$AC$2863,8,0)</f>
        <v>ITM_GEOMM1</v>
      </c>
      <c r="E212" s="26" t="str">
        <f>CHAR(34)&amp;VLOOKUP(C212,SOURCE!$V$3:$AC$2863,6,0)&amp;CHAR(34)</f>
        <v>"GEOM^MINUS_1"</v>
      </c>
      <c r="F212" s="22" t="str">
        <f>VLOOKUP(C212,SOURCE!$V$3:$AD$2863,9,0)&amp;"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VLOOKUP(C212,SOURCE!V$6:AB$10042,7,0)</f>
        <v>1231</v>
      </c>
      <c r="J212" s="28" t="str">
        <f>VLOOKUP(C212,SOURCE!V$6:AB$10042,6,0)</f>
        <v>GEOM^MINUS_1</v>
      </c>
      <c r="K212" s="29" t="str">
        <f t="shared" si="17"/>
        <v>Geom^MINUS_1</v>
      </c>
      <c r="L212" s="39" t="str">
        <f>VLOOKUP(C212,SOURCE!V$6:AB$10042,2,0)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VLOOKUP(C213,SOURCE!$V$3:$AC$2863,8,0)</f>
        <v>ITM_HYPERP</v>
      </c>
      <c r="E213" s="26" t="str">
        <f>CHAR(34)&amp;VLOOKUP(C213,SOURCE!$V$3:$AC$2863,6,0)&amp;CHAR(34)</f>
        <v>"HYPERP"</v>
      </c>
      <c r="F213" s="22" t="str">
        <f>VLOOKUP(C213,SOURCE!$V$3:$AD$2863,9,0)&amp;"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VLOOKUP(C213,SOURCE!V$6:AB$10042,7,0)</f>
        <v>1233</v>
      </c>
      <c r="J213" s="28" t="str">
        <f>VLOOKUP(C213,SOURCE!V$6:AB$10042,6,0)</f>
        <v>HYPERP</v>
      </c>
      <c r="K213" s="29" t="str">
        <f t="shared" si="17"/>
        <v>Hyperp</v>
      </c>
      <c r="L213" s="39" t="str">
        <f>VLOOKUP(C213,SOURCE!V$6:AB$10042,2,0)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VLOOKUP(C214,SOURCE!$V$3:$AC$2863,8,0)</f>
        <v>ITM_HYPER</v>
      </c>
      <c r="E214" s="26" t="str">
        <f>CHAR(34)&amp;VLOOKUP(C214,SOURCE!$V$3:$AC$2863,6,0)&amp;CHAR(34)</f>
        <v>"HYPERGAUSS_BLACK_LGAUSS_WHITE_R"</v>
      </c>
      <c r="F214" s="22" t="str">
        <f>VLOOKUP(C214,SOURCE!$V$3:$AD$2863,9,0)&amp;"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VLOOKUP(C214,SOURCE!V$6:AB$10042,7,0)</f>
        <v>1234</v>
      </c>
      <c r="J214" s="28" t="str">
        <f>VLOOKUP(C214,SOURCE!V$6:AB$10042,6,0)</f>
        <v>HYPERGAUSS_BLACK_LGAUSS_WHITE_R</v>
      </c>
      <c r="K214" s="29" t="str">
        <f t="shared" si="17"/>
        <v>HyperGAUSS_BLACK_LGAUSS_WHITE_R</v>
      </c>
      <c r="L214" s="39" t="str">
        <f>VLOOKUP(C214,SOURCE!V$6:AB$10042,2,0)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VLOOKUP(C215,SOURCE!$V$3:$AC$2863,8,0)</f>
        <v>ITM_HYPERU</v>
      </c>
      <c r="E215" s="26" t="str">
        <f>CHAR(34)&amp;VLOOKUP(C215,SOURCE!$V$3:$AC$2863,6,0)&amp;CHAR(34)</f>
        <v>"HYPERGAUSS_WHITE_LGAUSS_BLACK_R"</v>
      </c>
      <c r="F215" s="22" t="str">
        <f>VLOOKUP(C215,SOURCE!$V$3:$AD$2863,9,0)&amp;"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VLOOKUP(C215,SOURCE!V$6:AB$10042,7,0)</f>
        <v>1235</v>
      </c>
      <c r="J215" s="28" t="str">
        <f>VLOOKUP(C215,SOURCE!V$6:AB$10042,6,0)</f>
        <v>HYPERGAUSS_WHITE_LGAUSS_BLACK_R</v>
      </c>
      <c r="K215" s="29" t="str">
        <f t="shared" si="17"/>
        <v>HyperGAUSS_WHITE_LGAUSS_BLACK_R</v>
      </c>
      <c r="L215" s="39" t="str">
        <f>VLOOKUP(C215,SOURCE!V$6:AB$10042,2,0)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VLOOKUP(C216,SOURCE!$V$3:$AC$2863,8,0)</f>
        <v>ITM_HYPERM1</v>
      </c>
      <c r="E216" s="26" t="str">
        <f>CHAR(34)&amp;VLOOKUP(C216,SOURCE!$V$3:$AC$2863,6,0)&amp;CHAR(34)</f>
        <v>"HYPER^MINUS_1"</v>
      </c>
      <c r="F216" s="22" t="str">
        <f>VLOOKUP(C216,SOURCE!$V$3:$AD$2863,9,0)&amp;"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VLOOKUP(C216,SOURCE!V$6:AB$10042,7,0)</f>
        <v>1236</v>
      </c>
      <c r="J216" s="28" t="str">
        <f>VLOOKUP(C216,SOURCE!V$6:AB$10042,6,0)</f>
        <v>HYPER^MINUS_1</v>
      </c>
      <c r="K216" s="29" t="str">
        <f t="shared" si="17"/>
        <v>Hyper^MINUS_1</v>
      </c>
      <c r="L216" s="39" t="str">
        <f>VLOOKUP(C216,SOURCE!V$6:AB$10042,2,0)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VLOOKUP(C217,SOURCE!$V$3:$AC$2863,8,0)</f>
        <v>ITM_LGNRMP</v>
      </c>
      <c r="E217" s="26" t="str">
        <f>CHAR(34)&amp;VLOOKUP(C217,SOURCE!$V$3:$AC$2863,6,0)&amp;CHAR(34)</f>
        <v>"LGNRMP"</v>
      </c>
      <c r="F217" s="22" t="str">
        <f>VLOOKUP(C217,SOURCE!$V$3:$AD$2863,9,0)&amp;"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VLOOKUP(C217,SOURCE!V$6:AB$10042,7,0)</f>
        <v>1238</v>
      </c>
      <c r="J217" s="28" t="str">
        <f>VLOOKUP(C217,SOURCE!V$6:AB$10042,6,0)</f>
        <v>LGNRMP</v>
      </c>
      <c r="K217" s="29" t="str">
        <f t="shared" si="17"/>
        <v>LgNrmp</v>
      </c>
      <c r="L217" s="39" t="str">
        <f>VLOOKUP(C217,SOURCE!V$6:AB$10042,2,0)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VLOOKUP(C218,SOURCE!$V$3:$AC$2863,8,0)</f>
        <v>ITM_LGNRM</v>
      </c>
      <c r="E218" s="26" t="str">
        <f>CHAR(34)&amp;VLOOKUP(C218,SOURCE!$V$3:$AC$2863,6,0)&amp;CHAR(34)</f>
        <v>"LGNRMGAUSS_BLACK_LGAUSS_WHITE_R"</v>
      </c>
      <c r="F218" s="22" t="str">
        <f>VLOOKUP(C218,SOURCE!$V$3:$AD$2863,9,0)&amp;"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VLOOKUP(C218,SOURCE!V$6:AB$10042,7,0)</f>
        <v>1239</v>
      </c>
      <c r="J218" s="28" t="str">
        <f>VLOOKUP(C218,SOURCE!V$6:AB$10042,6,0)</f>
        <v>LGNRMGAUSS_BLACK_LGAUSS_WHITE_R</v>
      </c>
      <c r="K218" s="29" t="str">
        <f t="shared" si="17"/>
        <v>LgNrmGAUSS_BLACK_LGAUSS_WHITE_R</v>
      </c>
      <c r="L218" s="39" t="str">
        <f>VLOOKUP(C218,SOURCE!V$6:AB$10042,2,0)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VLOOKUP(C219,SOURCE!$V$3:$AC$2863,8,0)</f>
        <v>ITM_LGNRMU</v>
      </c>
      <c r="E219" s="26" t="str">
        <f>CHAR(34)&amp;VLOOKUP(C219,SOURCE!$V$3:$AC$2863,6,0)&amp;CHAR(34)</f>
        <v>"LGNRMGAUSS_WHITE_LGAUSS_BLACK_R"</v>
      </c>
      <c r="F219" s="22" t="str">
        <f>VLOOKUP(C219,SOURCE!$V$3:$AD$2863,9,0)&amp;"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VLOOKUP(C219,SOURCE!V$6:AB$10042,7,0)</f>
        <v>1240</v>
      </c>
      <c r="J219" s="28" t="str">
        <f>VLOOKUP(C219,SOURCE!V$6:AB$10042,6,0)</f>
        <v>LGNRMGAUSS_WHITE_LGAUSS_BLACK_R</v>
      </c>
      <c r="K219" s="29" t="str">
        <f t="shared" si="17"/>
        <v>LgNrmGAUSS_WHITE_LGAUSS_BLACK_R</v>
      </c>
      <c r="L219" s="39" t="str">
        <f>VLOOKUP(C219,SOURCE!V$6:AB$10042,2,0)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VLOOKUP(C220,SOURCE!$V$3:$AC$2863,8,0)</f>
        <v>ITM_LGNRMM1</v>
      </c>
      <c r="E220" s="26" t="str">
        <f>CHAR(34)&amp;VLOOKUP(C220,SOURCE!$V$3:$AC$2863,6,0)&amp;CHAR(34)</f>
        <v>"LGNRM^MINUS_1"</v>
      </c>
      <c r="F220" s="22" t="str">
        <f>VLOOKUP(C220,SOURCE!$V$3:$AD$2863,9,0)&amp;"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VLOOKUP(C220,SOURCE!V$6:AB$10042,7,0)</f>
        <v>1241</v>
      </c>
      <c r="J220" s="28" t="str">
        <f>VLOOKUP(C220,SOURCE!V$6:AB$10042,6,0)</f>
        <v>LGNRM^MINUS_1</v>
      </c>
      <c r="K220" s="29" t="str">
        <f t="shared" si="17"/>
        <v>LgNrm^MINUS_1</v>
      </c>
      <c r="L220" s="39" t="str">
        <f>VLOOKUP(C220,SOURCE!V$6:AB$10042,2,0)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VLOOKUP(C221,SOURCE!$V$3:$AC$2863,8,0)</f>
        <v>ITM_LOGISP</v>
      </c>
      <c r="E221" s="26" t="str">
        <f>CHAR(34)&amp;VLOOKUP(C221,SOURCE!$V$3:$AC$2863,6,0)&amp;CHAR(34)</f>
        <v>"LOGISP"</v>
      </c>
      <c r="F221" s="22" t="str">
        <f>VLOOKUP(C221,SOURCE!$V$3:$AD$2863,9,0)&amp;"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VLOOKUP(C221,SOURCE!V$6:AB$10042,7,0)</f>
        <v>1243</v>
      </c>
      <c r="J221" s="28" t="str">
        <f>VLOOKUP(C221,SOURCE!V$6:AB$10042,6,0)</f>
        <v>LOGISP</v>
      </c>
      <c r="K221" s="29" t="str">
        <f t="shared" si="17"/>
        <v>Logisp</v>
      </c>
      <c r="L221" s="39" t="str">
        <f>VLOOKUP(C221,SOURCE!V$6:AB$10042,2,0)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VLOOKUP(C222,SOURCE!$V$3:$AC$2863,8,0)</f>
        <v>ITM_LOGIS</v>
      </c>
      <c r="E222" s="26" t="str">
        <f>CHAR(34)&amp;VLOOKUP(C222,SOURCE!$V$3:$AC$2863,6,0)&amp;CHAR(34)</f>
        <v>"LOGISGAUSS_BLACK_LGAUSS_WHITE_R"</v>
      </c>
      <c r="F222" s="22" t="str">
        <f>VLOOKUP(C222,SOURCE!$V$3:$AD$2863,9,0)&amp;"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VLOOKUP(C222,SOURCE!V$6:AB$10042,7,0)</f>
        <v>1244</v>
      </c>
      <c r="J222" s="28" t="str">
        <f>VLOOKUP(C222,SOURCE!V$6:AB$10042,6,0)</f>
        <v>LOGISGAUSS_BLACK_LGAUSS_WHITE_R</v>
      </c>
      <c r="K222" s="29" t="str">
        <f t="shared" si="17"/>
        <v>LogisGAUSS_BLACK_LGAUSS_WHITE_R</v>
      </c>
      <c r="L222" s="39" t="str">
        <f>VLOOKUP(C222,SOURCE!V$6:AB$10042,2,0)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VLOOKUP(C223,SOURCE!$V$3:$AC$2863,8,0)</f>
        <v>ITM_LOGISU</v>
      </c>
      <c r="E223" s="26" t="str">
        <f>CHAR(34)&amp;VLOOKUP(C223,SOURCE!$V$3:$AC$2863,6,0)&amp;CHAR(34)</f>
        <v>"LOGISGAUSS_WHITE_LGAUSS_BLACK_R"</v>
      </c>
      <c r="F223" s="22" t="str">
        <f>VLOOKUP(C223,SOURCE!$V$3:$AD$2863,9,0)&amp;"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VLOOKUP(C223,SOURCE!V$6:AB$10042,7,0)</f>
        <v>1245</v>
      </c>
      <c r="J223" s="28" t="str">
        <f>VLOOKUP(C223,SOURCE!V$6:AB$10042,6,0)</f>
        <v>LOGISGAUSS_WHITE_LGAUSS_BLACK_R</v>
      </c>
      <c r="K223" s="29" t="str">
        <f t="shared" si="17"/>
        <v>LogisGAUSS_WHITE_LGAUSS_BLACK_R</v>
      </c>
      <c r="L223" s="39" t="str">
        <f>VLOOKUP(C223,SOURCE!V$6:AB$10042,2,0)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VLOOKUP(C224,SOURCE!$V$3:$AC$2863,8,0)</f>
        <v>ITM_LOGISM1</v>
      </c>
      <c r="E224" s="26" t="str">
        <f>CHAR(34)&amp;VLOOKUP(C224,SOURCE!$V$3:$AC$2863,6,0)&amp;CHAR(34)</f>
        <v>"LOGIS^MINUS_1"</v>
      </c>
      <c r="F224" s="22" t="str">
        <f>VLOOKUP(C224,SOURCE!$V$3:$AD$2863,9,0)&amp;"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VLOOKUP(C224,SOURCE!V$6:AB$10042,7,0)</f>
        <v>1246</v>
      </c>
      <c r="J224" s="28" t="str">
        <f>VLOOKUP(C224,SOURCE!V$6:AB$10042,6,0)</f>
        <v>LOGIS^MINUS_1</v>
      </c>
      <c r="K224" s="29" t="str">
        <f t="shared" si="17"/>
        <v>Logis^MINUS_1</v>
      </c>
      <c r="L224" s="39" t="str">
        <f>VLOOKUP(C224,SOURCE!V$6:AB$10042,2,0)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VLOOKUP(C225,SOURCE!$V$3:$AC$2863,8,0)</f>
        <v>ITM_NBINP</v>
      </c>
      <c r="E225" s="26" t="str">
        <f>CHAR(34)&amp;VLOOKUP(C225,SOURCE!$V$3:$AC$2863,6,0)&amp;CHAR(34)</f>
        <v>"NBINP"</v>
      </c>
      <c r="F225" s="22" t="str">
        <f>VLOOKUP(C225,SOURCE!$V$3:$AD$2863,9,0)&amp;"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VLOOKUP(C225,SOURCE!V$6:AB$10042,7,0)</f>
        <v>1248</v>
      </c>
      <c r="J225" s="28" t="str">
        <f>VLOOKUP(C225,SOURCE!V$6:AB$10042,6,0)</f>
        <v>NBINP</v>
      </c>
      <c r="K225" s="29" t="str">
        <f t="shared" si="17"/>
        <v>NBinp</v>
      </c>
      <c r="L225" s="39" t="str">
        <f>VLOOKUP(C225,SOURCE!V$6:AB$10042,2,0)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VLOOKUP(C226,SOURCE!$V$3:$AC$2863,8,0)</f>
        <v>ITM_NBIN</v>
      </c>
      <c r="E226" s="26" t="str">
        <f>CHAR(34)&amp;VLOOKUP(C226,SOURCE!$V$3:$AC$2863,6,0)&amp;CHAR(34)</f>
        <v>"NBINGAUSS_BLACK_LGAUSS_WHITE_R"</v>
      </c>
      <c r="F226" s="22" t="str">
        <f>VLOOKUP(C226,SOURCE!$V$3:$AD$2863,9,0)&amp;"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VLOOKUP(C226,SOURCE!V$6:AB$10042,7,0)</f>
        <v>1249</v>
      </c>
      <c r="J226" s="28" t="str">
        <f>VLOOKUP(C226,SOURCE!V$6:AB$10042,6,0)</f>
        <v>NBINGAUSS_BLACK_LGAUSS_WHITE_R</v>
      </c>
      <c r="K226" s="29" t="str">
        <f t="shared" si="17"/>
        <v>NBinGAUSS_BLACK_LGAUSS_WHITE_R</v>
      </c>
      <c r="L226" s="39" t="str">
        <f>VLOOKUP(C226,SOURCE!V$6:AB$10042,2,0)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VLOOKUP(C227,SOURCE!$V$3:$AC$2863,8,0)</f>
        <v>ITM_NBINU</v>
      </c>
      <c r="E227" s="26" t="str">
        <f>CHAR(34)&amp;VLOOKUP(C227,SOURCE!$V$3:$AC$2863,6,0)&amp;CHAR(34)</f>
        <v>"NBINGAUSS_WHITE_LGAUSS_BLACK_R"</v>
      </c>
      <c r="F227" s="22" t="str">
        <f>VLOOKUP(C227,SOURCE!$V$3:$AD$2863,9,0)&amp;"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VLOOKUP(C227,SOURCE!V$6:AB$10042,7,0)</f>
        <v>1250</v>
      </c>
      <c r="J227" s="28" t="str">
        <f>VLOOKUP(C227,SOURCE!V$6:AB$10042,6,0)</f>
        <v>NBINGAUSS_WHITE_LGAUSS_BLACK_R</v>
      </c>
      <c r="K227" s="29" t="str">
        <f t="shared" si="17"/>
        <v>NBinGAUSS_WHITE_LGAUSS_BLACK_R</v>
      </c>
      <c r="L227" s="39" t="str">
        <f>VLOOKUP(C227,SOURCE!V$6:AB$10042,2,0)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VLOOKUP(C228,SOURCE!$V$3:$AC$2863,8,0)</f>
        <v>ITM_NBINM1</v>
      </c>
      <c r="E228" s="26" t="str">
        <f>CHAR(34)&amp;VLOOKUP(C228,SOURCE!$V$3:$AC$2863,6,0)&amp;CHAR(34)</f>
        <v>"NBIN^MINUS_1"</v>
      </c>
      <c r="F228" s="22" t="str">
        <f>VLOOKUP(C228,SOURCE!$V$3:$AD$2863,9,0)&amp;"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VLOOKUP(C228,SOURCE!V$6:AB$10042,7,0)</f>
        <v>1251</v>
      </c>
      <c r="J228" s="28" t="str">
        <f>VLOOKUP(C228,SOURCE!V$6:AB$10042,6,0)</f>
        <v>NBIN^MINUS_1</v>
      </c>
      <c r="K228" s="29" t="str">
        <f t="shared" si="17"/>
        <v>NBin^MINUS_1</v>
      </c>
      <c r="L228" s="39" t="str">
        <f>VLOOKUP(C228,SOURCE!V$6:AB$10042,2,0)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VLOOKUP(C229,SOURCE!$V$3:$AC$2863,8,0)</f>
        <v>ITM_NORMLP</v>
      </c>
      <c r="E229" s="26" t="str">
        <f>CHAR(34)&amp;VLOOKUP(C229,SOURCE!$V$3:$AC$2863,6,0)&amp;CHAR(34)</f>
        <v>"NORMLP"</v>
      </c>
      <c r="F229" s="22" t="str">
        <f>VLOOKUP(C229,SOURCE!$V$3:$AD$2863,9,0)&amp;"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VLOOKUP(C229,SOURCE!V$6:AB$10042,7,0)</f>
        <v>1253</v>
      </c>
      <c r="J229" s="28" t="str">
        <f>VLOOKUP(C229,SOURCE!V$6:AB$10042,6,0)</f>
        <v>NORMLP</v>
      </c>
      <c r="K229" s="29" t="str">
        <f t="shared" si="17"/>
        <v>Normlp</v>
      </c>
      <c r="L229" s="39" t="str">
        <f>VLOOKUP(C229,SOURCE!V$6:AB$10042,2,0)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VLOOKUP(C230,SOURCE!$V$3:$AC$2863,8,0)</f>
        <v>ITM_NORML</v>
      </c>
      <c r="E230" s="26" t="str">
        <f>CHAR(34)&amp;VLOOKUP(C230,SOURCE!$V$3:$AC$2863,6,0)&amp;CHAR(34)</f>
        <v>"NORMLGAUSS_BLACK_LGAUSS_WHITE_R"</v>
      </c>
      <c r="F230" s="22" t="str">
        <f>VLOOKUP(C230,SOURCE!$V$3:$AD$2863,9,0)&amp;"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VLOOKUP(C230,SOURCE!V$6:AB$10042,7,0)</f>
        <v>1254</v>
      </c>
      <c r="J230" s="28" t="str">
        <f>VLOOKUP(C230,SOURCE!V$6:AB$10042,6,0)</f>
        <v>NORMLGAUSS_BLACK_LGAUSS_WHITE_R</v>
      </c>
      <c r="K230" s="29" t="str">
        <f t="shared" si="17"/>
        <v>NormlGAUSS_BLACK_LGAUSS_WHITE_R</v>
      </c>
      <c r="L230" s="39" t="str">
        <f>VLOOKUP(C230,SOURCE!V$6:AB$10042,2,0)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VLOOKUP(C231,SOURCE!$V$3:$AC$2863,8,0)</f>
        <v>ITM_NORMLU</v>
      </c>
      <c r="E231" s="26" t="str">
        <f>CHAR(34)&amp;VLOOKUP(C231,SOURCE!$V$3:$AC$2863,6,0)&amp;CHAR(34)</f>
        <v>"NORMLGAUSS_WHITE_LGAUSS_BLACK_R"</v>
      </c>
      <c r="F231" s="22" t="str">
        <f>VLOOKUP(C231,SOURCE!$V$3:$AD$2863,9,0)&amp;"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VLOOKUP(C231,SOURCE!V$6:AB$10042,7,0)</f>
        <v>1255</v>
      </c>
      <c r="J231" s="28" t="str">
        <f>VLOOKUP(C231,SOURCE!V$6:AB$10042,6,0)</f>
        <v>NORMLGAUSS_WHITE_LGAUSS_BLACK_R</v>
      </c>
      <c r="K231" s="29" t="str">
        <f t="shared" si="17"/>
        <v>NormlGAUSS_WHITE_LGAUSS_BLACK_R</v>
      </c>
      <c r="L231" s="39" t="str">
        <f>VLOOKUP(C231,SOURCE!V$6:AB$10042,2,0)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VLOOKUP(C232,SOURCE!$V$3:$AC$2863,8,0)</f>
        <v>ITM_NORMLM1</v>
      </c>
      <c r="E232" s="26" t="str">
        <f>CHAR(34)&amp;VLOOKUP(C232,SOURCE!$V$3:$AC$2863,6,0)&amp;CHAR(34)</f>
        <v>"NORML^MINUS_1"</v>
      </c>
      <c r="F232" s="22" t="str">
        <f>VLOOKUP(C232,SOURCE!$V$3:$AD$2863,9,0)&amp;"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VLOOKUP(C232,SOURCE!V$6:AB$10042,7,0)</f>
        <v>1256</v>
      </c>
      <c r="J232" s="28" t="str">
        <f>VLOOKUP(C232,SOURCE!V$6:AB$10042,6,0)</f>
        <v>NORML^MINUS_1</v>
      </c>
      <c r="K232" s="29" t="str">
        <f t="shared" si="17"/>
        <v>Norml^MINUS_1</v>
      </c>
      <c r="L232" s="39" t="str">
        <f>VLOOKUP(C232,SOURCE!V$6:AB$10042,2,0)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VLOOKUP(C233,SOURCE!$V$3:$AC$2863,8,0)</f>
        <v>ITM_POISSP</v>
      </c>
      <c r="E233" s="26" t="str">
        <f>CHAR(34)&amp;VLOOKUP(C233,SOURCE!$V$3:$AC$2863,6,0)&amp;CHAR(34)</f>
        <v>"POISSP"</v>
      </c>
      <c r="F233" s="22" t="str">
        <f>VLOOKUP(C233,SOURCE!$V$3:$AD$2863,9,0)&amp;"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VLOOKUP(C233,SOURCE!V$6:AB$10042,7,0)</f>
        <v>1258</v>
      </c>
      <c r="J233" s="28" t="str">
        <f>VLOOKUP(C233,SOURCE!V$6:AB$10042,6,0)</f>
        <v>POISSP</v>
      </c>
      <c r="K233" s="29" t="str">
        <f t="shared" si="17"/>
        <v>Poissp</v>
      </c>
      <c r="L233" s="39" t="str">
        <f>VLOOKUP(C233,SOURCE!V$6:AB$10042,2,0)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VLOOKUP(C234,SOURCE!$V$3:$AC$2863,8,0)</f>
        <v>ITM_POISS</v>
      </c>
      <c r="E234" s="26" t="str">
        <f>CHAR(34)&amp;VLOOKUP(C234,SOURCE!$V$3:$AC$2863,6,0)&amp;CHAR(34)</f>
        <v>"POISSGAUSS_BLACK_LGAUSS_WHITE_R"</v>
      </c>
      <c r="F234" s="22" t="str">
        <f>VLOOKUP(C234,SOURCE!$V$3:$AD$2863,9,0)&amp;"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VLOOKUP(C234,SOURCE!V$6:AB$10042,7,0)</f>
        <v>1259</v>
      </c>
      <c r="J234" s="28" t="str">
        <f>VLOOKUP(C234,SOURCE!V$6:AB$10042,6,0)</f>
        <v>POISSGAUSS_BLACK_LGAUSS_WHITE_R</v>
      </c>
      <c r="K234" s="29" t="str">
        <f t="shared" si="17"/>
        <v>PoissGAUSS_BLACK_LGAUSS_WHITE_R</v>
      </c>
      <c r="L234" s="39" t="str">
        <f>VLOOKUP(C234,SOURCE!V$6:AB$10042,2,0)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VLOOKUP(C235,SOURCE!$V$3:$AC$2863,8,0)</f>
        <v>ITM_POISSU</v>
      </c>
      <c r="E235" s="26" t="str">
        <f>CHAR(34)&amp;VLOOKUP(C235,SOURCE!$V$3:$AC$2863,6,0)&amp;CHAR(34)</f>
        <v>"POISSGAUSS_WHITE_LGAUSS_BLACK_R"</v>
      </c>
      <c r="F235" s="22" t="str">
        <f>VLOOKUP(C235,SOURCE!$V$3:$AD$2863,9,0)&amp;"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VLOOKUP(C235,SOURCE!V$6:AB$10042,7,0)</f>
        <v>1260</v>
      </c>
      <c r="J235" s="28" t="str">
        <f>VLOOKUP(C235,SOURCE!V$6:AB$10042,6,0)</f>
        <v>POISSGAUSS_WHITE_LGAUSS_BLACK_R</v>
      </c>
      <c r="K235" s="29" t="str">
        <f t="shared" si="17"/>
        <v>PoissGAUSS_WHITE_LGAUSS_BLACK_R</v>
      </c>
      <c r="L235" s="39" t="str">
        <f>VLOOKUP(C235,SOURCE!V$6:AB$10042,2,0)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VLOOKUP(C236,SOURCE!$V$3:$AC$2863,8,0)</f>
        <v>ITM_POISSM1</v>
      </c>
      <c r="E236" s="26" t="str">
        <f>CHAR(34)&amp;VLOOKUP(C236,SOURCE!$V$3:$AC$2863,6,0)&amp;CHAR(34)</f>
        <v>"POISS^MINUS_1"</v>
      </c>
      <c r="F236" s="22" t="str">
        <f>VLOOKUP(C236,SOURCE!$V$3:$AD$2863,9,0)&amp;"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VLOOKUP(C236,SOURCE!V$6:AB$10042,7,0)</f>
        <v>1261</v>
      </c>
      <c r="J236" s="28" t="str">
        <f>VLOOKUP(C236,SOURCE!V$6:AB$10042,6,0)</f>
        <v>POISS^MINUS_1</v>
      </c>
      <c r="K236" s="29" t="str">
        <f t="shared" si="17"/>
        <v>Poiss^MINUS_1</v>
      </c>
      <c r="L236" s="39" t="str">
        <f>VLOOKUP(C236,SOURCE!V$6:AB$10042,2,0)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VLOOKUP(C237,SOURCE!$V$3:$AC$2863,8,0)</f>
        <v>ITM_TPX</v>
      </c>
      <c r="E237" s="26" t="str">
        <f>CHAR(34)&amp;VLOOKUP(C237,SOURCE!$V$3:$AC$2863,6,0)&amp;CHAR(34)</f>
        <v>"TP(X)"</v>
      </c>
      <c r="F237" s="22" t="str">
        <f>VLOOKUP(C237,SOURCE!$V$3:$AD$2863,9,0)&amp;"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VLOOKUP(C237,SOURCE!V$6:AB$10042,7,0)</f>
        <v>1263</v>
      </c>
      <c r="J237" s="28" t="str">
        <f>VLOOKUP(C237,SOURCE!V$6:AB$10042,6,0)</f>
        <v>TP(X)</v>
      </c>
      <c r="K237" s="29" t="str">
        <f t="shared" si="17"/>
        <v>tp(x)</v>
      </c>
      <c r="L237" s="39" t="str">
        <f>VLOOKUP(C237,SOURCE!V$6:AB$10042,2,0)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VLOOKUP(C238,SOURCE!$V$3:$AC$2863,8,0)</f>
        <v>ITM_TX</v>
      </c>
      <c r="E238" s="26" t="str">
        <f>CHAR(34)&amp;VLOOKUP(C238,SOURCE!$V$3:$AC$2863,6,0)&amp;CHAR(34)</f>
        <v>"TGAUSS_BLACK_LGAUSS_WHITE_R(X)"</v>
      </c>
      <c r="F238" s="22" t="str">
        <f>VLOOKUP(C238,SOURCE!$V$3:$AD$2863,9,0)&amp;"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VLOOKUP(C238,SOURCE!V$6:AB$10042,7,0)</f>
        <v>1264</v>
      </c>
      <c r="J238" s="28" t="str">
        <f>VLOOKUP(C238,SOURCE!V$6:AB$10042,6,0)</f>
        <v>TGAUSS_BLACK_LGAUSS_WHITE_R(X)</v>
      </c>
      <c r="K238" s="29" t="str">
        <f t="shared" si="17"/>
        <v>tGAUSS_BLACK_LGAUSS_WHITE_R(x)</v>
      </c>
      <c r="L238" s="39" t="str">
        <f>VLOOKUP(C238,SOURCE!V$6:AB$10042,2,0)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VLOOKUP(C239,SOURCE!$V$3:$AC$2863,8,0)</f>
        <v>ITM_TUX</v>
      </c>
      <c r="E239" s="26" t="str">
        <f>CHAR(34)&amp;VLOOKUP(C239,SOURCE!$V$3:$AC$2863,6,0)&amp;CHAR(34)</f>
        <v>"TGAUSS_WHITE_LGAUSS_BLACK_R(X)"</v>
      </c>
      <c r="F239" s="22" t="str">
        <f>VLOOKUP(C239,SOURCE!$V$3:$AD$2863,9,0)&amp;"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VLOOKUP(C239,SOURCE!V$6:AB$10042,7,0)</f>
        <v>1265</v>
      </c>
      <c r="J239" s="28" t="str">
        <f>VLOOKUP(C239,SOURCE!V$6:AB$10042,6,0)</f>
        <v>TGAUSS_WHITE_LGAUSS_BLACK_R(X)</v>
      </c>
      <c r="K239" s="29" t="str">
        <f t="shared" si="17"/>
        <v>tGAUSS_WHITE_LGAUSS_BLACK_R(x)</v>
      </c>
      <c r="L239" s="39" t="str">
        <f>VLOOKUP(C239,SOURCE!V$6:AB$10042,2,0)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VLOOKUP(C240,SOURCE!$V$3:$AC$2863,8,0)</f>
        <v>ITM_TM1P</v>
      </c>
      <c r="E240" s="26" t="str">
        <f>CHAR(34)&amp;VLOOKUP(C240,SOURCE!$V$3:$AC$2863,6,0)&amp;CHAR(34)</f>
        <v>"T^MINUS_1(P)"</v>
      </c>
      <c r="F240" s="22" t="str">
        <f>VLOOKUP(C240,SOURCE!$V$3:$AD$2863,9,0)&amp;"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VLOOKUP(C240,SOURCE!V$6:AB$10042,7,0)</f>
        <v>1266</v>
      </c>
      <c r="J240" s="28" t="str">
        <f>VLOOKUP(C240,SOURCE!V$6:AB$10042,6,0)</f>
        <v>T^MINUS_1(P)</v>
      </c>
      <c r="K240" s="29" t="str">
        <f t="shared" si="17"/>
        <v>t^MINUS_1(p)</v>
      </c>
      <c r="L240" s="39" t="str">
        <f>VLOOKUP(C240,SOURCE!V$6:AB$10042,2,0)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VLOOKUP(C241,SOURCE!$V$3:$AC$2863,8,0)</f>
        <v>ITM_WEIBLP</v>
      </c>
      <c r="E241" s="26" t="str">
        <f>CHAR(34)&amp;VLOOKUP(C241,SOURCE!$V$3:$AC$2863,6,0)&amp;CHAR(34)</f>
        <v>"WEIBLP"</v>
      </c>
      <c r="F241" s="22" t="str">
        <f>VLOOKUP(C241,SOURCE!$V$3:$AD$2863,9,0)&amp;"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VLOOKUP(C241,SOURCE!V$6:AB$10042,7,0)</f>
        <v>1268</v>
      </c>
      <c r="J241" s="28" t="str">
        <f>VLOOKUP(C241,SOURCE!V$6:AB$10042,6,0)</f>
        <v>WEIBLP</v>
      </c>
      <c r="K241" s="29" t="str">
        <f t="shared" si="17"/>
        <v>Weiblp</v>
      </c>
      <c r="L241" s="39" t="str">
        <f>VLOOKUP(C241,SOURCE!V$6:AB$10042,2,0)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VLOOKUP(C242,SOURCE!$V$3:$AC$2863,8,0)</f>
        <v>ITM_WEIBL</v>
      </c>
      <c r="E242" s="26" t="str">
        <f>CHAR(34)&amp;VLOOKUP(C242,SOURCE!$V$3:$AC$2863,6,0)&amp;CHAR(34)</f>
        <v>"WEIBLGAUSS_BLACK_LGAUSS_WHITE_R"</v>
      </c>
      <c r="F242" s="22" t="str">
        <f>VLOOKUP(C242,SOURCE!$V$3:$AD$2863,9,0)&amp;"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VLOOKUP(C242,SOURCE!V$6:AB$10042,7,0)</f>
        <v>1269</v>
      </c>
      <c r="J242" s="28" t="str">
        <f>VLOOKUP(C242,SOURCE!V$6:AB$10042,6,0)</f>
        <v>WEIBLGAUSS_BLACK_LGAUSS_WHITE_R</v>
      </c>
      <c r="K242" s="29" t="str">
        <f t="shared" si="17"/>
        <v>WeiblGAUSS_BLACK_LGAUSS_WHITE_R</v>
      </c>
      <c r="L242" s="39" t="str">
        <f>VLOOKUP(C242,SOURCE!V$6:AB$10042,2,0)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VLOOKUP(C243,SOURCE!$V$3:$AC$2863,8,0)</f>
        <v>ITM_WEIBLU</v>
      </c>
      <c r="E243" s="26" t="str">
        <f>CHAR(34)&amp;VLOOKUP(C243,SOURCE!$V$3:$AC$2863,6,0)&amp;CHAR(34)</f>
        <v>"WEIBLGAUSS_WHITE_LGAUSS_BLACK_R"</v>
      </c>
      <c r="F243" s="22" t="str">
        <f>VLOOKUP(C243,SOURCE!$V$3:$AD$2863,9,0)&amp;"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VLOOKUP(C243,SOURCE!V$6:AB$10042,7,0)</f>
        <v>1270</v>
      </c>
      <c r="J243" s="28" t="str">
        <f>VLOOKUP(C243,SOURCE!V$6:AB$10042,6,0)</f>
        <v>WEIBLGAUSS_WHITE_LGAUSS_BLACK_R</v>
      </c>
      <c r="K243" s="29" t="str">
        <f t="shared" si="17"/>
        <v>WeiblGAUSS_WHITE_LGAUSS_BLACK_R</v>
      </c>
      <c r="L243" s="39" t="str">
        <f>VLOOKUP(C243,SOURCE!V$6:AB$10042,2,0)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VLOOKUP(C244,SOURCE!$V$3:$AC$2863,8,0)</f>
        <v>ITM_WEIBLM1</v>
      </c>
      <c r="E244" s="26" t="str">
        <f>CHAR(34)&amp;VLOOKUP(C244,SOURCE!$V$3:$AC$2863,6,0)&amp;CHAR(34)</f>
        <v>"WEIBL^MINUS_1"</v>
      </c>
      <c r="F244" s="22" t="str">
        <f>VLOOKUP(C244,SOURCE!$V$3:$AD$2863,9,0)&amp;"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VLOOKUP(C244,SOURCE!V$6:AB$10042,7,0)</f>
        <v>1271</v>
      </c>
      <c r="J244" s="28" t="str">
        <f>VLOOKUP(C244,SOURCE!V$6:AB$10042,6,0)</f>
        <v>WEIBL^MINUS_1</v>
      </c>
      <c r="K244" s="29" t="str">
        <f t="shared" si="17"/>
        <v>Weibl^MINUS_1</v>
      </c>
      <c r="L244" s="39" t="str">
        <f>VLOOKUP(C244,SOURCE!V$6:AB$10042,2,0)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VLOOKUP(C245,SOURCE!$V$3:$AC$2863,8,0)</f>
        <v>ITM_chi2Px</v>
      </c>
      <c r="E245" s="26" t="str">
        <f>CHAR(34)&amp;VLOOKUP(C245,SOURCE!$V$3:$AC$2863,6,0)&amp;CHAR(34)</f>
        <v>"CHI^2P(X)"</v>
      </c>
      <c r="F245" s="22" t="str">
        <f>VLOOKUP(C245,SOURCE!$V$3:$AD$2863,9,0)&amp;"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VLOOKUP(C245,SOURCE!V$6:AB$10042,7,0)</f>
        <v>1273</v>
      </c>
      <c r="J245" s="28" t="str">
        <f>VLOOKUP(C245,SOURCE!V$6:AB$10042,6,0)</f>
        <v>CHI^2P(X)</v>
      </c>
      <c r="K245" s="29" t="str">
        <f t="shared" si="17"/>
        <v>chi^2p(x)</v>
      </c>
      <c r="L245" s="39" t="str">
        <f>VLOOKUP(C245,SOURCE!V$6:AB$10042,2,0)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VLOOKUP(C246,SOURCE!$V$3:$AC$2863,8,0)</f>
        <v>ITM_chi2x</v>
      </c>
      <c r="E246" s="26" t="str">
        <f>CHAR(34)&amp;VLOOKUP(C246,SOURCE!$V$3:$AC$2863,6,0)&amp;CHAR(34)</f>
        <v>"CHI^2GAUSS_BLACK_LGAUSS_WHITE_R(X)"</v>
      </c>
      <c r="F246" s="22" t="str">
        <f>VLOOKUP(C246,SOURCE!$V$3:$AD$2863,9,0)&amp;"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VLOOKUP(C246,SOURCE!V$6:AB$10042,7,0)</f>
        <v>1274</v>
      </c>
      <c r="J246" s="28" t="str">
        <f>VLOOKUP(C246,SOURCE!V$6:AB$10042,6,0)</f>
        <v>CHI^2GAUSS_BLACK_LGAUSS_WHITE_R(X)</v>
      </c>
      <c r="K246" s="29" t="str">
        <f t="shared" si="17"/>
        <v>chi^2GAUSS_BLACK_LGAUSS_WHITE_R(x)</v>
      </c>
      <c r="L246" s="39" t="str">
        <f>VLOOKUP(C246,SOURCE!V$6:AB$10042,2,0)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VLOOKUP(C247,SOURCE!$V$3:$AC$2863,8,0)</f>
        <v>ITM_chi2ux</v>
      </c>
      <c r="E247" s="26" t="str">
        <f>CHAR(34)&amp;VLOOKUP(C247,SOURCE!$V$3:$AC$2863,6,0)&amp;CHAR(34)</f>
        <v>"CHI^2GAUSS_WHITE_LGAUSS_BLACK_R(X)"</v>
      </c>
      <c r="F247" s="22" t="str">
        <f>VLOOKUP(C247,SOURCE!$V$3:$AD$2863,9,0)&amp;"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VLOOKUP(C247,SOURCE!V$6:AB$10042,7,0)</f>
        <v>1275</v>
      </c>
      <c r="J247" s="28" t="str">
        <f>VLOOKUP(C247,SOURCE!V$6:AB$10042,6,0)</f>
        <v>CHI^2GAUSS_WHITE_LGAUSS_BLACK_R(X)</v>
      </c>
      <c r="K247" s="29" t="str">
        <f t="shared" si="17"/>
        <v>chi^2GAUSS_WHITE_LGAUSS_BLACK_R(x)</v>
      </c>
      <c r="L247" s="39" t="str">
        <f>VLOOKUP(C247,SOURCE!V$6:AB$10042,2,0)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VLOOKUP(C248,SOURCE!$V$3:$AC$2863,8,0)</f>
        <v>ITM_chi2M1</v>
      </c>
      <c r="E248" s="26" t="str">
        <f>CHAR(34)&amp;VLOOKUP(C248,SOURCE!$V$3:$AC$2863,6,0)&amp;CHAR(34)</f>
        <v>"(CHI^2)^MINUS_1"</v>
      </c>
      <c r="F248" s="22" t="str">
        <f>VLOOKUP(C248,SOURCE!$V$3:$AD$2863,9,0)&amp;"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VLOOKUP(C248,SOURCE!V$6:AB$10042,7,0)</f>
        <v>1276</v>
      </c>
      <c r="J248" s="28" t="str">
        <f>VLOOKUP(C248,SOURCE!V$6:AB$10042,6,0)</f>
        <v>(CHI^2)^MINUS_1</v>
      </c>
      <c r="K248" s="29" t="str">
        <f t="shared" si="17"/>
        <v>(chi^2)^MINUS_1</v>
      </c>
      <c r="L248" s="39" t="str">
        <f>VLOOKUP(C248,SOURCE!V$6:AB$10042,2,0)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VLOOKUP(C249,SOURCE!$V$3:$AC$2863,8,0)</f>
        <v>ITM_BESTF</v>
      </c>
      <c r="E249" s="26" t="str">
        <f>CHAR(34)&amp;VLOOKUP(C249,SOURCE!$V$3:$AC$2863,6,0)&amp;CHAR(34)</f>
        <v>"BESTF"</v>
      </c>
      <c r="F249" s="22" t="str">
        <f>VLOOKUP(C249,SOURCE!$V$3:$AD$2863,9,0)&amp;"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VLOOKUP(C249,SOURCE!V$6:AB$10042,7,0)</f>
        <v>1297</v>
      </c>
      <c r="J249" s="28" t="str">
        <f>VLOOKUP(C249,SOURCE!V$6:AB$10042,6,0)</f>
        <v>BESTF</v>
      </c>
      <c r="K249" s="29" t="str">
        <f t="shared" si="17"/>
        <v>BestF</v>
      </c>
      <c r="L249" s="39" t="str">
        <f>VLOOKUP(C249,SOURCE!V$6:AB$10042,2,0)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VLOOKUP(C250,SOURCE!$V$3:$AC$2863,8,0)</f>
        <v>ITM_EXPF</v>
      </c>
      <c r="E250" s="26" t="str">
        <f>CHAR(34)&amp;VLOOKUP(C250,SOURCE!$V$3:$AC$2863,6,0)&amp;CHAR(34)</f>
        <v>"EXPF"</v>
      </c>
      <c r="F250" s="22" t="str">
        <f>VLOOKUP(C250,SOURCE!$V$3:$AD$2863,9,0)&amp;"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VLOOKUP(C250,SOURCE!V$6:AB$10042,7,0)</f>
        <v>1298</v>
      </c>
      <c r="J250" s="28" t="str">
        <f>VLOOKUP(C250,SOURCE!V$6:AB$10042,6,0)</f>
        <v>EXPF</v>
      </c>
      <c r="K250" s="29" t="str">
        <f t="shared" si="17"/>
        <v>ExpF</v>
      </c>
      <c r="L250" s="39" t="str">
        <f>VLOOKUP(C250,SOURCE!V$6:AB$10042,2,0)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VLOOKUP(C251,SOURCE!$V$3:$AC$2863,8,0)</f>
        <v>ITM_LINF</v>
      </c>
      <c r="E251" s="26" t="str">
        <f>CHAR(34)&amp;VLOOKUP(C251,SOURCE!$V$3:$AC$2863,6,0)&amp;CHAR(34)</f>
        <v>"LINF"</v>
      </c>
      <c r="F251" s="22" t="str">
        <f>VLOOKUP(C251,SOURCE!$V$3:$AD$2863,9,0)&amp;"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VLOOKUP(C251,SOURCE!V$6:AB$10042,7,0)</f>
        <v>1299</v>
      </c>
      <c r="J251" s="28" t="str">
        <f>VLOOKUP(C251,SOURCE!V$6:AB$10042,6,0)</f>
        <v>LINF</v>
      </c>
      <c r="K251" s="29" t="str">
        <f t="shared" si="17"/>
        <v>LinF</v>
      </c>
      <c r="L251" s="39" t="str">
        <f>VLOOKUP(C251,SOURCE!V$6:AB$10042,2,0)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VLOOKUP(C252,SOURCE!$V$3:$AC$2863,8,0)</f>
        <v>ITM_LOGF</v>
      </c>
      <c r="E252" s="26" t="str">
        <f>CHAR(34)&amp;VLOOKUP(C252,SOURCE!$V$3:$AC$2863,6,0)&amp;CHAR(34)</f>
        <v>"LOGF"</v>
      </c>
      <c r="F252" s="22" t="str">
        <f>VLOOKUP(C252,SOURCE!$V$3:$AD$2863,9,0)&amp;"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VLOOKUP(C252,SOURCE!V$6:AB$10042,7,0)</f>
        <v>1300</v>
      </c>
      <c r="J252" s="28" t="str">
        <f>VLOOKUP(C252,SOURCE!V$6:AB$10042,6,0)</f>
        <v>LOGF</v>
      </c>
      <c r="K252" s="29" t="str">
        <f t="shared" si="17"/>
        <v>LogF</v>
      </c>
      <c r="L252" s="39" t="str">
        <f>VLOOKUP(C252,SOURCE!V$6:AB$10042,2,0)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VLOOKUP(C253,SOURCE!$V$3:$AC$2863,8,0)</f>
        <v>ITM_ORTHOF</v>
      </c>
      <c r="E253" s="26" t="str">
        <f>CHAR(34)&amp;VLOOKUP(C253,SOURCE!$V$3:$AC$2863,6,0)&amp;CHAR(34)</f>
        <v>"ORTHOF"</v>
      </c>
      <c r="F253" s="22" t="str">
        <f>VLOOKUP(C253,SOURCE!$V$3:$AD$2863,9,0)&amp;"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VLOOKUP(C253,SOURCE!V$6:AB$10042,7,0)</f>
        <v>1301</v>
      </c>
      <c r="J253" s="28" t="str">
        <f>VLOOKUP(C253,SOURCE!V$6:AB$10042,6,0)</f>
        <v>ORTHOF</v>
      </c>
      <c r="K253" s="29" t="str">
        <f t="shared" si="17"/>
        <v>OrthoF</v>
      </c>
      <c r="L253" s="39" t="str">
        <f>VLOOKUP(C253,SOURCE!V$6:AB$10042,2,0)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VLOOKUP(C254,SOURCE!$V$3:$AC$2863,8,0)</f>
        <v>ITM_POWERF</v>
      </c>
      <c r="E254" s="26" t="str">
        <f>CHAR(34)&amp;VLOOKUP(C254,SOURCE!$V$3:$AC$2863,6,0)&amp;CHAR(34)</f>
        <v>"POWERF"</v>
      </c>
      <c r="F254" s="22" t="str">
        <f>VLOOKUP(C254,SOURCE!$V$3:$AD$2863,9,0)&amp;"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VLOOKUP(C254,SOURCE!V$6:AB$10042,7,0)</f>
        <v>1302</v>
      </c>
      <c r="J254" s="28" t="str">
        <f>VLOOKUP(C254,SOURCE!V$6:AB$10042,6,0)</f>
        <v>POWERF</v>
      </c>
      <c r="K254" s="29" t="str">
        <f t="shared" si="17"/>
        <v>PowerF</v>
      </c>
      <c r="L254" s="39" t="str">
        <f>VLOOKUP(C254,SOURCE!V$6:AB$10042,2,0)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VLOOKUP(C255,SOURCE!$V$3:$AC$2863,8,0)</f>
        <v>ITM_GAUSSF</v>
      </c>
      <c r="E255" s="26" t="str">
        <f>CHAR(34)&amp;VLOOKUP(C255,SOURCE!$V$3:$AC$2863,6,0)&amp;CHAR(34)</f>
        <v>"GAUSSF"</v>
      </c>
      <c r="F255" s="22" t="str">
        <f>VLOOKUP(C255,SOURCE!$V$3:$AD$2863,9,0)&amp;"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VLOOKUP(C255,SOURCE!V$6:AB$10042,7,0)</f>
        <v>1303</v>
      </c>
      <c r="J255" s="28" t="str">
        <f>VLOOKUP(C255,SOURCE!V$6:AB$10042,6,0)</f>
        <v>GAUSSF</v>
      </c>
      <c r="K255" s="29" t="str">
        <f t="shared" si="17"/>
        <v>GaussF</v>
      </c>
      <c r="L255" s="39" t="str">
        <f>VLOOKUP(C255,SOURCE!V$6:AB$10042,2,0)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VLOOKUP(C256,SOURCE!$V$3:$AC$2863,8,0)</f>
        <v>ITM_CAUCHF</v>
      </c>
      <c r="E256" s="26" t="str">
        <f>CHAR(34)&amp;VLOOKUP(C256,SOURCE!$V$3:$AC$2863,6,0)&amp;CHAR(34)</f>
        <v>"CAUCHF"</v>
      </c>
      <c r="F256" s="22" t="str">
        <f>VLOOKUP(C256,SOURCE!$V$3:$AD$2863,9,0)&amp;"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VLOOKUP(C256,SOURCE!V$6:AB$10042,7,0)</f>
        <v>1304</v>
      </c>
      <c r="J256" s="28" t="str">
        <f>VLOOKUP(C256,SOURCE!V$6:AB$10042,6,0)</f>
        <v>CAUCHF</v>
      </c>
      <c r="K256" s="29" t="str">
        <f t="shared" si="17"/>
        <v>CauchF</v>
      </c>
      <c r="L256" s="39" t="str">
        <f>VLOOKUP(C256,SOURCE!V$6:AB$10042,2,0)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VLOOKUP(C257,SOURCE!$V$3:$AC$2863,8,0)</f>
        <v>ITM_PARABF</v>
      </c>
      <c r="E257" s="26" t="str">
        <f>CHAR(34)&amp;VLOOKUP(C257,SOURCE!$V$3:$AC$2863,6,0)&amp;CHAR(34)</f>
        <v>"PARABF"</v>
      </c>
      <c r="F257" s="22" t="str">
        <f>VLOOKUP(C257,SOURCE!$V$3:$AD$2863,9,0)&amp;"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VLOOKUP(C257,SOURCE!V$6:AB$10042,7,0)</f>
        <v>1305</v>
      </c>
      <c r="J257" s="28" t="str">
        <f>VLOOKUP(C257,SOURCE!V$6:AB$10042,6,0)</f>
        <v>PARABF</v>
      </c>
      <c r="K257" s="29" t="str">
        <f t="shared" si="17"/>
        <v>ParabF</v>
      </c>
      <c r="L257" s="39" t="str">
        <f>VLOOKUP(C257,SOURCE!V$6:AB$10042,2,0)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VLOOKUP(C258,SOURCE!$V$3:$AC$2863,8,0)</f>
        <v>ITM_HYPF</v>
      </c>
      <c r="E258" s="26" t="str">
        <f>CHAR(34)&amp;VLOOKUP(C258,SOURCE!$V$3:$AC$2863,6,0)&amp;CHAR(34)</f>
        <v>"HYPF"</v>
      </c>
      <c r="F258" s="22" t="str">
        <f>VLOOKUP(C258,SOURCE!$V$3:$AD$2863,9,0)&amp;"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VLOOKUP(C258,SOURCE!V$6:AB$10042,7,0)</f>
        <v>1306</v>
      </c>
      <c r="J258" s="28" t="str">
        <f>VLOOKUP(C258,SOURCE!V$6:AB$10042,6,0)</f>
        <v>HYPF</v>
      </c>
      <c r="K258" s="29" t="str">
        <f t="shared" si="17"/>
        <v>HypF</v>
      </c>
      <c r="L258" s="39" t="str">
        <f>VLOOKUP(C258,SOURCE!V$6:AB$10042,2,0)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VLOOKUP(C259,SOURCE!$V$3:$AC$2863,8,0)</f>
        <v>ITM_ROOTF</v>
      </c>
      <c r="E259" s="26" t="str">
        <f>CHAR(34)&amp;VLOOKUP(C259,SOURCE!$V$3:$AC$2863,6,0)&amp;CHAR(34)</f>
        <v>"ROOTF"</v>
      </c>
      <c r="F259" s="22" t="str">
        <f>VLOOKUP(C259,SOURCE!$V$3:$AD$2863,9,0)&amp;"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VLOOKUP(C259,SOURCE!V$6:AB$10042,7,0)</f>
        <v>1307</v>
      </c>
      <c r="J259" s="28" t="str">
        <f>VLOOKUP(C259,SOURCE!V$6:AB$10042,6,0)</f>
        <v>ROOTF</v>
      </c>
      <c r="K259" s="29" t="str">
        <f t="shared" si="17"/>
        <v>RootF</v>
      </c>
      <c r="L259" s="39" t="str">
        <f>VLOOKUP(C259,SOURCE!V$6:AB$10042,2,0)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VLOOKUP(C260,SOURCE!$V$3:$AC$2863,8,0)</f>
        <v>ITM_1COMPL</v>
      </c>
      <c r="E260" s="26" t="str">
        <f>CHAR(34)&amp;VLOOKUP(C260,SOURCE!$V$3:$AC$2863,6,0)&amp;CHAR(34)</f>
        <v>"1COMPL"</v>
      </c>
      <c r="F260" s="22" t="str">
        <f>VLOOKUP(C260,SOURCE!$V$3:$AD$2863,9,0)&amp;"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VLOOKUP(C260,SOURCE!V$6:AB$10042,7,0)</f>
        <v>1404</v>
      </c>
      <c r="J260" s="28" t="str">
        <f>VLOOKUP(C260,SOURCE!V$6:AB$10042,6,0)</f>
        <v>1COMPL</v>
      </c>
      <c r="K260" s="29" t="str">
        <f t="shared" si="17"/>
        <v>1COMPL</v>
      </c>
      <c r="L260" s="39" t="str">
        <f>VLOOKUP(C260,SOURCE!V$6:AB$10042,2,0)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VLOOKUP(C261,SOURCE!$V$3:$AC$2863,8,0)</f>
        <v>ITM_SNAP</v>
      </c>
      <c r="E261" s="26" t="str">
        <f>CHAR(34)&amp;VLOOKUP(C261,SOURCE!$V$3:$AC$2863,6,0)&amp;CHAR(34)</f>
        <v>"SNAP"</v>
      </c>
      <c r="F261" s="22" t="str">
        <f>VLOOKUP(C261,SOURCE!$V$3:$AD$2863,9,0)&amp;"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VLOOKUP(C261,SOURCE!V$6:AB$10042,7,0)</f>
        <v>1405</v>
      </c>
      <c r="J261" s="28" t="str">
        <f>VLOOKUP(C261,SOURCE!V$6:AB$10042,6,0)</f>
        <v>SNAP</v>
      </c>
      <c r="K261" s="29" t="str">
        <f t="shared" si="17"/>
        <v>SNAP</v>
      </c>
      <c r="L261" s="39" t="str">
        <f>VLOOKUP(C261,SOURCE!V$6:AB$10042,2,0)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VLOOKUP(C262,SOURCE!$V$3:$AC$2863,8,0)</f>
        <v>ITM_2COMPL</v>
      </c>
      <c r="E262" s="26" t="str">
        <f>CHAR(34)&amp;VLOOKUP(C262,SOURCE!$V$3:$AC$2863,6,0)&amp;CHAR(34)</f>
        <v>"2COMPL"</v>
      </c>
      <c r="F262" s="22" t="str">
        <f>VLOOKUP(C262,SOURCE!$V$3:$AD$2863,9,0)&amp;"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VLOOKUP(C262,SOURCE!V$6:AB$10042,7,0)</f>
        <v>1406</v>
      </c>
      <c r="J262" s="28" t="str">
        <f>VLOOKUP(C262,SOURCE!V$6:AB$10042,6,0)</f>
        <v>2COMPL</v>
      </c>
      <c r="K262" s="29" t="str">
        <f t="shared" si="17"/>
        <v>2COMPL</v>
      </c>
      <c r="L262" s="39" t="str">
        <f>VLOOKUP(C262,SOURCE!V$6:AB$10042,2,0)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VLOOKUP(C263,SOURCE!$V$3:$AC$2863,8,0)</f>
        <v>ITM_ABS</v>
      </c>
      <c r="E263" s="26" t="str">
        <f>CHAR(34)&amp;VLOOKUP(C263,SOURCE!$V$3:$AC$2863,6,0)&amp;CHAR(34)</f>
        <v>"ABS"</v>
      </c>
      <c r="F263" s="22" t="str">
        <f>VLOOKUP(C263,SOURCE!$V$3:$AD$2863,9,0)&amp;"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VLOOKUP(C263,SOURCE!V$6:AB$10042,7,0)</f>
        <v>1407</v>
      </c>
      <c r="J263" s="28" t="str">
        <f>VLOOKUP(C263,SOURCE!V$6:AB$10042,6,0)</f>
        <v>ABS</v>
      </c>
      <c r="K263" s="29" t="str">
        <f t="shared" si="17"/>
        <v>ABS</v>
      </c>
      <c r="L263" s="39" t="str">
        <f>VLOOKUP(C263,SOURCE!V$6:AB$10042,2,0)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VLOOKUP(C264,SOURCE!$V$3:$AC$2863,8,0)</f>
        <v>ITM_AGM</v>
      </c>
      <c r="E264" s="26" t="str">
        <f>CHAR(34)&amp;VLOOKUP(C264,SOURCE!$V$3:$AC$2863,6,0)&amp;CHAR(34)</f>
        <v>"AGM"</v>
      </c>
      <c r="F264" s="22" t="str">
        <f>VLOOKUP(C264,SOURCE!$V$3:$AD$2863,9,0)&amp;"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VLOOKUP(C264,SOURCE!V$6:AB$10042,7,0)</f>
        <v>1408</v>
      </c>
      <c r="J264" s="28" t="str">
        <f>VLOOKUP(C264,SOURCE!V$6:AB$10042,6,0)</f>
        <v>AGM</v>
      </c>
      <c r="K264" s="29" t="str">
        <f t="shared" si="17"/>
        <v>AGM</v>
      </c>
      <c r="L264" s="39" t="str">
        <f>VLOOKUP(C264,SOURCE!V$6:AB$10042,2,0)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VLOOKUP(C265,SOURCE!$V$3:$AC$2863,8,0)</f>
        <v>ITM_AGRAPH</v>
      </c>
      <c r="E265" s="26" t="str">
        <f>CHAR(34)&amp;VLOOKUP(C265,SOURCE!$V$3:$AC$2863,6,0)&amp;CHAR(34)</f>
        <v>"AGRAPH"</v>
      </c>
      <c r="F265" s="22" t="str">
        <f>VLOOKUP(C265,SOURCE!$V$3:$AD$2863,9,0)&amp;"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VLOOKUP(C265,SOURCE!V$6:AB$10042,7,0)</f>
        <v>1409</v>
      </c>
      <c r="J265" s="28" t="str">
        <f>VLOOKUP(C265,SOURCE!V$6:AB$10042,6,0)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VLOOKUP(C265,SOURCE!V$6:AB$10042,2,0)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VLOOKUP(C266,SOURCE!$V$3:$AC$2863,8,0)</f>
        <v>ITM_ALL</v>
      </c>
      <c r="E266" s="26" t="str">
        <f>CHAR(34)&amp;VLOOKUP(C266,SOURCE!$V$3:$AC$2863,6,0)&amp;CHAR(34)</f>
        <v>"ALL"</v>
      </c>
      <c r="F266" s="22" t="str">
        <f>VLOOKUP(C266,SOURCE!$V$3:$AD$2863,9,0)&amp;"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VLOOKUP(C266,SOURCE!V$6:AB$10042,7,0)</f>
        <v>1410</v>
      </c>
      <c r="J266" s="28" t="str">
        <f>VLOOKUP(C266,SOURCE!V$6:AB$10042,6,0)</f>
        <v>ALL</v>
      </c>
      <c r="K266" s="29" t="str">
        <f t="shared" si="21"/>
        <v>ALL</v>
      </c>
      <c r="L266" s="39" t="str">
        <f>VLOOKUP(C266,SOURCE!V$6:AB$10042,2,0)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VLOOKUP(C267,SOURCE!$V$3:$AC$2863,8,0)</f>
        <v>ITM_ASSIGN</v>
      </c>
      <c r="E267" s="26" t="str">
        <f>CHAR(34)&amp;VLOOKUP(C267,SOURCE!$V$3:$AC$2863,6,0)&amp;CHAR(34)</f>
        <v>"ASN"</v>
      </c>
      <c r="F267" s="22" t="str">
        <f>VLOOKUP(C267,SOURCE!$V$3:$AD$2863,9,0)&amp;"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VLOOKUP(C267,SOURCE!V$6:AB$10042,7,0)</f>
        <v>1411</v>
      </c>
      <c r="J267" s="28" t="str">
        <f>VLOOKUP(C267,SOURCE!V$6:AB$10042,6,0)</f>
        <v>ASN</v>
      </c>
      <c r="K267" s="29" t="str">
        <f t="shared" si="21"/>
        <v>ASN</v>
      </c>
      <c r="L267" s="39" t="str">
        <f>VLOOKUP(C267,SOURCE!V$6:AB$10042,2,0)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VLOOKUP(C268,SOURCE!$V$3:$AC$2863,8,0)</f>
        <v>ITM_BACK</v>
      </c>
      <c r="E268" s="26" t="str">
        <f>CHAR(34)&amp;VLOOKUP(C268,SOURCE!$V$3:$AC$2863,6,0)&amp;CHAR(34)</f>
        <v>"BACK"</v>
      </c>
      <c r="F268" s="22" t="str">
        <f>VLOOKUP(C268,SOURCE!$V$3:$AD$2863,9,0)&amp;"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VLOOKUP(C268,SOURCE!V$6:AB$10042,7,0)</f>
        <v>1412</v>
      </c>
      <c r="J268" s="28" t="str">
        <f>VLOOKUP(C268,SOURCE!V$6:AB$10042,6,0)</f>
        <v>BACK</v>
      </c>
      <c r="K268" s="29" t="str">
        <f t="shared" si="21"/>
        <v>BACK</v>
      </c>
      <c r="L268" s="39" t="str">
        <f>VLOOKUP(C268,SOURCE!V$6:AB$10042,2,0)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VLOOKUP(C269,SOURCE!$V$3:$AC$2863,8,0)</f>
        <v>ITM_BATT</v>
      </c>
      <c r="E269" s="26" t="str">
        <f>CHAR(34)&amp;VLOOKUP(C269,SOURCE!$V$3:$AC$2863,6,0)&amp;CHAR(34)</f>
        <v>"BATT?"</v>
      </c>
      <c r="F269" s="22" t="str">
        <f>VLOOKUP(C269,SOURCE!$V$3:$AD$2863,9,0)&amp;"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VLOOKUP(C269,SOURCE!V$6:AB$10042,7,0)</f>
        <v>1413</v>
      </c>
      <c r="J269" s="28" t="str">
        <f>VLOOKUP(C269,SOURCE!V$6:AB$10042,6,0)</f>
        <v>BATT?</v>
      </c>
      <c r="K269" s="29" t="str">
        <f t="shared" si="21"/>
        <v>BATT?</v>
      </c>
      <c r="L269" s="39" t="str">
        <f>VLOOKUP(C269,SOURCE!V$6:AB$10042,2,0)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VLOOKUP(C270,SOURCE!$V$3:$AC$2863,8,0)</f>
        <v>ITM_BEGINP</v>
      </c>
      <c r="E270" s="26" t="str">
        <f>CHAR(34)&amp;VLOOKUP(C270,SOURCE!$V$3:$AC$2863,6,0)&amp;CHAR(34)</f>
        <v>"BEGINP"</v>
      </c>
      <c r="F270" s="22" t="str">
        <f>VLOOKUP(C270,SOURCE!$V$3:$AD$2863,9,0)&amp;"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VLOOKUP(C270,SOURCE!V$6:AB$10042,7,0)</f>
        <v>1415</v>
      </c>
      <c r="J270" s="28" t="str">
        <f>VLOOKUP(C270,SOURCE!V$6:AB$10042,6,0)</f>
        <v>BEGINP</v>
      </c>
      <c r="K270" s="29" t="str">
        <f t="shared" si="21"/>
        <v>Begin</v>
      </c>
      <c r="L270" s="39" t="str">
        <f>VLOOKUP(C270,SOURCE!V$6:AB$10042,2,0)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VLOOKUP(C271,SOURCE!$V$3:$AC$2863,8,0)</f>
        <v>ITM_BN</v>
      </c>
      <c r="E271" s="26" t="str">
        <f>CHAR(34)&amp;VLOOKUP(C271,SOURCE!$V$3:$AC$2863,6,0)&amp;CHAR(34)</f>
        <v>"BN"</v>
      </c>
      <c r="F271" s="22" t="str">
        <f>VLOOKUP(C271,SOURCE!$V$3:$AD$2863,9,0)&amp;"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VLOOKUP(C271,SOURCE!V$6:AB$10042,7,0)</f>
        <v>1416</v>
      </c>
      <c r="J271" s="28" t="str">
        <f>VLOOKUP(C271,SOURCE!V$6:AB$10042,6,0)</f>
        <v>BN</v>
      </c>
      <c r="K271" s="29" t="str">
        <f t="shared" si="21"/>
        <v>Bn</v>
      </c>
      <c r="L271" s="39" t="str">
        <f>VLOOKUP(C271,SOURCE!V$6:AB$10042,2,0)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VLOOKUP(C272,SOURCE!$V$3:$AC$2863,8,0)</f>
        <v>ITM_BNS</v>
      </c>
      <c r="E272" s="26" t="str">
        <f>CHAR(34)&amp;VLOOKUP(C272,SOURCE!$V$3:$AC$2863,6,0)&amp;CHAR(34)</f>
        <v>"BN^ASTERISK"</v>
      </c>
      <c r="F272" s="22" t="str">
        <f>VLOOKUP(C272,SOURCE!$V$3:$AD$2863,9,0)&amp;"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VLOOKUP(C272,SOURCE!V$6:AB$10042,7,0)</f>
        <v>1417</v>
      </c>
      <c r="J272" s="28" t="str">
        <f>VLOOKUP(C272,SOURCE!V$6:AB$10042,6,0)</f>
        <v>BN^ASTERISK</v>
      </c>
      <c r="K272" s="29" t="str">
        <f t="shared" si="21"/>
        <v>Bn^ASTERISK</v>
      </c>
      <c r="L272" s="39" t="str">
        <f>VLOOKUP(C272,SOURCE!V$6:AB$10042,2,0)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VLOOKUP(C273,SOURCE!$V$3:$AC$2863,8,0)</f>
        <v>ITM_CASE</v>
      </c>
      <c r="E273" s="26" t="str">
        <f>CHAR(34)&amp;VLOOKUP(C273,SOURCE!$V$3:$AC$2863,6,0)&amp;CHAR(34)</f>
        <v>"CASE"</v>
      </c>
      <c r="F273" s="22" t="str">
        <f>VLOOKUP(C273,SOURCE!$V$3:$AD$2863,9,0)&amp;"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VLOOKUP(C273,SOURCE!V$6:AB$10042,7,0)</f>
        <v>1418</v>
      </c>
      <c r="J273" s="28" t="str">
        <f>VLOOKUP(C273,SOURCE!V$6:AB$10042,6,0)</f>
        <v>CASE</v>
      </c>
      <c r="K273" s="29" t="str">
        <f t="shared" si="21"/>
        <v>CASE</v>
      </c>
      <c r="L273" s="39" t="str">
        <f>VLOOKUP(C273,SOURCE!V$6:AB$10042,2,0)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VLOOKUP(C274,SOURCE!$V$3:$AC$2863,8,0)</f>
        <v>ITM_CLALL</v>
      </c>
      <c r="E274" s="26" t="str">
        <f>CHAR(34)&amp;VLOOKUP(C274,SOURCE!$V$3:$AC$2863,6,0)&amp;CHAR(34)</f>
        <v>"CLALL"</v>
      </c>
      <c r="F274" s="22" t="str">
        <f>VLOOKUP(C274,SOURCE!$V$3:$AD$2863,9,0)&amp;"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VLOOKUP(C274,SOURCE!V$6:AB$10042,7,0)</f>
        <v>1419</v>
      </c>
      <c r="J274" s="28" t="str">
        <f>VLOOKUP(C274,SOURCE!V$6:AB$10042,6,0)</f>
        <v>CLALL</v>
      </c>
      <c r="K274" s="29" t="str">
        <f t="shared" si="21"/>
        <v>CLall</v>
      </c>
      <c r="L274" s="39" t="str">
        <f>VLOOKUP(C274,SOURCE!V$6:AB$10042,2,0)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VLOOKUP(C275,SOURCE!$V$3:$AC$2863,8,0)</f>
        <v>ITM_CLCVAR</v>
      </c>
      <c r="E275" s="26" t="str">
        <f>CHAR(34)&amp;VLOOKUP(C275,SOURCE!$V$3:$AC$2863,6,0)&amp;CHAR(34)</f>
        <v>"CLCVAR"</v>
      </c>
      <c r="F275" s="22" t="str">
        <f>VLOOKUP(C275,SOURCE!$V$3:$AD$2863,9,0)&amp;"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VLOOKUP(C275,SOURCE!V$6:AB$10042,7,0)</f>
        <v>1420</v>
      </c>
      <c r="J275" s="28" t="str">
        <f>VLOOKUP(C275,SOURCE!V$6:AB$10042,6,0)</f>
        <v>CLCVAR</v>
      </c>
      <c r="K275" s="29" t="str">
        <f t="shared" si="21"/>
        <v>CLCVAR</v>
      </c>
      <c r="L275" s="39" t="str">
        <f>VLOOKUP(C275,SOURCE!V$6:AB$10042,2,0)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VLOOKUP(C276,SOURCE!$V$3:$AC$2863,8,0)</f>
        <v>ITM_CLFALL</v>
      </c>
      <c r="E276" s="26" t="str">
        <f>CHAR(34)&amp;VLOOKUP(C276,SOURCE!$V$3:$AC$2863,6,0)&amp;CHAR(34)</f>
        <v>"CLFALL"</v>
      </c>
      <c r="F276" s="22" t="str">
        <f>VLOOKUP(C276,SOURCE!$V$3:$AD$2863,9,0)&amp;"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VLOOKUP(C276,SOURCE!V$6:AB$10042,7,0)</f>
        <v>1421</v>
      </c>
      <c r="J276" s="28" t="str">
        <f>VLOOKUP(C276,SOURCE!V$6:AB$10042,6,0)</f>
        <v>CLFALL</v>
      </c>
      <c r="K276" s="29" t="str">
        <f t="shared" si="21"/>
        <v>CLFall</v>
      </c>
      <c r="L276" s="39" t="str">
        <f>VLOOKUP(C276,SOURCE!V$6:AB$10042,2,0)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VLOOKUP(C277,SOURCE!$V$3:$AC$2863,8,0)</f>
        <v>ITM_CLLCD</v>
      </c>
      <c r="E277" s="26" t="str">
        <f>CHAR(34)&amp;VLOOKUP(C277,SOURCE!$V$3:$AC$2863,6,0)&amp;CHAR(34)</f>
        <v>"CLLCD"</v>
      </c>
      <c r="F277" s="22" t="str">
        <f>VLOOKUP(C277,SOURCE!$V$3:$AD$2863,9,0)&amp;"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VLOOKUP(C277,SOURCE!V$6:AB$10042,7,0)</f>
        <v>1423</v>
      </c>
      <c r="J277" s="28" t="str">
        <f>VLOOKUP(C277,SOURCE!V$6:AB$10042,6,0)</f>
        <v>CLLCD</v>
      </c>
      <c r="K277" s="29" t="str">
        <f t="shared" si="21"/>
        <v>CLLCD</v>
      </c>
      <c r="L277" s="39" t="str">
        <f>VLOOKUP(C277,SOURCE!V$6:AB$10042,2,0)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VLOOKUP(C278,SOURCE!$V$3:$AC$2863,8,0)</f>
        <v>ITM_CLMENU</v>
      </c>
      <c r="E278" s="26" t="str">
        <f>CHAR(34)&amp;VLOOKUP(C278,SOURCE!$V$3:$AC$2863,6,0)&amp;CHAR(34)</f>
        <v>"CLMENU"</v>
      </c>
      <c r="F278" s="22" t="str">
        <f>VLOOKUP(C278,SOURCE!$V$3:$AD$2863,9,0)&amp;"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VLOOKUP(C278,SOURCE!V$6:AB$10042,7,0)</f>
        <v>1424</v>
      </c>
      <c r="J278" s="28" t="str">
        <f>VLOOKUP(C278,SOURCE!V$6:AB$10042,6,0)</f>
        <v>CLMENU</v>
      </c>
      <c r="K278" s="29" t="str">
        <f t="shared" si="21"/>
        <v>CLMENU</v>
      </c>
      <c r="L278" s="39" t="str">
        <f>VLOOKUP(C278,SOURCE!V$6:AB$10042,2,0)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VLOOKUP(C279,SOURCE!$V$3:$AC$2863,8,0)</f>
        <v>ITM_CLP</v>
      </c>
      <c r="E279" s="26" t="str">
        <f>CHAR(34)&amp;VLOOKUP(C279,SOURCE!$V$3:$AC$2863,6,0)&amp;CHAR(34)</f>
        <v>"CLP"</v>
      </c>
      <c r="F279" s="22" t="str">
        <f>VLOOKUP(C279,SOURCE!$V$3:$AD$2863,9,0)&amp;"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VLOOKUP(C279,SOURCE!V$6:AB$10042,7,0)</f>
        <v>1425</v>
      </c>
      <c r="J279" s="28" t="str">
        <f>VLOOKUP(C279,SOURCE!V$6:AB$10042,6,0)</f>
        <v>CLP</v>
      </c>
      <c r="K279" s="29" t="str">
        <f t="shared" si="21"/>
        <v>CLP</v>
      </c>
      <c r="L279" s="39" t="str">
        <f>VLOOKUP(C279,SOURCE!V$6:AB$10042,2,0)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VLOOKUP(C280,SOURCE!$V$3:$AC$2863,8,0)</f>
        <v>ITM_CLPALL</v>
      </c>
      <c r="E280" s="26" t="str">
        <f>CHAR(34)&amp;VLOOKUP(C280,SOURCE!$V$3:$AC$2863,6,0)&amp;CHAR(34)</f>
        <v>"CLPALL"</v>
      </c>
      <c r="F280" s="22" t="str">
        <f>VLOOKUP(C280,SOURCE!$V$3:$AD$2863,9,0)&amp;"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VLOOKUP(C280,SOURCE!V$6:AB$10042,7,0)</f>
        <v>1426</v>
      </c>
      <c r="J280" s="28" t="str">
        <f>VLOOKUP(C280,SOURCE!V$6:AB$10042,6,0)</f>
        <v>CLPALL</v>
      </c>
      <c r="K280" s="29" t="str">
        <f t="shared" si="21"/>
        <v>CLPall</v>
      </c>
      <c r="L280" s="39" t="str">
        <f>VLOOKUP(C280,SOURCE!V$6:AB$10042,2,0)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VLOOKUP(C281,SOURCE!$V$3:$AC$2863,8,0)</f>
        <v>ITM_CLREGS</v>
      </c>
      <c r="E281" s="26" t="str">
        <f>CHAR(34)&amp;VLOOKUP(C281,SOURCE!$V$3:$AC$2863,6,0)&amp;CHAR(34)</f>
        <v>"CLREGS"</v>
      </c>
      <c r="F281" s="22" t="str">
        <f>VLOOKUP(C281,SOURCE!$V$3:$AD$2863,9,0)&amp;"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VLOOKUP(C281,SOURCE!V$6:AB$10042,7,0)</f>
        <v>1427</v>
      </c>
      <c r="J281" s="28" t="str">
        <f>VLOOKUP(C281,SOURCE!V$6:AB$10042,6,0)</f>
        <v>CLREGS</v>
      </c>
      <c r="K281" s="29" t="str">
        <f t="shared" si="21"/>
        <v>CLREGS</v>
      </c>
      <c r="L281" s="39" t="str">
        <f>VLOOKUP(C281,SOURCE!V$6:AB$10042,2,0)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VLOOKUP(C282,SOURCE!$V$3:$AC$2863,8,0)</f>
        <v>ITM_CLSTK</v>
      </c>
      <c r="E282" s="26" t="str">
        <f>CHAR(34)&amp;VLOOKUP(C282,SOURCE!$V$3:$AC$2863,6,0)&amp;CHAR(34)</f>
        <v>"CLSTK"</v>
      </c>
      <c r="F282" s="22" t="str">
        <f>VLOOKUP(C282,SOURCE!$V$3:$AD$2863,9,0)&amp;"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VLOOKUP(C282,SOURCE!V$6:AB$10042,7,0)</f>
        <v>1428</v>
      </c>
      <c r="J282" s="28" t="str">
        <f>VLOOKUP(C282,SOURCE!V$6:AB$10042,6,0)</f>
        <v>CLSTK</v>
      </c>
      <c r="K282" s="29" t="str">
        <f t="shared" si="21"/>
        <v>CLSTK</v>
      </c>
      <c r="L282" s="39" t="str">
        <f>VLOOKUP(C282,SOURCE!V$6:AB$10042,2,0)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VLOOKUP(C283,SOURCE!$V$3:$AC$2863,8,0)</f>
        <v>ITM_CLSIGMA</v>
      </c>
      <c r="E283" s="26" t="str">
        <f>CHAR(34)&amp;VLOOKUP(C283,SOURCE!$V$3:$AC$2863,6,0)&amp;CHAR(34)</f>
        <v>"CLSUM"</v>
      </c>
      <c r="F283" s="22" t="str">
        <f>VLOOKUP(C283,SOURCE!$V$3:$AD$2863,9,0)&amp;"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VLOOKUP(C283,SOURCE!V$6:AB$10042,7,0)</f>
        <v>1429</v>
      </c>
      <c r="J283" s="28" t="str">
        <f>VLOOKUP(C283,SOURCE!V$6:AB$10042,6,0)</f>
        <v>CLSUM</v>
      </c>
      <c r="K283" s="29" t="str">
        <f t="shared" si="21"/>
        <v>CLSUM</v>
      </c>
      <c r="L283" s="39" t="str">
        <f>VLOOKUP(C283,SOURCE!V$6:AB$10042,2,0)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VLOOKUP(C284,SOURCE!$V$3:$AC$2863,8,0)</f>
        <v>ITM_CONJ</v>
      </c>
      <c r="E284" s="26" t="str">
        <f>CHAR(34)&amp;VLOOKUP(C284,SOURCE!$V$3:$AC$2863,6,0)&amp;CHAR(34)</f>
        <v>"CONJ"</v>
      </c>
      <c r="F284" s="22" t="str">
        <f>VLOOKUP(C284,SOURCE!$V$3:$AD$2863,9,0)&amp;"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VLOOKUP(C284,SOURCE!V$6:AB$10042,7,0)</f>
        <v>1431</v>
      </c>
      <c r="J284" s="28" t="str">
        <f>VLOOKUP(C284,SOURCE!V$6:AB$10042,6,0)</f>
        <v>CONJ</v>
      </c>
      <c r="K284" s="29" t="str">
        <f t="shared" si="21"/>
        <v>conj</v>
      </c>
      <c r="L284" s="39" t="str">
        <f>VLOOKUP(C284,SOURCE!V$6:AB$10042,2,0)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VLOOKUP(C285,SOURCE!$V$3:$AC$2863,8,0)</f>
        <v>ITM_CORR</v>
      </c>
      <c r="E285" s="26" t="str">
        <f>CHAR(34)&amp;VLOOKUP(C285,SOURCE!$V$3:$AC$2863,6,0)&amp;CHAR(34)</f>
        <v>"CORR"</v>
      </c>
      <c r="F285" s="22" t="str">
        <f>VLOOKUP(C285,SOURCE!$V$3:$AD$2863,9,0)&amp;"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VLOOKUP(C285,SOURCE!V$6:AB$10042,7,0)</f>
        <v>1433</v>
      </c>
      <c r="J285" s="28" t="str">
        <f>VLOOKUP(C285,SOURCE!V$6:AB$10042,6,0)</f>
        <v>CORR</v>
      </c>
      <c r="K285" s="29" t="str">
        <f t="shared" si="21"/>
        <v>r</v>
      </c>
      <c r="L285" s="39" t="str">
        <f>VLOOKUP(C285,SOURCE!V$6:AB$10042,2,0)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VLOOKUP(C286,SOURCE!$V$3:$AC$2863,8,0)</f>
        <v>ITM_COV</v>
      </c>
      <c r="E286" s="26" t="str">
        <f>CHAR(34)&amp;VLOOKUP(C286,SOURCE!$V$3:$AC$2863,6,0)&amp;CHAR(34)</f>
        <v>"COV"</v>
      </c>
      <c r="F286" s="22" t="str">
        <f>VLOOKUP(C286,SOURCE!$V$3:$AD$2863,9,0)&amp;"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VLOOKUP(C286,SOURCE!V$6:AB$10042,7,0)</f>
        <v>1434</v>
      </c>
      <c r="J286" s="28" t="str">
        <f>VLOOKUP(C286,SOURCE!V$6:AB$10042,6,0)</f>
        <v>COV</v>
      </c>
      <c r="K286" s="29" t="str">
        <f t="shared" si="21"/>
        <v>cov</v>
      </c>
      <c r="L286" s="39" t="str">
        <f>VLOOKUP(C286,SOURCE!V$6:AB$10042,2,0)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VLOOKUP(C287,SOURCE!$V$3:$AC$2863,8,0)</f>
        <v>ITM_BESTFQ</v>
      </c>
      <c r="E287" s="26" t="str">
        <f>CHAR(34)&amp;VLOOKUP(C287,SOURCE!$V$3:$AC$2863,6,0)&amp;CHAR(34)</f>
        <v>"BESTF?"</v>
      </c>
      <c r="F287" s="22" t="str">
        <f>VLOOKUP(C287,SOURCE!$V$3:$AD$2863,9,0)&amp;"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VLOOKUP(C287,SOURCE!V$6:AB$10042,7,0)</f>
        <v>1435</v>
      </c>
      <c r="J287" s="28" t="str">
        <f>VLOOKUP(C287,SOURCE!V$6:AB$10042,6,0)</f>
        <v>BESTF?</v>
      </c>
      <c r="K287" s="29" t="str">
        <f t="shared" si="21"/>
        <v>BestF?</v>
      </c>
      <c r="L287" s="39" t="str">
        <f>VLOOKUP(C287,SOURCE!V$6:AB$10042,2,0)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VLOOKUP(C288,SOURCE!$V$3:$AC$2863,8,0)</f>
        <v>ITM_CROSS_PROD</v>
      </c>
      <c r="E288" s="26" t="str">
        <f>CHAR(34)&amp;VLOOKUP(C288,SOURCE!$V$3:$AC$2863,6,0)&amp;CHAR(34)</f>
        <v>"CROSS"</v>
      </c>
      <c r="F288" s="22" t="str">
        <f>VLOOKUP(C288,SOURCE!$V$3:$AD$2863,9,0)&amp;"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VLOOKUP(C288,SOURCE!V$6:AB$10042,7,0)</f>
        <v>1436</v>
      </c>
      <c r="J288" s="28" t="str">
        <f>VLOOKUP(C288,SOURCE!V$6:AB$10042,6,0)</f>
        <v>CROSS</v>
      </c>
      <c r="K288" s="29" t="str">
        <f t="shared" si="21"/>
        <v>cross</v>
      </c>
      <c r="L288" s="39">
        <f>VLOOKUP(C288,SOURCE!V$6:AB$10042,2,0)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VLOOKUP(C289,SOURCE!$V$3:$AC$2863,8,0)</f>
        <v>ITM_CXtoRE</v>
      </c>
      <c r="E289" s="26" t="str">
        <f>CHAR(34)&amp;VLOOKUP(C289,SOURCE!$V$3:$AC$2863,6,0)&amp;CHAR(34)</f>
        <v>"CX&gt;RE"</v>
      </c>
      <c r="F289" s="22" t="str">
        <f>VLOOKUP(C289,SOURCE!$V$3:$AD$2863,9,0)&amp;"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VLOOKUP(C289,SOURCE!V$6:AB$10042,7,0)</f>
        <v>1437</v>
      </c>
      <c r="J289" s="28" t="str">
        <f>VLOOKUP(C289,SOURCE!V$6:AB$10042,6,0)</f>
        <v>CX&gt;RE</v>
      </c>
      <c r="K289" s="29" t="str">
        <f t="shared" si="21"/>
        <v>CX&gt;RE</v>
      </c>
      <c r="L289" s="39" t="str">
        <f>VLOOKUP(C289,SOURCE!V$6:AB$10042,2,0)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VLOOKUP(C290,SOURCE!$V$3:$AC$2863,8,0)</f>
        <v>ITM_DATE</v>
      </c>
      <c r="E290" s="26" t="str">
        <f>CHAR(34)&amp;VLOOKUP(C290,SOURCE!$V$3:$AC$2863,6,0)&amp;CHAR(34)</f>
        <v>"DATE"</v>
      </c>
      <c r="F290" s="22" t="str">
        <f>VLOOKUP(C290,SOURCE!$V$3:$AD$2863,9,0)&amp;"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VLOOKUP(C290,SOURCE!V$6:AB$10042,7,0)</f>
        <v>1438</v>
      </c>
      <c r="J290" s="28" t="str">
        <f>VLOOKUP(C290,SOURCE!V$6:AB$10042,6,0)</f>
        <v>DATE</v>
      </c>
      <c r="K290" s="29" t="str">
        <f t="shared" si="21"/>
        <v>DATE</v>
      </c>
      <c r="L290" s="39" t="str">
        <f>VLOOKUP(C290,SOURCE!V$6:AB$10042,2,0)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VLOOKUP(C291,SOURCE!$V$3:$AC$2863,8,0)</f>
        <v>ITM_DATEto</v>
      </c>
      <c r="E291" s="26" t="str">
        <f>CHAR(34)&amp;VLOOKUP(C291,SOURCE!$V$3:$AC$2863,6,0)&amp;CHAR(34)</f>
        <v>"DATE&gt;"</v>
      </c>
      <c r="F291" s="22" t="str">
        <f>VLOOKUP(C291,SOURCE!$V$3:$AD$2863,9,0)&amp;"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VLOOKUP(C291,SOURCE!V$6:AB$10042,7,0)</f>
        <v>1439</v>
      </c>
      <c r="J291" s="28" t="str">
        <f>VLOOKUP(C291,SOURCE!V$6:AB$10042,6,0)</f>
        <v>DATE&gt;</v>
      </c>
      <c r="K291" s="29" t="str">
        <f t="shared" si="21"/>
        <v>DATE&gt;</v>
      </c>
      <c r="L291" s="39" t="str">
        <f>VLOOKUP(C291,SOURCE!V$6:AB$10042,2,0)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VLOOKUP(C292,SOURCE!$V$3:$AC$2863,8,0)</f>
        <v>ITM_DAY</v>
      </c>
      <c r="E292" s="26" t="str">
        <f>CHAR(34)&amp;VLOOKUP(C292,SOURCE!$V$3:$AC$2863,6,0)&amp;CHAR(34)</f>
        <v>"DAY"</v>
      </c>
      <c r="F292" s="22" t="str">
        <f>VLOOKUP(C292,SOURCE!$V$3:$AD$2863,9,0)&amp;"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VLOOKUP(C292,SOURCE!V$6:AB$10042,7,0)</f>
        <v>1440</v>
      </c>
      <c r="J292" s="28" t="str">
        <f>VLOOKUP(C292,SOURCE!V$6:AB$10042,6,0)</f>
        <v>DAY</v>
      </c>
      <c r="K292" s="29" t="str">
        <f t="shared" si="21"/>
        <v>DAY</v>
      </c>
      <c r="L292" s="39" t="str">
        <f>VLOOKUP(C292,SOURCE!V$6:AB$10042,2,0)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VLOOKUP(C293,SOURCE!$V$3:$AC$2863,8,0)</f>
        <v>ITM_DBLR</v>
      </c>
      <c r="E293" s="26" t="str">
        <f>CHAR(34)&amp;VLOOKUP(C293,SOURCE!$V$3:$AC$2863,6,0)&amp;CHAR(34)</f>
        <v>"DBLR"</v>
      </c>
      <c r="F293" s="22" t="str">
        <f>VLOOKUP(C293,SOURCE!$V$3:$AD$2863,9,0)&amp;"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VLOOKUP(C293,SOURCE!V$6:AB$10042,7,0)</f>
        <v>1441</v>
      </c>
      <c r="J293" s="28" t="str">
        <f>VLOOKUP(C293,SOURCE!V$6:AB$10042,6,0)</f>
        <v>DBLR</v>
      </c>
      <c r="K293" s="29" t="str">
        <f t="shared" si="21"/>
        <v>DBLR</v>
      </c>
      <c r="L293" s="39" t="str">
        <f>VLOOKUP(C293,SOURCE!V$6:AB$10042,2,0)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VLOOKUP(C294,SOURCE!$V$3:$AC$2863,8,0)</f>
        <v>ITM_DBLMULT</v>
      </c>
      <c r="E294" s="26" t="str">
        <f>CHAR(34)&amp;VLOOKUP(C294,SOURCE!$V$3:$AC$2863,6,0)&amp;CHAR(34)</f>
        <v>"DBLCROSS"</v>
      </c>
      <c r="F294" s="22" t="str">
        <f>VLOOKUP(C294,SOURCE!$V$3:$AD$2863,9,0)&amp;"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VLOOKUP(C294,SOURCE!V$6:AB$10042,7,0)</f>
        <v>1442</v>
      </c>
      <c r="J294" s="28" t="str">
        <f>VLOOKUP(C294,SOURCE!V$6:AB$10042,6,0)</f>
        <v>DBLCROSS</v>
      </c>
      <c r="K294" s="29" t="str">
        <f t="shared" si="21"/>
        <v>DBLCROSS</v>
      </c>
      <c r="L294" s="39" t="str">
        <f>VLOOKUP(C294,SOURCE!V$6:AB$10042,2,0)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VLOOKUP(C295,SOURCE!$V$3:$AC$2863,8,0)</f>
        <v>ITM_DBLDIV</v>
      </c>
      <c r="E295" s="26" t="str">
        <f>CHAR(34)&amp;VLOOKUP(C295,SOURCE!$V$3:$AC$2863,6,0)&amp;CHAR(34)</f>
        <v>"DBL/"</v>
      </c>
      <c r="F295" s="22" t="str">
        <f>VLOOKUP(C295,SOURCE!$V$3:$AD$2863,9,0)&amp;"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VLOOKUP(C295,SOURCE!V$6:AB$10042,7,0)</f>
        <v>1443</v>
      </c>
      <c r="J295" s="28" t="str">
        <f>VLOOKUP(C295,SOURCE!V$6:AB$10042,6,0)</f>
        <v>DBL/</v>
      </c>
      <c r="K295" s="29" t="str">
        <f t="shared" si="21"/>
        <v>DBL/</v>
      </c>
      <c r="L295" s="39" t="str">
        <f>VLOOKUP(C295,SOURCE!V$6:AB$10042,2,0)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VLOOKUP(C296,SOURCE!$V$3:$AC$2863,8,0)</f>
        <v>ITM_DECOMP</v>
      </c>
      <c r="E296" s="26" t="str">
        <f>CHAR(34)&amp;VLOOKUP(C296,SOURCE!$V$3:$AC$2863,6,0)&amp;CHAR(34)</f>
        <v>"DECOMP"</v>
      </c>
      <c r="F296" s="22" t="str">
        <f>VLOOKUP(C296,SOURCE!$V$3:$AD$2863,9,0)&amp;"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VLOOKUP(C296,SOURCE!V$6:AB$10042,7,0)</f>
        <v>1444</v>
      </c>
      <c r="J296" s="28" t="str">
        <f>VLOOKUP(C296,SOURCE!V$6:AB$10042,6,0)</f>
        <v>DECOMP</v>
      </c>
      <c r="K296" s="29" t="str">
        <f t="shared" si="21"/>
        <v>DECOMP</v>
      </c>
      <c r="L296" s="39" t="str">
        <f>VLOOKUP(C296,SOURCE!V$6:AB$10042,2,0)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VLOOKUP(C297,SOURCE!$V$3:$AC$2863,8,0)</f>
        <v>ITM_DEG</v>
      </c>
      <c r="E297" s="26" t="str">
        <f>CHAR(34)&amp;VLOOKUP(C297,SOURCE!$V$3:$AC$2863,6,0)&amp;CHAR(34)</f>
        <v>"DEG"</v>
      </c>
      <c r="F297" s="22" t="str">
        <f>VLOOKUP(C297,SOURCE!$V$3:$AD$2863,9,0)&amp;"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VLOOKUP(C297,SOURCE!V$6:AB$10042,7,0)</f>
        <v>1445</v>
      </c>
      <c r="J297" s="28" t="str">
        <f>VLOOKUP(C297,SOURCE!V$6:AB$10042,6,0)</f>
        <v>DEG</v>
      </c>
      <c r="K297" s="29" t="str">
        <f t="shared" si="21"/>
        <v>DEG</v>
      </c>
      <c r="L297" s="39" t="str">
        <f>VLOOKUP(C297,SOURCE!V$6:AB$10042,2,0)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VLOOKUP(C298,SOURCE!$V$3:$AC$2863,8,0)</f>
        <v>ITM_DEGto</v>
      </c>
      <c r="E298" s="26" t="str">
        <f>CHAR(34)&amp;VLOOKUP(C298,SOURCE!$V$3:$AC$2863,6,0)&amp;CHAR(34)</f>
        <v>"DEG&gt;"</v>
      </c>
      <c r="F298" s="22" t="str">
        <f>VLOOKUP(C298,SOURCE!$V$3:$AD$2863,9,0)&amp;"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VLOOKUP(C298,SOURCE!V$6:AB$10042,7,0)</f>
        <v>1446</v>
      </c>
      <c r="J298" s="28" t="str">
        <f>VLOOKUP(C298,SOURCE!V$6:AB$10042,6,0)</f>
        <v>DEG&gt;</v>
      </c>
      <c r="K298" s="29" t="str">
        <f t="shared" si="21"/>
        <v>DEG&gt;</v>
      </c>
      <c r="L298" s="39" t="str">
        <f>VLOOKUP(C298,SOURCE!V$6:AB$10042,2,0)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VLOOKUP(C299,SOURCE!$V$3:$AC$2863,8,0)</f>
        <v>ITM_SA</v>
      </c>
      <c r="E299" s="26" t="str">
        <f>CHAR(34)&amp;VLOOKUP(C299,SOURCE!$V$3:$AC$2863,6,0)&amp;CHAR(34)</f>
        <v>"S(A)"</v>
      </c>
      <c r="F299" s="22" t="str">
        <f>VLOOKUP(C299,SOURCE!$V$3:$AD$2863,9,0)&amp;"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VLOOKUP(C299,SOURCE!V$6:AB$10042,7,0)</f>
        <v>1447</v>
      </c>
      <c r="J299" s="28" t="str">
        <f>VLOOKUP(C299,SOURCE!V$6:AB$10042,6,0)</f>
        <v>S(A)</v>
      </c>
      <c r="K299" s="29" t="str">
        <f t="shared" si="21"/>
        <v>s(a)</v>
      </c>
      <c r="L299" s="39" t="str">
        <f>VLOOKUP(C299,SOURCE!V$6:AB$10042,2,0)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VLOOKUP(C300,SOURCE!$V$3:$AC$2863,8,0)</f>
        <v>ITM_DENMAX</v>
      </c>
      <c r="E300" s="26" t="str">
        <f>CHAR(34)&amp;VLOOKUP(C300,SOURCE!$V$3:$AC$2863,6,0)&amp;CHAR(34)</f>
        <v>"DENMAX"</v>
      </c>
      <c r="F300" s="22" t="str">
        <f>VLOOKUP(C300,SOURCE!$V$3:$AD$2863,9,0)&amp;"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VLOOKUP(C300,SOURCE!V$6:AB$10042,7,0)</f>
        <v>1448</v>
      </c>
      <c r="J300" s="28" t="str">
        <f>VLOOKUP(C300,SOURCE!V$6:AB$10042,6,0)</f>
        <v>DENMAX</v>
      </c>
      <c r="K300" s="29" t="str">
        <f t="shared" si="21"/>
        <v>DENMAX</v>
      </c>
      <c r="L300" s="39" t="str">
        <f>VLOOKUP(C300,SOURCE!V$6:AB$10042,2,0)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VLOOKUP(C301,SOURCE!$V$3:$AC$2863,8,0)</f>
        <v>ITM_DOT_PROD</v>
      </c>
      <c r="E301" s="26" t="str">
        <f>CHAR(34)&amp;VLOOKUP(C301,SOURCE!$V$3:$AC$2863,6,0)&amp;CHAR(34)</f>
        <v>"DOT"</v>
      </c>
      <c r="F301" s="22" t="str">
        <f>VLOOKUP(C301,SOURCE!$V$3:$AD$2863,9,0)&amp;"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VLOOKUP(C301,SOURCE!V$6:AB$10042,7,0)</f>
        <v>1449</v>
      </c>
      <c r="J301" s="28" t="str">
        <f>VLOOKUP(C301,SOURCE!V$6:AB$10042,6,0)</f>
        <v>DOT</v>
      </c>
      <c r="K301" s="29" t="str">
        <f t="shared" si="21"/>
        <v>dot</v>
      </c>
      <c r="L301" s="39">
        <f>VLOOKUP(C301,SOURCE!V$6:AB$10042,2,0)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VLOOKUP(C302,SOURCE!$V$3:$AC$2863,8,0)</f>
        <v>ITM_DSTACK</v>
      </c>
      <c r="E302" s="26" t="str">
        <f>CHAR(34)&amp;VLOOKUP(C302,SOURCE!$V$3:$AC$2863,6,0)&amp;CHAR(34)</f>
        <v>"DSTACK"</v>
      </c>
      <c r="F302" s="22" t="str">
        <f>VLOOKUP(C302,SOURCE!$V$3:$AD$2863,9,0)&amp;"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VLOOKUP(C302,SOURCE!V$6:AB$10042,7,0)</f>
        <v>1450</v>
      </c>
      <c r="J302" s="28" t="str">
        <f>VLOOKUP(C302,SOURCE!V$6:AB$10042,6,0)</f>
        <v>DSTACK</v>
      </c>
      <c r="K302" s="29" t="str">
        <f t="shared" si="21"/>
        <v>DSTACK</v>
      </c>
      <c r="L302" s="39" t="str">
        <f>VLOOKUP(C302,SOURCE!V$6:AB$10042,2,0)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VLOOKUP(C303,SOURCE!$V$3:$AC$2863,8,0)</f>
        <v>ITM_DMS</v>
      </c>
      <c r="E303" s="26" t="str">
        <f>CHAR(34)&amp;VLOOKUP(C303,SOURCE!$V$3:$AC$2863,6,0)&amp;CHAR(34)</f>
        <v>"D.MS"</v>
      </c>
      <c r="F303" s="22" t="str">
        <f>VLOOKUP(C303,SOURCE!$V$3:$AD$2863,9,0)&amp;"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VLOOKUP(C303,SOURCE!V$6:AB$10042,7,0)</f>
        <v>1451</v>
      </c>
      <c r="J303" s="28" t="str">
        <f>VLOOKUP(C303,SOURCE!V$6:AB$10042,6,0)</f>
        <v>D.MS</v>
      </c>
      <c r="K303" s="29" t="str">
        <f t="shared" si="21"/>
        <v>D.MS</v>
      </c>
      <c r="L303" s="39" t="str">
        <f>VLOOKUP(C303,SOURCE!V$6:AB$10042,2,0)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VLOOKUP(C304,SOURCE!$V$3:$AC$2863,8,0)</f>
        <v>ITM_DMSto</v>
      </c>
      <c r="E304" s="26" t="str">
        <f>CHAR(34)&amp;VLOOKUP(C304,SOURCE!$V$3:$AC$2863,6,0)&amp;CHAR(34)</f>
        <v>"D.MS&gt;"</v>
      </c>
      <c r="F304" s="22" t="str">
        <f>VLOOKUP(C304,SOURCE!$V$3:$AD$2863,9,0)&amp;"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VLOOKUP(C304,SOURCE!V$6:AB$10042,7,0)</f>
        <v>1452</v>
      </c>
      <c r="J304" s="28" t="str">
        <f>VLOOKUP(C304,SOURCE!V$6:AB$10042,6,0)</f>
        <v>D.MS&gt;</v>
      </c>
      <c r="K304" s="29" t="str">
        <f t="shared" si="21"/>
        <v>D.MS&gt;</v>
      </c>
      <c r="L304" s="39" t="str">
        <f>VLOOKUP(C304,SOURCE!V$6:AB$10042,2,0)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VLOOKUP(C305,SOURCE!$V$3:$AC$2863,8,0)</f>
        <v>ITM_DMY</v>
      </c>
      <c r="E305" s="26" t="str">
        <f>CHAR(34)&amp;VLOOKUP(C305,SOURCE!$V$3:$AC$2863,6,0)&amp;CHAR(34)</f>
        <v>"D.MY"</v>
      </c>
      <c r="F305" s="22" t="str">
        <f>VLOOKUP(C305,SOURCE!$V$3:$AD$2863,9,0)&amp;"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VLOOKUP(C305,SOURCE!V$6:AB$10042,7,0)</f>
        <v>1453</v>
      </c>
      <c r="J305" s="28" t="str">
        <f>VLOOKUP(C305,SOURCE!V$6:AB$10042,6,0)</f>
        <v>D.MY</v>
      </c>
      <c r="K305" s="29" t="str">
        <f t="shared" si="21"/>
        <v>D.MY</v>
      </c>
      <c r="L305" s="39" t="str">
        <f>VLOOKUP(C305,SOURCE!V$6:AB$10042,2,0)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VLOOKUP(C306,SOURCE!$V$3:$AC$2863,8,0)</f>
        <v>ITM_DtoJ</v>
      </c>
      <c r="E306" s="26" t="str">
        <f>CHAR(34)&amp;VLOOKUP(C306,SOURCE!$V$3:$AC$2863,6,0)&amp;CHAR(34)</f>
        <v>"D&gt;J"</v>
      </c>
      <c r="F306" s="22" t="str">
        <f>VLOOKUP(C306,SOURCE!$V$3:$AD$2863,9,0)&amp;"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VLOOKUP(C306,SOURCE!V$6:AB$10042,7,0)</f>
        <v>1454</v>
      </c>
      <c r="J306" s="28" t="str">
        <f>VLOOKUP(C306,SOURCE!V$6:AB$10042,6,0)</f>
        <v>D&gt;J</v>
      </c>
      <c r="K306" s="29" t="str">
        <f t="shared" si="21"/>
        <v>D&gt;J</v>
      </c>
      <c r="L306" s="39" t="str">
        <f>VLOOKUP(C306,SOURCE!V$6:AB$10042,2,0)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VLOOKUP(C307,SOURCE!$V$3:$AC$2863,8,0)</f>
        <v>ITM_DELITM</v>
      </c>
      <c r="E307" s="26" t="str">
        <f>CHAR(34)&amp;VLOOKUP(C307,SOURCE!$V$3:$AC$2863,6,0)&amp;CHAR(34)</f>
        <v>"DELITM"</v>
      </c>
      <c r="F307" s="22" t="str">
        <f>VLOOKUP(C307,SOURCE!$V$3:$AD$2863,9,0)&amp;"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VLOOKUP(C307,SOURCE!V$6:AB$10042,7,0)</f>
        <v>1455</v>
      </c>
      <c r="J307" s="28" t="str">
        <f>VLOOKUP(C307,SOURCE!V$6:AB$10042,6,0)</f>
        <v>DELITM</v>
      </c>
      <c r="K307" s="29" t="str">
        <f t="shared" si="21"/>
        <v>DELITM</v>
      </c>
      <c r="L307" s="39" t="str">
        <f>VLOOKUP(C307,SOURCE!V$6:AB$10042,2,0)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VLOOKUP(C308,SOURCE!$V$3:$AC$2863,8,0)</f>
        <v>ITM_EIGVAL</v>
      </c>
      <c r="E308" s="26" t="str">
        <f>CHAR(34)&amp;VLOOKUP(C308,SOURCE!$V$3:$AC$2863,6,0)&amp;CHAR(34)</f>
        <v>"EIGVAL"</v>
      </c>
      <c r="F308" s="22" t="str">
        <f>VLOOKUP(C308,SOURCE!$V$3:$AD$2863,9,0)&amp;"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VLOOKUP(C308,SOURCE!V$6:AB$10042,7,0)</f>
        <v>1456</v>
      </c>
      <c r="J308" s="28" t="str">
        <f>VLOOKUP(C308,SOURCE!V$6:AB$10042,6,0)</f>
        <v>EIGVAL</v>
      </c>
      <c r="K308" s="29" t="str">
        <f t="shared" si="21"/>
        <v>EIGVAL</v>
      </c>
      <c r="L308" s="39" t="str">
        <f>VLOOKUP(C308,SOURCE!V$6:AB$10042,2,0)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VLOOKUP(C309,SOURCE!$V$3:$AC$2863,8,0)</f>
        <v>ITM_EIGVEC</v>
      </c>
      <c r="E309" s="26" t="str">
        <f>CHAR(34)&amp;VLOOKUP(C309,SOURCE!$V$3:$AC$2863,6,0)&amp;CHAR(34)</f>
        <v>"EIGVEC"</v>
      </c>
      <c r="F309" s="22" t="str">
        <f>VLOOKUP(C309,SOURCE!$V$3:$AD$2863,9,0)&amp;"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VLOOKUP(C309,SOURCE!V$6:AB$10042,7,0)</f>
        <v>1457</v>
      </c>
      <c r="J309" s="28" t="str">
        <f>VLOOKUP(C309,SOURCE!V$6:AB$10042,6,0)</f>
        <v>EIGVEC</v>
      </c>
      <c r="K309" s="29" t="str">
        <f t="shared" si="21"/>
        <v>EIGVEC</v>
      </c>
      <c r="L309" s="39" t="str">
        <f>VLOOKUP(C309,SOURCE!V$6:AB$10042,2,0)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VLOOKUP(C310,SOURCE!$V$3:$AC$2863,8,0)</f>
        <v>ITM_ENDP</v>
      </c>
      <c r="E310" s="26" t="str">
        <f>CHAR(34)&amp;VLOOKUP(C310,SOURCE!$V$3:$AC$2863,6,0)&amp;CHAR(34)</f>
        <v>"ENDP"</v>
      </c>
      <c r="F310" s="22" t="str">
        <f>VLOOKUP(C310,SOURCE!$V$3:$AD$2863,9,0)&amp;"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VLOOKUP(C310,SOURCE!V$6:AB$10042,7,0)</f>
        <v>1459</v>
      </c>
      <c r="J310" s="28" t="str">
        <f>VLOOKUP(C310,SOURCE!V$6:AB$10042,6,0)</f>
        <v>ENDP</v>
      </c>
      <c r="K310" s="29" t="str">
        <f t="shared" si="21"/>
        <v>End</v>
      </c>
      <c r="L310" s="39" t="str">
        <f>VLOOKUP(C310,SOURCE!V$6:AB$10042,2,0)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VLOOKUP(C311,SOURCE!$V$3:$AC$2863,8,0)</f>
        <v>ITM_ENG</v>
      </c>
      <c r="E311" s="26" t="str">
        <f>CHAR(34)&amp;VLOOKUP(C311,SOURCE!$V$3:$AC$2863,6,0)&amp;CHAR(34)</f>
        <v>"ENG"</v>
      </c>
      <c r="F311" s="22" t="str">
        <f>VLOOKUP(C311,SOURCE!$V$3:$AD$2863,9,0)&amp;"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VLOOKUP(C311,SOURCE!V$6:AB$10042,7,0)</f>
        <v>1460</v>
      </c>
      <c r="J311" s="28" t="str">
        <f>VLOOKUP(C311,SOURCE!V$6:AB$10042,6,0)</f>
        <v>ENG</v>
      </c>
      <c r="K311" s="29" t="str">
        <f t="shared" si="21"/>
        <v>ENG</v>
      </c>
      <c r="L311" s="39" t="str">
        <f>VLOOKUP(C311,SOURCE!V$6:AB$10042,2,0)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VLOOKUP(C312,SOURCE!$V$3:$AC$2863,8,0)</f>
        <v>ITM_ENORM</v>
      </c>
      <c r="E312" s="26" t="str">
        <f>CHAR(34)&amp;VLOOKUP(C312,SOURCE!$V$3:$AC$2863,6,0)&amp;CHAR(34)</f>
        <v>"ENORM"</v>
      </c>
      <c r="F312" s="22" t="str">
        <f>VLOOKUP(C312,SOURCE!$V$3:$AD$2863,9,0)&amp;"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VLOOKUP(C312,SOURCE!V$6:AB$10042,7,0)</f>
        <v>1461</v>
      </c>
      <c r="J312" s="28" t="str">
        <f>VLOOKUP(C312,SOURCE!V$6:AB$10042,6,0)</f>
        <v>ENORM</v>
      </c>
      <c r="K312" s="29" t="str">
        <f t="shared" si="21"/>
        <v>ENORM</v>
      </c>
      <c r="L312" s="39" t="str">
        <f>VLOOKUP(C312,SOURCE!V$6:AB$10042,2,0)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VLOOKUP(C313,SOURCE!$V$3:$AC$2863,8,0)</f>
        <v>ITM_EQ_DEL</v>
      </c>
      <c r="E313" s="26" t="str">
        <f>CHAR(34)&amp;VLOOKUP(C313,SOURCE!$V$3:$AC$2863,6,0)&amp;CHAR(34)</f>
        <v>"EQ.DEL"</v>
      </c>
      <c r="F313" s="22" t="str">
        <f>VLOOKUP(C313,SOURCE!$V$3:$AD$2863,9,0)&amp;"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VLOOKUP(C313,SOURCE!V$6:AB$10042,7,0)</f>
        <v>1463</v>
      </c>
      <c r="J313" s="28" t="str">
        <f>VLOOKUP(C313,SOURCE!V$6:AB$10042,6,0)</f>
        <v>EQ.DEL</v>
      </c>
      <c r="K313" s="29" t="str">
        <f t="shared" si="21"/>
        <v>DELETE</v>
      </c>
      <c r="L313" s="39" t="str">
        <f>VLOOKUP(C313,SOURCE!V$6:AB$10042,2,0)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VLOOKUP(C314,SOURCE!$V$3:$AC$2863,8,0)</f>
        <v>ITM_EQ_EDI</v>
      </c>
      <c r="E314" s="26" t="str">
        <f>CHAR(34)&amp;VLOOKUP(C314,SOURCE!$V$3:$AC$2863,6,0)&amp;CHAR(34)</f>
        <v>"EQ.EDI"</v>
      </c>
      <c r="F314" s="22" t="str">
        <f>VLOOKUP(C314,SOURCE!$V$3:$AD$2863,9,0)&amp;"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VLOOKUP(C314,SOURCE!V$6:AB$10042,7,0)</f>
        <v>1464</v>
      </c>
      <c r="J314" s="28" t="str">
        <f>VLOOKUP(C314,SOURCE!V$6:AB$10042,6,0)</f>
        <v>EQ.EDI</v>
      </c>
      <c r="K314" s="29" t="str">
        <f t="shared" si="21"/>
        <v>EDIT</v>
      </c>
      <c r="L314" s="39" t="str">
        <f>VLOOKUP(C314,SOURCE!V$6:AB$10042,2,0)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VLOOKUP(C315,SOURCE!$V$3:$AC$2863,8,0)</f>
        <v>ITM_EQ_NEW</v>
      </c>
      <c r="E315" s="26" t="str">
        <f>CHAR(34)&amp;VLOOKUP(C315,SOURCE!$V$3:$AC$2863,6,0)&amp;CHAR(34)</f>
        <v>"EQ.NEW"</v>
      </c>
      <c r="F315" s="22" t="str">
        <f>VLOOKUP(C315,SOURCE!$V$3:$AD$2863,9,0)&amp;"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VLOOKUP(C315,SOURCE!V$6:AB$10042,7,0)</f>
        <v>1465</v>
      </c>
      <c r="J315" s="28" t="str">
        <f>VLOOKUP(C315,SOURCE!V$6:AB$10042,6,0)</f>
        <v>EQ.NEW</v>
      </c>
      <c r="K315" s="29" t="str">
        <f t="shared" si="21"/>
        <v>NEW</v>
      </c>
      <c r="L315" s="39" t="str">
        <f>VLOOKUP(C315,SOURCE!V$6:AB$10042,2,0)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VLOOKUP(C316,SOURCE!$V$3:$AC$2863,8,0)</f>
        <v>ITM_ERF</v>
      </c>
      <c r="E316" s="26" t="str">
        <f>CHAR(34)&amp;VLOOKUP(C316,SOURCE!$V$3:$AC$2863,6,0)&amp;CHAR(34)</f>
        <v>"ERF"</v>
      </c>
      <c r="F316" s="22" t="str">
        <f>VLOOKUP(C316,SOURCE!$V$3:$AD$2863,9,0)&amp;"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VLOOKUP(C316,SOURCE!V$6:AB$10042,7,0)</f>
        <v>1466</v>
      </c>
      <c r="J316" s="28" t="str">
        <f>VLOOKUP(C316,SOURCE!V$6:AB$10042,6,0)</f>
        <v>ERF</v>
      </c>
      <c r="K316" s="29" t="str">
        <f t="shared" si="21"/>
        <v>erf</v>
      </c>
      <c r="L316" s="39" t="str">
        <f>VLOOKUP(C316,SOURCE!V$6:AB$10042,2,0)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VLOOKUP(C317,SOURCE!$V$3:$AC$2863,8,0)</f>
        <v>ITM_ERFC</v>
      </c>
      <c r="E317" s="26" t="str">
        <f>CHAR(34)&amp;VLOOKUP(C317,SOURCE!$V$3:$AC$2863,6,0)&amp;CHAR(34)</f>
        <v>"ERFC"</v>
      </c>
      <c r="F317" s="22" t="str">
        <f>VLOOKUP(C317,SOURCE!$V$3:$AD$2863,9,0)&amp;"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VLOOKUP(C317,SOURCE!V$6:AB$10042,7,0)</f>
        <v>1467</v>
      </c>
      <c r="J317" s="28" t="str">
        <f>VLOOKUP(C317,SOURCE!V$6:AB$10042,6,0)</f>
        <v>ERFC</v>
      </c>
      <c r="K317" s="29" t="str">
        <f t="shared" si="21"/>
        <v>erfc</v>
      </c>
      <c r="L317" s="39" t="str">
        <f>VLOOKUP(C317,SOURCE!V$6:AB$10042,2,0)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VLOOKUP(C318,SOURCE!$V$3:$AC$2863,8,0)</f>
        <v>ITM_ERR</v>
      </c>
      <c r="E318" s="26" t="str">
        <f>CHAR(34)&amp;VLOOKUP(C318,SOURCE!$V$3:$AC$2863,6,0)&amp;CHAR(34)</f>
        <v>"ERR"</v>
      </c>
      <c r="F318" s="22" t="str">
        <f>VLOOKUP(C318,SOURCE!$V$3:$AD$2863,9,0)&amp;"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VLOOKUP(C318,SOURCE!V$6:AB$10042,7,0)</f>
        <v>1468</v>
      </c>
      <c r="J318" s="28" t="str">
        <f>VLOOKUP(C318,SOURCE!V$6:AB$10042,6,0)</f>
        <v>ERR</v>
      </c>
      <c r="K318" s="30" t="str">
        <f t="shared" si="21"/>
        <v>ERR</v>
      </c>
      <c r="L318" s="40" t="str">
        <f>VLOOKUP(C318,SOURCE!V$6:AB$10042,2,0)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VLOOKUP(C319,SOURCE!$V$3:$AC$2863,8,0)</f>
        <v>ITM_EXITALL</v>
      </c>
      <c r="E319" s="26" t="str">
        <f>CHAR(34)&amp;VLOOKUP(C319,SOURCE!$V$3:$AC$2863,6,0)&amp;CHAR(34)</f>
        <v>"EXITALL"</v>
      </c>
      <c r="F319" s="22" t="str">
        <f>VLOOKUP(C319,SOURCE!$V$3:$AD$2863,9,0)&amp;"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VLOOKUP(C319,SOURCE!V$6:AB$10042,7,0)</f>
        <v>1469</v>
      </c>
      <c r="J319" s="28" t="str">
        <f>VLOOKUP(C319,SOURCE!V$6:AB$10042,6,0)</f>
        <v>EXITALL</v>
      </c>
      <c r="K319" s="29" t="str">
        <f t="shared" si="21"/>
        <v>EXITall</v>
      </c>
      <c r="L319" s="39" t="str">
        <f>VLOOKUP(C319,SOURCE!V$6:AB$10042,2,0)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VLOOKUP(C320,SOURCE!$V$3:$AC$2863,8,0)</f>
        <v>ITM_EXPT</v>
      </c>
      <c r="E320" s="26" t="str">
        <f>CHAR(34)&amp;VLOOKUP(C320,SOURCE!$V$3:$AC$2863,6,0)&amp;CHAR(34)</f>
        <v>"EXPT"</v>
      </c>
      <c r="F320" s="22" t="str">
        <f>VLOOKUP(C320,SOURCE!$V$3:$AD$2863,9,0)&amp;"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VLOOKUP(C320,SOURCE!V$6:AB$10042,7,0)</f>
        <v>1470</v>
      </c>
      <c r="J320" s="28" t="str">
        <f>VLOOKUP(C320,SOURCE!V$6:AB$10042,6,0)</f>
        <v>EXPT</v>
      </c>
      <c r="K320" s="30" t="str">
        <f t="shared" si="21"/>
        <v>EXPT</v>
      </c>
      <c r="L320" s="40" t="str">
        <f>VLOOKUP(C320,SOURCE!V$6:AB$10042,2,0)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VLOOKUP(C321,SOURCE!$V$3:$AC$2863,8,0)</f>
        <v>ITM_GET_JUL_GREG</v>
      </c>
      <c r="E321" s="26" t="str">
        <f>CHAR(34)&amp;VLOOKUP(C321,SOURCE!$V$3:$AC$2863,6,0)&amp;CHAR(34)</f>
        <v>"J/G?"</v>
      </c>
      <c r="F321" s="22" t="str">
        <f>VLOOKUP(C321,SOURCE!$V$3:$AD$2863,9,0)&amp;"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VLOOKUP(C321,SOURCE!V$6:AB$10042,7,0)</f>
        <v>1471</v>
      </c>
      <c r="J321" s="28" t="str">
        <f>VLOOKUP(C321,SOURCE!V$6:AB$10042,6,0)</f>
        <v>J/G?</v>
      </c>
      <c r="K321" s="29" t="str">
        <f t="shared" si="21"/>
        <v>J/G?</v>
      </c>
      <c r="L321" s="39" t="str">
        <f>VLOOKUP(C321,SOURCE!V$6:AB$10042,2,0)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VLOOKUP(C322,SOURCE!$V$3:$AC$2863,8,0)</f>
        <v>ITM_FIB</v>
      </c>
      <c r="E322" s="26" t="str">
        <f>CHAR(34)&amp;VLOOKUP(C322,SOURCE!$V$3:$AC$2863,6,0)&amp;CHAR(34)</f>
        <v>"FIB"</v>
      </c>
      <c r="F322" s="22" t="str">
        <f>VLOOKUP(C322,SOURCE!$V$3:$AD$2863,9,0)&amp;"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VLOOKUP(C322,SOURCE!V$6:AB$10042,7,0)</f>
        <v>1472</v>
      </c>
      <c r="J322" s="28" t="str">
        <f>VLOOKUP(C322,SOURCE!V$6:AB$10042,6,0)</f>
        <v>FIB</v>
      </c>
      <c r="K322" s="30" t="str">
        <f t="shared" si="21"/>
        <v>FIB</v>
      </c>
      <c r="L322" s="40" t="str">
        <f>VLOOKUP(C322,SOURCE!V$6:AB$10042,2,0)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VLOOKUP(C323,SOURCE!$V$3:$AC$2863,8,0)</f>
        <v>ITM_FIX</v>
      </c>
      <c r="E323" s="26" t="str">
        <f>CHAR(34)&amp;VLOOKUP(C323,SOURCE!$V$3:$AC$2863,6,0)&amp;CHAR(34)</f>
        <v>"FIX"</v>
      </c>
      <c r="F323" s="22" t="str">
        <f>VLOOKUP(C323,SOURCE!$V$3:$AD$2863,9,0)&amp;"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VLOOKUP(C323,SOURCE!V$6:AB$10042,7,0)</f>
        <v>1473</v>
      </c>
      <c r="J323" s="28" t="str">
        <f>VLOOKUP(C323,SOURCE!V$6:AB$10042,6,0)</f>
        <v>FIX</v>
      </c>
      <c r="K323" s="29" t="str">
        <f t="shared" si="21"/>
        <v>FIX</v>
      </c>
      <c r="L323" s="39" t="str">
        <f>VLOOKUP(C323,SOURCE!V$6:AB$10042,2,0)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VLOOKUP(C324,SOURCE!$V$3:$AC$2863,8,0)</f>
        <v>ITM_FLASH</v>
      </c>
      <c r="E324" s="26" t="str">
        <f>CHAR(34)&amp;VLOOKUP(C324,SOURCE!$V$3:$AC$2863,6,0)&amp;CHAR(34)</f>
        <v>"FLASH?"</v>
      </c>
      <c r="F324" s="22" t="str">
        <f>VLOOKUP(C324,SOURCE!$V$3:$AD$2863,9,0)&amp;"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VLOOKUP(C324,SOURCE!V$6:AB$10042,7,0)</f>
        <v>1474</v>
      </c>
      <c r="J324" s="28" t="str">
        <f>VLOOKUP(C324,SOURCE!V$6:AB$10042,6,0)</f>
        <v>FLASH?</v>
      </c>
      <c r="K324" s="30" t="str">
        <f t="shared" si="21"/>
        <v>FLASH?</v>
      </c>
      <c r="L324" s="40" t="str">
        <f>VLOOKUP(C324,SOURCE!V$6:AB$10042,2,0)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VLOOKUP(C325,SOURCE!$V$3:$AC$2863,8,0)</f>
        <v>ITM_FQX</v>
      </c>
      <c r="E325" s="26" t="str">
        <f>CHAR(34)&amp;VLOOKUP(C325,SOURCE!$V$3:$AC$2863,6,0)&amp;CHAR(34)</f>
        <v>"F'(X)"</v>
      </c>
      <c r="F325" s="22" t="str">
        <f>VLOOKUP(C325,SOURCE!$V$3:$AD$2863,9,0)&amp;"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VLOOKUP(C325,SOURCE!V$6:AB$10042,7,0)</f>
        <v>1475</v>
      </c>
      <c r="J325" s="28" t="str">
        <f>VLOOKUP(C325,SOURCE!V$6:AB$10042,6,0)</f>
        <v>F'(X)</v>
      </c>
      <c r="K325" s="29" t="str">
        <f t="shared" si="21"/>
        <v>f'(x)</v>
      </c>
      <c r="L325" s="39" t="str">
        <f>VLOOKUP(C325,SOURCE!V$6:AB$10042,2,0)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VLOOKUP(C326,SOURCE!$V$3:$AC$2863,8,0)</f>
        <v>ITM_FDQX</v>
      </c>
      <c r="E326" s="26" t="str">
        <f>CHAR(34)&amp;VLOOKUP(C326,SOURCE!$V$3:$AC$2863,6,0)&amp;CHAR(34)</f>
        <v>"F\(X)"</v>
      </c>
      <c r="F326" s="22" t="str">
        <f>VLOOKUP(C326,SOURCE!$V$3:$AD$2863,9,0)&amp;"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VLOOKUP(C326,SOURCE!V$6:AB$10042,7,0)</f>
        <v>1476</v>
      </c>
      <c r="J326" s="28" t="str">
        <f>VLOOKUP(C326,SOURCE!V$6:AB$10042,6,0)</f>
        <v>F\(X)</v>
      </c>
      <c r="K326" s="30" t="str">
        <f t="shared" si="21"/>
        <v>f\(x)</v>
      </c>
      <c r="L326" s="40" t="str">
        <f>VLOOKUP(C326,SOURCE!V$6:AB$10042,2,0)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VLOOKUP(C327,SOURCE!$V$3:$AC$2863,8,0)</f>
        <v>ITM_GAP</v>
      </c>
      <c r="E327" s="26" t="str">
        <f>CHAR(34)&amp;VLOOKUP(C327,SOURCE!$V$3:$AC$2863,6,0)&amp;CHAR(34)</f>
        <v>"GAP"</v>
      </c>
      <c r="F327" s="22" t="str">
        <f>VLOOKUP(C327,SOURCE!$V$3:$AD$2863,9,0)&amp;"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VLOOKUP(C327,SOURCE!V$6:AB$10042,7,0)</f>
        <v>1477</v>
      </c>
      <c r="J327" s="28" t="str">
        <f>VLOOKUP(C327,SOURCE!V$6:AB$10042,6,0)</f>
        <v>GAP</v>
      </c>
      <c r="K327" s="29" t="str">
        <f t="shared" si="21"/>
        <v>GAP</v>
      </c>
      <c r="L327" s="39" t="str">
        <f>VLOOKUP(C327,SOURCE!V$6:AB$10042,2,0)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VLOOKUP(C328,SOURCE!$V$3:$AC$2863,8,0)</f>
        <v>ITM_GD</v>
      </c>
      <c r="E328" s="26" t="str">
        <f>CHAR(34)&amp;VLOOKUP(C328,SOURCE!$V$3:$AC$2863,6,0)&amp;CHAR(34)</f>
        <v>"GD"</v>
      </c>
      <c r="F328" s="22" t="str">
        <f>VLOOKUP(C328,SOURCE!$V$3:$AD$2863,9,0)&amp;"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VLOOKUP(C328,SOURCE!V$6:AB$10042,7,0)</f>
        <v>1478</v>
      </c>
      <c r="J328" s="28" t="str">
        <f>VLOOKUP(C328,SOURCE!V$6:AB$10042,6,0)</f>
        <v>GD</v>
      </c>
      <c r="K328" s="30" t="str">
        <f t="shared" si="21"/>
        <v>gd</v>
      </c>
      <c r="L328" s="40" t="str">
        <f>VLOOKUP(C328,SOURCE!V$6:AB$10042,2,0)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VLOOKUP(C329,SOURCE!$V$3:$AC$2863,8,0)</f>
        <v>ITM_GDM1</v>
      </c>
      <c r="E329" s="26" t="str">
        <f>CHAR(34)&amp;VLOOKUP(C329,SOURCE!$V$3:$AC$2863,6,0)&amp;CHAR(34)</f>
        <v>"GD^-1"</v>
      </c>
      <c r="F329" s="22" t="str">
        <f>VLOOKUP(C329,SOURCE!$V$3:$AD$2863,9,0)&amp;"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VLOOKUP(C329,SOURCE!V$6:AB$10042,7,0)</f>
        <v>1479</v>
      </c>
      <c r="J329" s="28" t="str">
        <f>VLOOKUP(C329,SOURCE!V$6:AB$10042,6,0)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VLOOKUP(C329,SOURCE!V$6:AB$10042,2,0)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VLOOKUP(C330,SOURCE!$V$3:$AC$2863,8,0)</f>
        <v>ITM_GRAD</v>
      </c>
      <c r="E330" s="26" t="str">
        <f>CHAR(34)&amp;VLOOKUP(C330,SOURCE!$V$3:$AC$2863,6,0)&amp;CHAR(34)</f>
        <v>"GRAD"</v>
      </c>
      <c r="F330" s="22" t="str">
        <f>VLOOKUP(C330,SOURCE!$V$3:$AD$2863,9,0)&amp;"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VLOOKUP(C330,SOURCE!V$6:AB$10042,7,0)</f>
        <v>1480</v>
      </c>
      <c r="J330" s="28" t="str">
        <f>VLOOKUP(C330,SOURCE!V$6:AB$10042,6,0)</f>
        <v>GRAD</v>
      </c>
      <c r="K330" s="30" t="str">
        <f t="shared" si="25"/>
        <v>GRAD</v>
      </c>
      <c r="L330" s="40" t="str">
        <f>VLOOKUP(C330,SOURCE!V$6:AB$10042,2,0)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VLOOKUP(C331,SOURCE!$V$3:$AC$2863,8,0)</f>
        <v>ITM_GRADto</v>
      </c>
      <c r="E331" s="26" t="str">
        <f>CHAR(34)&amp;VLOOKUP(C331,SOURCE!$V$3:$AC$2863,6,0)&amp;CHAR(34)</f>
        <v>"GRAD&gt;"</v>
      </c>
      <c r="F331" s="22" t="str">
        <f>VLOOKUP(C331,SOURCE!$V$3:$AD$2863,9,0)&amp;"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VLOOKUP(C331,SOURCE!V$6:AB$10042,7,0)</f>
        <v>1481</v>
      </c>
      <c r="J331" s="28" t="str">
        <f>VLOOKUP(C331,SOURCE!V$6:AB$10042,6,0)</f>
        <v>GRAD&gt;</v>
      </c>
      <c r="K331" s="29" t="str">
        <f t="shared" si="25"/>
        <v>GRAD&gt;</v>
      </c>
      <c r="L331" s="39" t="str">
        <f>VLOOKUP(C331,SOURCE!V$6:AB$10042,2,0)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VLOOKUP(C332,SOURCE!$V$3:$AC$2863,8,0)</f>
        <v>ITM_GTOP</v>
      </c>
      <c r="E332" s="26" t="str">
        <f>CHAR(34)&amp;VLOOKUP(C332,SOURCE!$V$3:$AC$2863,6,0)&amp;CHAR(34)</f>
        <v>"GTO."</v>
      </c>
      <c r="F332" s="22" t="str">
        <f>VLOOKUP(C332,SOURCE!$V$3:$AD$2863,9,0)&amp;"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VLOOKUP(C332,SOURCE!V$6:AB$10042,7,0)</f>
        <v>1482</v>
      </c>
      <c r="J332" s="28" t="str">
        <f>VLOOKUP(C332,SOURCE!V$6:AB$10042,6,0)</f>
        <v>GTO.</v>
      </c>
      <c r="K332" s="30" t="str">
        <f t="shared" si="25"/>
        <v>GTO.</v>
      </c>
      <c r="L332" s="40" t="str">
        <f>VLOOKUP(C332,SOURCE!V$6:AB$10042,2,0)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VLOOKUP(C333,SOURCE!$V$3:$AC$2863,8,0)</f>
        <v>ITM_HN</v>
      </c>
      <c r="E333" s="26" t="str">
        <f>CHAR(34)&amp;VLOOKUP(C333,SOURCE!$V$3:$AC$2863,6,0)&amp;CHAR(34)</f>
        <v>"HN"</v>
      </c>
      <c r="F333" s="22" t="str">
        <f>VLOOKUP(C333,SOURCE!$V$3:$AD$2863,9,0)&amp;"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VLOOKUP(C333,SOURCE!V$6:AB$10042,7,0)</f>
        <v>1483</v>
      </c>
      <c r="J333" s="28" t="str">
        <f>VLOOKUP(C333,SOURCE!V$6:AB$10042,6,0)</f>
        <v>HN</v>
      </c>
      <c r="K333" s="29" t="str">
        <f t="shared" si="25"/>
        <v>Hn</v>
      </c>
      <c r="L333" s="39" t="str">
        <f>VLOOKUP(C333,SOURCE!V$6:AB$10042,2,0)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VLOOKUP(C334,SOURCE!$V$3:$AC$2863,8,0)</f>
        <v>ITM_HNP</v>
      </c>
      <c r="E334" s="26" t="str">
        <f>CHAR(34)&amp;VLOOKUP(C334,SOURCE!$V$3:$AC$2863,6,0)&amp;CHAR(34)</f>
        <v>"HNP"</v>
      </c>
      <c r="F334" s="22" t="str">
        <f>VLOOKUP(C334,SOURCE!$V$3:$AD$2863,9,0)&amp;"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VLOOKUP(C334,SOURCE!V$6:AB$10042,7,0)</f>
        <v>1484</v>
      </c>
      <c r="J334" s="28" t="str">
        <f>VLOOKUP(C334,SOURCE!V$6:AB$10042,6,0)</f>
        <v>HNP</v>
      </c>
      <c r="K334" s="30" t="str">
        <f t="shared" si="25"/>
        <v>HnP</v>
      </c>
      <c r="L334" s="40" t="str">
        <f>VLOOKUP(C334,SOURCE!V$6:AB$10042,2,0)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VLOOKUP(C335,SOURCE!$V$3:$AC$2863,8,0)</f>
        <v>ITM_IM</v>
      </c>
      <c r="E335" s="26" t="str">
        <f>CHAR(34)&amp;VLOOKUP(C335,SOURCE!$V$3:$AC$2863,6,0)&amp;CHAR(34)</f>
        <v>"IM"</v>
      </c>
      <c r="F335" s="22" t="str">
        <f>VLOOKUP(C335,SOURCE!$V$3:$AD$2863,9,0)&amp;"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VLOOKUP(C335,SOURCE!V$6:AB$10042,7,0)</f>
        <v>1485</v>
      </c>
      <c r="J335" s="28" t="str">
        <f>VLOOKUP(C335,SOURCE!V$6:AB$10042,6,0)</f>
        <v>IM</v>
      </c>
      <c r="K335" s="29" t="str">
        <f t="shared" si="25"/>
        <v>Im</v>
      </c>
      <c r="L335" s="39" t="str">
        <f>VLOOKUP(C335,SOURCE!V$6:AB$10042,2,0)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VLOOKUP(C336,SOURCE!$V$3:$AC$2863,8,0)</f>
        <v>ITM_INDEX</v>
      </c>
      <c r="E336" s="26" t="str">
        <f>CHAR(34)&amp;VLOOKUP(C336,SOURCE!$V$3:$AC$2863,6,0)&amp;CHAR(34)</f>
        <v>"INDEX"</v>
      </c>
      <c r="F336" s="22" t="str">
        <f>VLOOKUP(C336,SOURCE!$V$3:$AD$2863,9,0)&amp;"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VLOOKUP(C336,SOURCE!V$6:AB$10042,7,0)</f>
        <v>1486</v>
      </c>
      <c r="J336" s="28" t="str">
        <f>VLOOKUP(C336,SOURCE!V$6:AB$10042,6,0)</f>
        <v>INDEX</v>
      </c>
      <c r="K336" s="30" t="str">
        <f t="shared" si="25"/>
        <v>INDEX</v>
      </c>
      <c r="L336" s="40" t="str">
        <f>VLOOKUP(C336,SOURCE!V$6:AB$10042,2,0)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VLOOKUP(C337,SOURCE!$V$3:$AC$2863,8,0)</f>
        <v>ITM_IXYZ</v>
      </c>
      <c r="E337" s="26" t="str">
        <f>CHAR(34)&amp;VLOOKUP(C337,SOURCE!$V$3:$AC$2863,6,0)&amp;CHAR(34)</f>
        <v>"IXYZ"</v>
      </c>
      <c r="F337" s="22" t="str">
        <f>VLOOKUP(C337,SOURCE!$V$3:$AD$2863,9,0)&amp;"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VLOOKUP(C337,SOURCE!V$6:AB$10042,7,0)</f>
        <v>1487</v>
      </c>
      <c r="J337" s="28" t="str">
        <f>VLOOKUP(C337,SOURCE!V$6:AB$10042,6,0)</f>
        <v>IXYZ</v>
      </c>
      <c r="K337" s="29" t="str">
        <f t="shared" si="25"/>
        <v>Ixyz</v>
      </c>
      <c r="L337" s="39" t="str">
        <f>VLOOKUP(C337,SOURCE!V$6:AB$10042,2,0)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VLOOKUP(C338,SOURCE!$V$3:$AC$2863,8,0)</f>
        <v>ITM_IGAMMAP</v>
      </c>
      <c r="E338" s="26" t="str">
        <f>CHAR(34)&amp;VLOOKUP(C338,SOURCE!$V$3:$AC$2863,6,0)&amp;CHAR(34)</f>
        <v>"IGAMMAP"</v>
      </c>
      <c r="F338" s="22" t="str">
        <f>VLOOKUP(C338,SOURCE!$V$3:$AD$2863,9,0)&amp;"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VLOOKUP(C338,SOURCE!V$6:AB$10042,7,0)</f>
        <v>1488</v>
      </c>
      <c r="J338" s="28" t="str">
        <f>VLOOKUP(C338,SOURCE!V$6:AB$10042,6,0)</f>
        <v>IGAMMAP</v>
      </c>
      <c r="K338" s="30" t="str">
        <f t="shared" si="25"/>
        <v>IGAMMAp</v>
      </c>
      <c r="L338" s="40" t="str">
        <f>VLOOKUP(C338,SOURCE!V$6:AB$10042,2,0)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VLOOKUP(C339,SOURCE!$V$3:$AC$2863,8,0)</f>
        <v>ITM_IGAMMAQ</v>
      </c>
      <c r="E339" s="26" t="str">
        <f>CHAR(34)&amp;VLOOKUP(C339,SOURCE!$V$3:$AC$2863,6,0)&amp;CHAR(34)</f>
        <v>"IGAMMAQ"</v>
      </c>
      <c r="F339" s="22" t="str">
        <f>VLOOKUP(C339,SOURCE!$V$3:$AD$2863,9,0)&amp;"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VLOOKUP(C339,SOURCE!V$6:AB$10042,7,0)</f>
        <v>1489</v>
      </c>
      <c r="J339" s="28" t="str">
        <f>VLOOKUP(C339,SOURCE!V$6:AB$10042,6,0)</f>
        <v>IGAMMAQ</v>
      </c>
      <c r="K339" s="29" t="str">
        <f t="shared" si="25"/>
        <v>IGAMMAq</v>
      </c>
      <c r="L339" s="39" t="str">
        <f>VLOOKUP(C339,SOURCE!V$6:AB$10042,2,0)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VLOOKUP(C340,SOURCE!$V$3:$AC$2863,8,0)</f>
        <v>ITM_IPLUS</v>
      </c>
      <c r="E340" s="26" t="str">
        <f>CHAR(34)&amp;VLOOKUP(C340,SOURCE!$V$3:$AC$2863,6,0)&amp;CHAR(34)</f>
        <v>"I+"</v>
      </c>
      <c r="F340" s="22" t="str">
        <f>VLOOKUP(C340,SOURCE!$V$3:$AD$2863,9,0)&amp;"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VLOOKUP(C340,SOURCE!V$6:AB$10042,7,0)</f>
        <v>1490</v>
      </c>
      <c r="J340" s="28" t="str">
        <f>VLOOKUP(C340,SOURCE!V$6:AB$10042,6,0)</f>
        <v>I+</v>
      </c>
      <c r="K340" s="30" t="str">
        <f t="shared" si="25"/>
        <v>I+</v>
      </c>
      <c r="L340" s="40" t="str">
        <f>VLOOKUP(C340,SOURCE!V$6:AB$10042,2,0)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VLOOKUP(C341,SOURCE!$V$3:$AC$2863,8,0)</f>
        <v>ITM_IMINUS</v>
      </c>
      <c r="E341" s="26" t="str">
        <f>CHAR(34)&amp;VLOOKUP(C341,SOURCE!$V$3:$AC$2863,6,0)&amp;CHAR(34)</f>
        <v>"I-"</v>
      </c>
      <c r="F341" s="22" t="str">
        <f>VLOOKUP(C341,SOURCE!$V$3:$AD$2863,9,0)&amp;"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VLOOKUP(C341,SOURCE!V$6:AB$10042,7,0)</f>
        <v>1491</v>
      </c>
      <c r="J341" s="28" t="str">
        <f>VLOOKUP(C341,SOURCE!V$6:AB$10042,6,0)</f>
        <v>I-</v>
      </c>
      <c r="K341" s="29" t="str">
        <f t="shared" si="25"/>
        <v>I-</v>
      </c>
      <c r="L341" s="39" t="str">
        <f>VLOOKUP(C341,SOURCE!V$6:AB$10042,2,0)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VLOOKUP(C342,SOURCE!$V$3:$AC$2863,8,0)</f>
        <v>ITM_JYX</v>
      </c>
      <c r="E342" s="26" t="str">
        <f>CHAR(34)&amp;VLOOKUP(C342,SOURCE!$V$3:$AC$2863,6,0)&amp;CHAR(34)</f>
        <v>"JY(X)"</v>
      </c>
      <c r="F342" s="22" t="str">
        <f>VLOOKUP(C342,SOURCE!$V$3:$AD$2863,9,0)&amp;"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VLOOKUP(C342,SOURCE!V$6:AB$10042,7,0)</f>
        <v>1492</v>
      </c>
      <c r="J342" s="28" t="str">
        <f>VLOOKUP(C342,SOURCE!V$6:AB$10042,6,0)</f>
        <v>JY(X)</v>
      </c>
      <c r="K342" s="30" t="str">
        <f t="shared" si="25"/>
        <v>Jy(x)</v>
      </c>
      <c r="L342" s="40" t="str">
        <f>VLOOKUP(C342,SOURCE!V$6:AB$10042,2,0)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VLOOKUP(C343,SOURCE!$V$3:$AC$2863,8,0)</f>
        <v>ITM_JPLUS</v>
      </c>
      <c r="E343" s="26" t="str">
        <f>CHAR(34)&amp;VLOOKUP(C343,SOURCE!$V$3:$AC$2863,6,0)&amp;CHAR(34)</f>
        <v>"J+"</v>
      </c>
      <c r="F343" s="22" t="str">
        <f>VLOOKUP(C343,SOURCE!$V$3:$AD$2863,9,0)&amp;"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VLOOKUP(C343,SOURCE!V$6:AB$10042,7,0)</f>
        <v>1493</v>
      </c>
      <c r="J343" s="28" t="str">
        <f>VLOOKUP(C343,SOURCE!V$6:AB$10042,6,0)</f>
        <v>J+</v>
      </c>
      <c r="K343" s="29" t="str">
        <f t="shared" si="25"/>
        <v>J+</v>
      </c>
      <c r="L343" s="39" t="str">
        <f>VLOOKUP(C343,SOURCE!V$6:AB$10042,2,0)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VLOOKUP(C344,SOURCE!$V$3:$AC$2863,8,0)</f>
        <v>ITM_JMINUS</v>
      </c>
      <c r="E344" s="26" t="str">
        <f>CHAR(34)&amp;VLOOKUP(C344,SOURCE!$V$3:$AC$2863,6,0)&amp;CHAR(34)</f>
        <v>"J-"</v>
      </c>
      <c r="F344" s="22" t="str">
        <f>VLOOKUP(C344,SOURCE!$V$3:$AD$2863,9,0)&amp;"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VLOOKUP(C344,SOURCE!V$6:AB$10042,7,0)</f>
        <v>1494</v>
      </c>
      <c r="J344" s="28" t="str">
        <f>VLOOKUP(C344,SOURCE!V$6:AB$10042,6,0)</f>
        <v>J-</v>
      </c>
      <c r="K344" s="30" t="str">
        <f t="shared" si="25"/>
        <v>J-</v>
      </c>
      <c r="L344" s="40" t="str">
        <f>VLOOKUP(C344,SOURCE!V$6:AB$10042,2,0)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VLOOKUP(C345,SOURCE!$V$3:$AC$2863,8,0)</f>
        <v>ITM_JUL_GREG</v>
      </c>
      <c r="E345" s="26" t="str">
        <f>CHAR(34)&amp;VLOOKUP(C345,SOURCE!$V$3:$AC$2863,6,0)&amp;CHAR(34)</f>
        <v>"J/G"</v>
      </c>
      <c r="F345" s="22" t="str">
        <f>VLOOKUP(C345,SOURCE!$V$3:$AD$2863,9,0)&amp;"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VLOOKUP(C345,SOURCE!V$6:AB$10042,7,0)</f>
        <v>1495</v>
      </c>
      <c r="J345" s="28" t="str">
        <f>VLOOKUP(C345,SOURCE!V$6:AB$10042,6,0)</f>
        <v>J/G</v>
      </c>
      <c r="K345" s="29" t="str">
        <f t="shared" si="25"/>
        <v>J/G</v>
      </c>
      <c r="L345" s="39" t="str">
        <f>VLOOKUP(C345,SOURCE!V$6:AB$10042,2,0)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VLOOKUP(C346,SOURCE!$V$3:$AC$2863,8,0)</f>
        <v>ITM_JtoD</v>
      </c>
      <c r="E346" s="26" t="str">
        <f>CHAR(34)&amp;VLOOKUP(C346,SOURCE!$V$3:$AC$2863,6,0)&amp;CHAR(34)</f>
        <v>"J&gt;D"</v>
      </c>
      <c r="F346" s="22" t="str">
        <f>VLOOKUP(C346,SOURCE!$V$3:$AD$2863,9,0)&amp;"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VLOOKUP(C346,SOURCE!V$6:AB$10042,7,0)</f>
        <v>1496</v>
      </c>
      <c r="J346" s="28" t="str">
        <f>VLOOKUP(C346,SOURCE!V$6:AB$10042,6,0)</f>
        <v>J&gt;D</v>
      </c>
      <c r="K346" s="30" t="str">
        <f t="shared" si="25"/>
        <v>J&gt;D</v>
      </c>
      <c r="L346" s="40" t="str">
        <f>VLOOKUP(C346,SOURCE!V$6:AB$10042,2,0)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VLOOKUP(C347,SOURCE!$V$3:$AC$2863,8,0)</f>
        <v>ITM_KEY</v>
      </c>
      <c r="E347" s="26" t="str">
        <f>CHAR(34)&amp;VLOOKUP(C347,SOURCE!$V$3:$AC$2863,6,0)&amp;CHAR(34)</f>
        <v>"KEY"</v>
      </c>
      <c r="F347" s="22" t="str">
        <f>VLOOKUP(C347,SOURCE!$V$3:$AD$2863,9,0)&amp;"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VLOOKUP(C347,SOURCE!V$6:AB$10042,7,0)</f>
        <v>1497</v>
      </c>
      <c r="J347" s="28" t="str">
        <f>VLOOKUP(C347,SOURCE!V$6:AB$10042,6,0)</f>
        <v>KEY</v>
      </c>
      <c r="K347" s="29" t="str">
        <f t="shared" si="25"/>
        <v>KEY</v>
      </c>
      <c r="L347" s="39" t="str">
        <f>VLOOKUP(C347,SOURCE!V$6:AB$10042,2,0)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VLOOKUP(C348,SOURCE!$V$3:$AC$2863,8,0)</f>
        <v>ITM_KEYG</v>
      </c>
      <c r="E348" s="26" t="str">
        <f>CHAR(34)&amp;VLOOKUP(C348,SOURCE!$V$3:$AC$2863,6,0)&amp;CHAR(34)</f>
        <v>"KEYG"</v>
      </c>
      <c r="F348" s="22" t="str">
        <f>VLOOKUP(C348,SOURCE!$V$3:$AD$2863,9,0)&amp;"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VLOOKUP(C348,SOURCE!V$6:AB$10042,7,0)</f>
        <v>1498</v>
      </c>
      <c r="J348" s="28" t="str">
        <f>VLOOKUP(C348,SOURCE!V$6:AB$10042,6,0)</f>
        <v>KEYG</v>
      </c>
      <c r="K348" s="30" t="str">
        <f t="shared" si="25"/>
        <v>KEYG</v>
      </c>
      <c r="L348" s="40" t="str">
        <f>VLOOKUP(C348,SOURCE!V$6:AB$10042,2,0)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VLOOKUP(C349,SOURCE!$V$3:$AC$2863,8,0)</f>
        <v>ITM_KEYX</v>
      </c>
      <c r="E349" s="26" t="str">
        <f>CHAR(34)&amp;VLOOKUP(C349,SOURCE!$V$3:$AC$2863,6,0)&amp;CHAR(34)</f>
        <v>"KEYX"</v>
      </c>
      <c r="F349" s="22" t="str">
        <f>VLOOKUP(C349,SOURCE!$V$3:$AD$2863,9,0)&amp;"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VLOOKUP(C349,SOURCE!V$6:AB$10042,7,0)</f>
        <v>1499</v>
      </c>
      <c r="J349" s="28" t="str">
        <f>VLOOKUP(C349,SOURCE!V$6:AB$10042,6,0)</f>
        <v>KEYX</v>
      </c>
      <c r="K349" s="29" t="str">
        <f t="shared" si="25"/>
        <v>KEYX</v>
      </c>
      <c r="L349" s="39" t="str">
        <f>VLOOKUP(C349,SOURCE!V$6:AB$10042,2,0)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VLOOKUP(C350,SOURCE!$V$3:$AC$2863,8,0)</f>
        <v>ITM_sinc</v>
      </c>
      <c r="E350" s="26" t="str">
        <f>CHAR(34)&amp;VLOOKUP(C350,SOURCE!$V$3:$AC$2863,6,0)&amp;CHAR(34)</f>
        <v>"SINC"</v>
      </c>
      <c r="F350" s="22" t="str">
        <f>VLOOKUP(C350,SOURCE!$V$3:$AD$2863,9,0)&amp;"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VLOOKUP(C350,SOURCE!V$6:AB$10042,7,0)</f>
        <v>1500</v>
      </c>
      <c r="J350" s="28" t="str">
        <f>VLOOKUP(C350,SOURCE!V$6:AB$10042,6,0)</f>
        <v>SINC</v>
      </c>
      <c r="K350" s="30" t="str">
        <f t="shared" si="25"/>
        <v>sinc</v>
      </c>
      <c r="L350" s="40" t="str">
        <f>VLOOKUP(C350,SOURCE!V$6:AB$10042,2,0)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VLOOKUP(C351,SOURCE!$V$3:$AC$2863,8,0)</f>
        <v>ITM_KTYP</v>
      </c>
      <c r="E351" s="26" t="str">
        <f>CHAR(34)&amp;VLOOKUP(C351,SOURCE!$V$3:$AC$2863,6,0)&amp;CHAR(34)</f>
        <v>"KTYP?"</v>
      </c>
      <c r="F351" s="22" t="str">
        <f>VLOOKUP(C351,SOURCE!$V$3:$AD$2863,9,0)&amp;"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VLOOKUP(C351,SOURCE!V$6:AB$10042,7,0)</f>
        <v>1501</v>
      </c>
      <c r="J351" s="28" t="str">
        <f>VLOOKUP(C351,SOURCE!V$6:AB$10042,6,0)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VLOOKUP(C351,SOURCE!V$6:AB$10042,2,0)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VLOOKUP(C352,SOURCE!$V$3:$AC$2863,8,0)</f>
        <v>ITM_LASTX</v>
      </c>
      <c r="E352" s="26" t="str">
        <f>CHAR(34)&amp;VLOOKUP(C352,SOURCE!$V$3:$AC$2863,6,0)&amp;CHAR(34)</f>
        <v>"LASTX"</v>
      </c>
      <c r="F352" s="22" t="str">
        <f>VLOOKUP(C352,SOURCE!$V$3:$AD$2863,9,0)&amp;"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VLOOKUP(C352,SOURCE!V$6:AB$10042,7,0)</f>
        <v>1502</v>
      </c>
      <c r="J352" s="28" t="str">
        <f>VLOOKUP(C352,SOURCE!V$6:AB$10042,6,0)</f>
        <v>LASTX</v>
      </c>
      <c r="K352" s="30" t="str">
        <f t="shared" si="28"/>
        <v>LASTx</v>
      </c>
      <c r="L352" s="40" t="str">
        <f>VLOOKUP(C352,SOURCE!V$6:AB$10042,2,0)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VLOOKUP(C353,SOURCE!$V$3:$AC$2863,8,0)</f>
        <v>ITM_LEAP</v>
      </c>
      <c r="E353" s="26" t="str">
        <f>CHAR(34)&amp;VLOOKUP(C353,SOURCE!$V$3:$AC$2863,6,0)&amp;CHAR(34)</f>
        <v>"LEAP?"</v>
      </c>
      <c r="F353" s="22" t="str">
        <f>VLOOKUP(C353,SOURCE!$V$3:$AD$2863,9,0)&amp;"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VLOOKUP(C353,SOURCE!V$6:AB$10042,7,0)</f>
        <v>1504</v>
      </c>
      <c r="J353" s="28" t="str">
        <f>VLOOKUP(C353,SOURCE!V$6:AB$10042,6,0)</f>
        <v>LEAP?</v>
      </c>
      <c r="K353" s="30" t="str">
        <f t="shared" si="28"/>
        <v>LEAP?</v>
      </c>
      <c r="L353" s="40" t="str">
        <f>VLOOKUP(C353,SOURCE!V$6:AB$10042,2,0)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VLOOKUP(C354,SOURCE!$V$3:$AC$2863,8,0)</f>
        <v>ITM_Lm</v>
      </c>
      <c r="E354" s="26" t="str">
        <f>CHAR(34)&amp;VLOOKUP(C354,SOURCE!$V$3:$AC$2863,6,0)&amp;CHAR(34)</f>
        <v>"LM"</v>
      </c>
      <c r="F354" s="22" t="str">
        <f>VLOOKUP(C354,SOURCE!$V$3:$AD$2863,9,0)&amp;"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VLOOKUP(C354,SOURCE!V$6:AB$10042,7,0)</f>
        <v>1505</v>
      </c>
      <c r="J354" s="28" t="str">
        <f>VLOOKUP(C354,SOURCE!V$6:AB$10042,6,0)</f>
        <v>LM</v>
      </c>
      <c r="K354" s="30" t="str">
        <f t="shared" si="28"/>
        <v>Lm</v>
      </c>
      <c r="L354" s="40" t="str">
        <f>VLOOKUP(C354,SOURCE!V$6:AB$10042,2,0)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VLOOKUP(C355,SOURCE!$V$3:$AC$2863,8,0)</f>
        <v>ITM_LmALPHA</v>
      </c>
      <c r="E355" s="26" t="str">
        <f>CHAR(34)&amp;VLOOKUP(C355,SOURCE!$V$3:$AC$2863,6,0)&amp;CHAR(34)</f>
        <v>"LMALPHA"</v>
      </c>
      <c r="F355" s="22" t="str">
        <f>VLOOKUP(C355,SOURCE!$V$3:$AD$2863,9,0)&amp;"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VLOOKUP(C355,SOURCE!V$6:AB$10042,7,0)</f>
        <v>1506</v>
      </c>
      <c r="J355" s="28" t="str">
        <f>VLOOKUP(C355,SOURCE!V$6:AB$10042,6,0)</f>
        <v>LMALPHA</v>
      </c>
      <c r="K355" s="30" t="str">
        <f t="shared" si="28"/>
        <v>Lmalpha</v>
      </c>
      <c r="L355" s="40" t="str">
        <f>VLOOKUP(C355,SOURCE!V$6:AB$10042,2,0)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VLOOKUP(C356,SOURCE!$V$3:$AC$2863,8,0)</f>
        <v>ITM_LNBETA</v>
      </c>
      <c r="E356" s="26" t="str">
        <f>CHAR(34)&amp;VLOOKUP(C356,SOURCE!$V$3:$AC$2863,6,0)&amp;CHAR(34)</f>
        <v>"LNBETA"</v>
      </c>
      <c r="F356" s="22" t="str">
        <f>VLOOKUP(C356,SOURCE!$V$3:$AD$2863,9,0)&amp;"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VLOOKUP(C356,SOURCE!V$6:AB$10042,7,0)</f>
        <v>1507</v>
      </c>
      <c r="J356" s="28" t="str">
        <f>VLOOKUP(C356,SOURCE!V$6:AB$10042,6,0)</f>
        <v>LNBETA</v>
      </c>
      <c r="K356" s="30" t="str">
        <f t="shared" si="28"/>
        <v>LNbeta</v>
      </c>
      <c r="L356" s="40" t="str">
        <f>VLOOKUP(C356,SOURCE!V$6:AB$10042,2,0)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VLOOKUP(C357,SOURCE!$V$3:$AC$2863,8,0)</f>
        <v>ITM_LNGAMMA</v>
      </c>
      <c r="E357" s="26" t="str">
        <f>CHAR(34)&amp;VLOOKUP(C357,SOURCE!$V$3:$AC$2863,6,0)&amp;CHAR(34)</f>
        <v>"LNGAMMA"</v>
      </c>
      <c r="F357" s="22" t="str">
        <f>VLOOKUP(C357,SOURCE!$V$3:$AD$2863,9,0)&amp;"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VLOOKUP(C357,SOURCE!V$6:AB$10042,7,0)</f>
        <v>1508</v>
      </c>
      <c r="J357" s="28" t="str">
        <f>VLOOKUP(C357,SOURCE!V$6:AB$10042,6,0)</f>
        <v>LNGAMMA</v>
      </c>
      <c r="K357" s="30" t="str">
        <f t="shared" si="28"/>
        <v>LNGAMMA</v>
      </c>
      <c r="L357" s="40" t="str">
        <f>VLOOKUP(C357,SOURCE!V$6:AB$10042,2,0)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VLOOKUP(C358,SOURCE!$V$3:$AC$2863,8,0)</f>
        <v>ITM_LOAD</v>
      </c>
      <c r="E358" s="26" t="str">
        <f>CHAR(34)&amp;VLOOKUP(C358,SOURCE!$V$3:$AC$2863,6,0)&amp;CHAR(34)</f>
        <v>"LOAD"</v>
      </c>
      <c r="F358" s="22" t="str">
        <f>VLOOKUP(C358,SOURCE!$V$3:$AD$2863,9,0)&amp;"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VLOOKUP(C358,SOURCE!V$6:AB$10042,7,0)</f>
        <v>1509</v>
      </c>
      <c r="J358" s="28" t="str">
        <f>VLOOKUP(C358,SOURCE!V$6:AB$10042,6,0)</f>
        <v>LOAD</v>
      </c>
      <c r="K358" s="30" t="str">
        <f t="shared" si="28"/>
        <v>LOAD</v>
      </c>
      <c r="L358" s="40" t="str">
        <f>VLOOKUP(C358,SOURCE!V$6:AB$10042,2,0)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VLOOKUP(C359,SOURCE!$V$3:$AC$2863,8,0)</f>
        <v>ITM_LOADP</v>
      </c>
      <c r="E359" s="26" t="str">
        <f>CHAR(34)&amp;VLOOKUP(C359,SOURCE!$V$3:$AC$2863,6,0)&amp;CHAR(34)</f>
        <v>"LOADP"</v>
      </c>
      <c r="F359" s="22" t="str">
        <f>VLOOKUP(C359,SOURCE!$V$3:$AD$2863,9,0)&amp;"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VLOOKUP(C359,SOURCE!V$6:AB$10042,7,0)</f>
        <v>1510</v>
      </c>
      <c r="J359" s="28" t="str">
        <f>VLOOKUP(C359,SOURCE!V$6:AB$10042,6,0)</f>
        <v>LOADP</v>
      </c>
      <c r="K359" s="30" t="str">
        <f t="shared" si="28"/>
        <v>LOADP</v>
      </c>
      <c r="L359" s="40" t="str">
        <f>VLOOKUP(C359,SOURCE!V$6:AB$10042,2,0)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VLOOKUP(C360,SOURCE!$V$3:$AC$2863,8,0)</f>
        <v>ITM_LOADR</v>
      </c>
      <c r="E360" s="26" t="str">
        <f>CHAR(34)&amp;VLOOKUP(C360,SOURCE!$V$3:$AC$2863,6,0)&amp;CHAR(34)</f>
        <v>"LOADR"</v>
      </c>
      <c r="F360" s="22" t="str">
        <f>VLOOKUP(C360,SOURCE!$V$3:$AD$2863,9,0)&amp;"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VLOOKUP(C360,SOURCE!V$6:AB$10042,7,0)</f>
        <v>1511</v>
      </c>
      <c r="J360" s="28" t="str">
        <f>VLOOKUP(C360,SOURCE!V$6:AB$10042,6,0)</f>
        <v>LOADR</v>
      </c>
      <c r="K360" s="30" t="str">
        <f t="shared" si="28"/>
        <v>LOADR</v>
      </c>
      <c r="L360" s="40" t="str">
        <f>VLOOKUP(C360,SOURCE!V$6:AB$10042,2,0)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VLOOKUP(C361,SOURCE!$V$3:$AC$2863,8,0)</f>
        <v>ITM_LOADSS</v>
      </c>
      <c r="E361" s="26" t="str">
        <f>CHAR(34)&amp;VLOOKUP(C361,SOURCE!$V$3:$AC$2863,6,0)&amp;CHAR(34)</f>
        <v>"LOADSS"</v>
      </c>
      <c r="F361" s="22" t="str">
        <f>VLOOKUP(C361,SOURCE!$V$3:$AD$2863,9,0)&amp;"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VLOOKUP(C361,SOURCE!V$6:AB$10042,7,0)</f>
        <v>1512</v>
      </c>
      <c r="J361" s="28" t="str">
        <f>VLOOKUP(C361,SOURCE!V$6:AB$10042,6,0)</f>
        <v>LOADSS</v>
      </c>
      <c r="K361" s="30" t="str">
        <f t="shared" si="28"/>
        <v>LOADSS</v>
      </c>
      <c r="L361" s="40" t="str">
        <f>VLOOKUP(C361,SOURCE!V$6:AB$10042,2,0)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VLOOKUP(C362,SOURCE!$V$3:$AC$2863,8,0)</f>
        <v>ITM_LOADSIGMA</v>
      </c>
      <c r="E362" s="26" t="str">
        <f>CHAR(34)&amp;VLOOKUP(C362,SOURCE!$V$3:$AC$2863,6,0)&amp;CHAR(34)</f>
        <v>"LOADSUM"</v>
      </c>
      <c r="F362" s="22" t="str">
        <f>VLOOKUP(C362,SOURCE!$V$3:$AD$2863,9,0)&amp;"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VLOOKUP(C362,SOURCE!V$6:AB$10042,7,0)</f>
        <v>1513</v>
      </c>
      <c r="J362" s="28" t="str">
        <f>VLOOKUP(C362,SOURCE!V$6:AB$10042,6,0)</f>
        <v>LOADSUM</v>
      </c>
      <c r="K362" s="30" t="str">
        <f t="shared" si="28"/>
        <v>LOADSUM</v>
      </c>
      <c r="L362" s="40" t="str">
        <f>VLOOKUP(C362,SOURCE!V$6:AB$10042,2,0)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VLOOKUP(C363,SOURCE!$V$3:$AC$2863,8,0)</f>
        <v>ITM_LocR</v>
      </c>
      <c r="E363" s="26" t="str">
        <f>CHAR(34)&amp;VLOOKUP(C363,SOURCE!$V$3:$AC$2863,6,0)&amp;CHAR(34)</f>
        <v>"LOCR"</v>
      </c>
      <c r="F363" s="22" t="str">
        <f>VLOOKUP(C363,SOURCE!$V$3:$AD$2863,9,0)&amp;"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VLOOKUP(C363,SOURCE!V$6:AB$10042,7,0)</f>
        <v>1514</v>
      </c>
      <c r="J363" s="28" t="str">
        <f>VLOOKUP(C363,SOURCE!V$6:AB$10042,6,0)</f>
        <v>LOCR</v>
      </c>
      <c r="K363" s="30" t="str">
        <f t="shared" si="28"/>
        <v>LocR</v>
      </c>
      <c r="L363" s="40" t="str">
        <f>VLOOKUP(C363,SOURCE!V$6:AB$10042,2,0)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VLOOKUP(C364,SOURCE!$V$3:$AC$2863,8,0)</f>
        <v>ITM_LocRQ</v>
      </c>
      <c r="E364" s="26" t="str">
        <f>CHAR(34)&amp;VLOOKUP(C364,SOURCE!$V$3:$AC$2863,6,0)&amp;CHAR(34)</f>
        <v>"LOCR?"</v>
      </c>
      <c r="F364" s="22" t="str">
        <f>VLOOKUP(C364,SOURCE!$V$3:$AD$2863,9,0)&amp;"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VLOOKUP(C364,SOURCE!V$6:AB$10042,7,0)</f>
        <v>1515</v>
      </c>
      <c r="J364" s="28" t="str">
        <f>VLOOKUP(C364,SOURCE!V$6:AB$10042,6,0)</f>
        <v>LOCR?</v>
      </c>
      <c r="K364" s="30" t="str">
        <f t="shared" si="28"/>
        <v>LocR?</v>
      </c>
      <c r="L364" s="40" t="str">
        <f>VLOOKUP(C364,SOURCE!V$6:AB$10042,2,0)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VLOOKUP(C365,SOURCE!$V$3:$AC$2863,8,0)</f>
        <v>ITM_LR</v>
      </c>
      <c r="E365" s="26" t="str">
        <f>CHAR(34)&amp;VLOOKUP(C365,SOURCE!$V$3:$AC$2863,6,0)&amp;CHAR(34)</f>
        <v>"L.R."</v>
      </c>
      <c r="F365" s="22" t="str">
        <f>VLOOKUP(C365,SOURCE!$V$3:$AD$2863,9,0)&amp;"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VLOOKUP(C365,SOURCE!V$6:AB$10042,7,0)</f>
        <v>1516</v>
      </c>
      <c r="J365" s="28" t="str">
        <f>VLOOKUP(C365,SOURCE!V$6:AB$10042,6,0)</f>
        <v>L.R.</v>
      </c>
      <c r="K365" s="30" t="str">
        <f t="shared" si="28"/>
        <v>L.R.</v>
      </c>
      <c r="L365" s="40" t="str">
        <f>VLOOKUP(C365,SOURCE!V$6:AB$10042,2,0)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VLOOKUP(C366,SOURCE!$V$3:$AC$2863,8,0)</f>
        <v>ITM_MANT</v>
      </c>
      <c r="E366" s="26" t="str">
        <f>CHAR(34)&amp;VLOOKUP(C366,SOURCE!$V$3:$AC$2863,6,0)&amp;CHAR(34)</f>
        <v>"MANT"</v>
      </c>
      <c r="F366" s="22" t="str">
        <f>VLOOKUP(C366,SOURCE!$V$3:$AD$2863,9,0)&amp;"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VLOOKUP(C366,SOURCE!V$6:AB$10042,7,0)</f>
        <v>1517</v>
      </c>
      <c r="J366" s="28" t="str">
        <f>VLOOKUP(C366,SOURCE!V$6:AB$10042,6,0)</f>
        <v>MANT</v>
      </c>
      <c r="K366" s="30" t="str">
        <f t="shared" si="28"/>
        <v>MANT</v>
      </c>
      <c r="L366" s="40" t="str">
        <f>VLOOKUP(C366,SOURCE!V$6:AB$10042,2,0)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VLOOKUP(C367,SOURCE!$V$3:$AC$2863,8,0)</f>
        <v>ITM_MATX</v>
      </c>
      <c r="E367" s="26" t="str">
        <f>CHAR(34)&amp;VLOOKUP(C367,SOURCE!$V$3:$AC$2863,6,0)&amp;CHAR(34)</f>
        <v>"MAT_X"</v>
      </c>
      <c r="F367" s="22" t="str">
        <f>VLOOKUP(C367,SOURCE!$V$3:$AD$2863,9,0)&amp;"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VLOOKUP(C367,SOURCE!V$6:AB$10042,7,0)</f>
        <v>1518</v>
      </c>
      <c r="J367" s="28" t="str">
        <f>VLOOKUP(C367,SOURCE!V$6:AB$10042,6,0)</f>
        <v>MAT_X</v>
      </c>
      <c r="K367" s="30" t="str">
        <f t="shared" si="28"/>
        <v>MatX</v>
      </c>
      <c r="L367" s="40" t="str">
        <f>VLOOKUP(C367,SOURCE!V$6:AB$10042,2,0)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VLOOKUP(C368,SOURCE!$V$3:$AC$2863,8,0)</f>
        <v>ITM_MEM</v>
      </c>
      <c r="E368" s="26" t="str">
        <f>CHAR(34)&amp;VLOOKUP(C368,SOURCE!$V$3:$AC$2863,6,0)&amp;CHAR(34)</f>
        <v>"MEM?"</v>
      </c>
      <c r="F368" s="22" t="str">
        <f>VLOOKUP(C368,SOURCE!$V$3:$AD$2863,9,0)&amp;"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VLOOKUP(C368,SOURCE!V$6:AB$10042,7,0)</f>
        <v>1519</v>
      </c>
      <c r="J368" s="28" t="str">
        <f>VLOOKUP(C368,SOURCE!V$6:AB$10042,6,0)</f>
        <v>MEM?</v>
      </c>
      <c r="K368" s="30" t="str">
        <f t="shared" si="28"/>
        <v>MEM?</v>
      </c>
      <c r="L368" s="40" t="str">
        <f>VLOOKUP(C368,SOURCE!V$6:AB$10042,2,0)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VLOOKUP(C369,SOURCE!$V$3:$AC$2863,8,0)</f>
        <v>ITM_MENU</v>
      </c>
      <c r="E369" s="26" t="str">
        <f>CHAR(34)&amp;VLOOKUP(C369,SOURCE!$V$3:$AC$2863,6,0)&amp;CHAR(34)</f>
        <v>"MENU"</v>
      </c>
      <c r="F369" s="22" t="str">
        <f>VLOOKUP(C369,SOURCE!$V$3:$AD$2863,9,0)&amp;"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VLOOKUP(C369,SOURCE!V$6:AB$10042,7,0)</f>
        <v>1520</v>
      </c>
      <c r="J369" s="28" t="str">
        <f>VLOOKUP(C369,SOURCE!V$6:AB$10042,6,0)</f>
        <v>MENU</v>
      </c>
      <c r="K369" s="30" t="str">
        <f t="shared" si="28"/>
        <v>MENU</v>
      </c>
      <c r="L369" s="40" t="str">
        <f>VLOOKUP(C369,SOURCE!V$6:AB$10042,2,0)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VLOOKUP(C370,SOURCE!$V$3:$AC$2863,8,0)</f>
        <v>ITM_MONTH</v>
      </c>
      <c r="E370" s="26" t="str">
        <f>CHAR(34)&amp;VLOOKUP(C370,SOURCE!$V$3:$AC$2863,6,0)&amp;CHAR(34)</f>
        <v>"MONTH"</v>
      </c>
      <c r="F370" s="22" t="str">
        <f>VLOOKUP(C370,SOURCE!$V$3:$AD$2863,9,0)&amp;"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VLOOKUP(C370,SOURCE!V$6:AB$10042,7,0)</f>
        <v>1521</v>
      </c>
      <c r="J370" s="28" t="str">
        <f>VLOOKUP(C370,SOURCE!V$6:AB$10042,6,0)</f>
        <v>MONTH</v>
      </c>
      <c r="K370" s="30" t="str">
        <f t="shared" si="28"/>
        <v>MONTH</v>
      </c>
      <c r="L370" s="40" t="str">
        <f>VLOOKUP(C370,SOURCE!V$6:AB$10042,2,0)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VLOOKUP(C371,SOURCE!$V$3:$AC$2863,8,0)</f>
        <v>ITM_MSG</v>
      </c>
      <c r="E371" s="26" t="str">
        <f>CHAR(34)&amp;VLOOKUP(C371,SOURCE!$V$3:$AC$2863,6,0)&amp;CHAR(34)</f>
        <v>"MSG"</v>
      </c>
      <c r="F371" s="22" t="str">
        <f>VLOOKUP(C371,SOURCE!$V$3:$AD$2863,9,0)&amp;"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VLOOKUP(C371,SOURCE!V$6:AB$10042,7,0)</f>
        <v>1522</v>
      </c>
      <c r="J371" s="28" t="str">
        <f>VLOOKUP(C371,SOURCE!V$6:AB$10042,6,0)</f>
        <v>MSG</v>
      </c>
      <c r="K371" s="30" t="str">
        <f t="shared" si="28"/>
        <v>MSG</v>
      </c>
      <c r="L371" s="40" t="str">
        <f>VLOOKUP(C371,SOURCE!V$6:AB$10042,2,0)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VLOOKUP(C372,SOURCE!$V$3:$AC$2863,8,0)</f>
        <v>ITM_MULPI</v>
      </c>
      <c r="E372" s="26" t="str">
        <f>CHAR(34)&amp;VLOOKUP(C372,SOURCE!$V$3:$AC$2863,6,0)&amp;CHAR(34)</f>
        <v>"MULPI"</v>
      </c>
      <c r="F372" s="22" t="str">
        <f>VLOOKUP(C372,SOURCE!$V$3:$AD$2863,9,0)&amp;"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VLOOKUP(C372,SOURCE!V$6:AB$10042,7,0)</f>
        <v>1523</v>
      </c>
      <c r="J372" s="28" t="str">
        <f>VLOOKUP(C372,SOURCE!V$6:AB$10042,6,0)</f>
        <v>MULPI</v>
      </c>
      <c r="K372" s="30" t="str">
        <f t="shared" si="28"/>
        <v>MULpi</v>
      </c>
      <c r="L372" s="40" t="str">
        <f>VLOOKUP(C372,SOURCE!V$6:AB$10042,2,0)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VLOOKUP(C373,SOURCE!$V$3:$AC$2863,8,0)</f>
        <v>ITM_MVAR</v>
      </c>
      <c r="E373" s="26" t="str">
        <f>CHAR(34)&amp;VLOOKUP(C373,SOURCE!$V$3:$AC$2863,6,0)&amp;CHAR(34)</f>
        <v>"MVAR"</v>
      </c>
      <c r="F373" s="22" t="str">
        <f>VLOOKUP(C373,SOURCE!$V$3:$AD$2863,9,0)&amp;"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VLOOKUP(C373,SOURCE!V$6:AB$10042,7,0)</f>
        <v>1524</v>
      </c>
      <c r="J373" s="28" t="str">
        <f>VLOOKUP(C373,SOURCE!V$6:AB$10042,6,0)</f>
        <v>MVAR</v>
      </c>
      <c r="K373" s="30" t="str">
        <f t="shared" si="28"/>
        <v>MVAR</v>
      </c>
      <c r="L373" s="40" t="str">
        <f>VLOOKUP(C373,SOURCE!V$6:AB$10042,2,0)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VLOOKUP(C374,SOURCE!$V$3:$AC$2863,8,0)</f>
        <v>ITM_M_DELR</v>
      </c>
      <c r="E374" s="26" t="str">
        <f>CHAR(34)&amp;VLOOKUP(C374,SOURCE!$V$3:$AC$2863,6,0)&amp;CHAR(34)</f>
        <v>"M.DELR"</v>
      </c>
      <c r="F374" s="22" t="str">
        <f>VLOOKUP(C374,SOURCE!$V$3:$AD$2863,9,0)&amp;"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VLOOKUP(C374,SOURCE!V$6:AB$10042,7,0)</f>
        <v>1525</v>
      </c>
      <c r="J374" s="28" t="str">
        <f>VLOOKUP(C374,SOURCE!V$6:AB$10042,6,0)</f>
        <v>M.DELR</v>
      </c>
      <c r="K374" s="30" t="str">
        <f t="shared" si="28"/>
        <v>DELR</v>
      </c>
      <c r="L374" s="40" t="str">
        <f>VLOOKUP(C374,SOURCE!V$6:AB$10042,2,0)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VLOOKUP(C375,SOURCE!$V$3:$AC$2863,8,0)</f>
        <v>ITM_M_DIMQ</v>
      </c>
      <c r="E375" s="26" t="str">
        <f>CHAR(34)&amp;VLOOKUP(C375,SOURCE!$V$3:$AC$2863,6,0)&amp;CHAR(34)</f>
        <v>"M.DIM?"</v>
      </c>
      <c r="F375" s="22" t="str">
        <f>VLOOKUP(C375,SOURCE!$V$3:$AD$2863,9,0)&amp;"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VLOOKUP(C375,SOURCE!V$6:AB$10042,7,0)</f>
        <v>1527</v>
      </c>
      <c r="J375" s="28" t="str">
        <f>VLOOKUP(C375,SOURCE!V$6:AB$10042,6,0)</f>
        <v>M.DIM?</v>
      </c>
      <c r="K375" s="30" t="str">
        <f t="shared" si="28"/>
        <v>DIM?</v>
      </c>
      <c r="L375" s="40" t="str">
        <f>VLOOKUP(C375,SOURCE!V$6:AB$10042,2,0)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VLOOKUP(C376,SOURCE!$V$3:$AC$2863,8,0)</f>
        <v>ITM_MDY</v>
      </c>
      <c r="E376" s="26" t="str">
        <f>CHAR(34)&amp;VLOOKUP(C376,SOURCE!$V$3:$AC$2863,6,0)&amp;CHAR(34)</f>
        <v>"M.DY"</v>
      </c>
      <c r="F376" s="22" t="str">
        <f>VLOOKUP(C376,SOURCE!$V$3:$AD$2863,9,0)&amp;"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VLOOKUP(C376,SOURCE!V$6:AB$10042,7,0)</f>
        <v>1528</v>
      </c>
      <c r="J376" s="28" t="str">
        <f>VLOOKUP(C376,SOURCE!V$6:AB$10042,6,0)</f>
        <v>M.DY</v>
      </c>
      <c r="K376" s="30" t="str">
        <f t="shared" si="28"/>
        <v>M.DY</v>
      </c>
      <c r="L376" s="40" t="str">
        <f>VLOOKUP(C376,SOURCE!V$6:AB$10042,2,0)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VLOOKUP(C377,SOURCE!$V$3:$AC$2863,8,0)</f>
        <v>ITM_M_GET</v>
      </c>
      <c r="E377" s="26" t="str">
        <f>CHAR(34)&amp;VLOOKUP(C377,SOURCE!$V$3:$AC$2863,6,0)&amp;CHAR(34)</f>
        <v>"M.GET"</v>
      </c>
      <c r="F377" s="22" t="str">
        <f>VLOOKUP(C377,SOURCE!$V$3:$AD$2863,9,0)&amp;"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VLOOKUP(C377,SOURCE!V$6:AB$10042,7,0)</f>
        <v>1531</v>
      </c>
      <c r="J377" s="28" t="str">
        <f>VLOOKUP(C377,SOURCE!V$6:AB$10042,6,0)</f>
        <v>M.GET</v>
      </c>
      <c r="K377" s="30" t="str">
        <f t="shared" si="28"/>
        <v>GETM</v>
      </c>
      <c r="L377" s="40" t="str">
        <f>VLOOKUP(C377,SOURCE!V$6:AB$10042,2,0)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VLOOKUP(C378,SOURCE!$V$3:$AC$2863,8,0)</f>
        <v>ITM_M_GOTO</v>
      </c>
      <c r="E378" s="26" t="str">
        <f>CHAR(34)&amp;VLOOKUP(C378,SOURCE!$V$3:$AC$2863,6,0)&amp;CHAR(34)</f>
        <v>"M.GOTO"</v>
      </c>
      <c r="F378" s="22" t="str">
        <f>VLOOKUP(C378,SOURCE!$V$3:$AD$2863,9,0)&amp;"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VLOOKUP(C378,SOURCE!V$6:AB$10042,7,0)</f>
        <v>1532</v>
      </c>
      <c r="J378" s="28" t="str">
        <f>VLOOKUP(C378,SOURCE!V$6:AB$10042,6,0)</f>
        <v>M.GOTO</v>
      </c>
      <c r="K378" s="30" t="str">
        <f t="shared" si="28"/>
        <v>GOTO</v>
      </c>
      <c r="L378" s="40" t="str">
        <f>VLOOKUP(C378,SOURCE!V$6:AB$10042,2,0)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VLOOKUP(C379,SOURCE!$V$3:$AC$2863,8,0)</f>
        <v>ITM_M_INSR</v>
      </c>
      <c r="E379" s="26" t="str">
        <f>CHAR(34)&amp;VLOOKUP(C379,SOURCE!$V$3:$AC$2863,6,0)&amp;CHAR(34)</f>
        <v>"M.INSR"</v>
      </c>
      <c r="F379" s="22" t="str">
        <f>VLOOKUP(C379,SOURCE!$V$3:$AD$2863,9,0)&amp;"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VLOOKUP(C379,SOURCE!V$6:AB$10042,7,0)</f>
        <v>1534</v>
      </c>
      <c r="J379" s="28" t="str">
        <f>VLOOKUP(C379,SOURCE!V$6:AB$10042,6,0)</f>
        <v>M.INSR</v>
      </c>
      <c r="K379" s="30" t="str">
        <f t="shared" si="28"/>
        <v>INSR</v>
      </c>
      <c r="L379" s="40" t="str">
        <f>VLOOKUP(C379,SOURCE!V$6:AB$10042,2,0)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VLOOKUP(C380,SOURCE!$V$3:$AC$2863,8,0)</f>
        <v>ITM_M_LU</v>
      </c>
      <c r="E380" s="26" t="str">
        <f>CHAR(34)&amp;VLOOKUP(C380,SOURCE!$V$3:$AC$2863,6,0)&amp;CHAR(34)</f>
        <v>"M.LU"</v>
      </c>
      <c r="F380" s="22" t="str">
        <f>VLOOKUP(C380,SOURCE!$V$3:$AD$2863,9,0)&amp;"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VLOOKUP(C380,SOURCE!V$6:AB$10042,7,0)</f>
        <v>1535</v>
      </c>
      <c r="J380" s="28" t="str">
        <f>VLOOKUP(C380,SOURCE!V$6:AB$10042,6,0)</f>
        <v>M.LU</v>
      </c>
      <c r="K380" s="30" t="str">
        <f t="shared" si="28"/>
        <v>M.LU</v>
      </c>
      <c r="L380" s="40" t="str">
        <f>VLOOKUP(C380,SOURCE!V$6:AB$10042,2,0)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VLOOKUP(C381,SOURCE!$V$3:$AC$2863,8,0)</f>
        <v>ITM_M_NEW</v>
      </c>
      <c r="E381" s="26" t="str">
        <f>CHAR(34)&amp;VLOOKUP(C381,SOURCE!$V$3:$AC$2863,6,0)&amp;CHAR(34)</f>
        <v>"M.NEW"</v>
      </c>
      <c r="F381" s="22" t="str">
        <f>VLOOKUP(C381,SOURCE!$V$3:$AD$2863,9,0)&amp;"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VLOOKUP(C381,SOURCE!V$6:AB$10042,7,0)</f>
        <v>1536</v>
      </c>
      <c r="J381" s="28" t="str">
        <f>VLOOKUP(C381,SOURCE!V$6:AB$10042,6,0)</f>
        <v>M.NEW</v>
      </c>
      <c r="K381" s="30" t="str">
        <f t="shared" si="28"/>
        <v>NEW</v>
      </c>
      <c r="L381" s="40" t="str">
        <f>VLOOKUP(C381,SOURCE!V$6:AB$10042,2,0)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VLOOKUP(C382,SOURCE!$V$3:$AC$2863,8,0)</f>
        <v>ITM_M_OLD</v>
      </c>
      <c r="E382" s="26" t="str">
        <f>CHAR(34)&amp;VLOOKUP(C382,SOURCE!$V$3:$AC$2863,6,0)&amp;CHAR(34)</f>
        <v>"M.OLD"</v>
      </c>
      <c r="F382" s="22" t="str">
        <f>VLOOKUP(C382,SOURCE!$V$3:$AD$2863,9,0)&amp;"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VLOOKUP(C382,SOURCE!V$6:AB$10042,7,0)</f>
        <v>1537</v>
      </c>
      <c r="J382" s="28" t="str">
        <f>VLOOKUP(C382,SOURCE!V$6:AB$10042,6,0)</f>
        <v>M.OLD</v>
      </c>
      <c r="K382" s="30" t="str">
        <f t="shared" si="28"/>
        <v>OLD</v>
      </c>
      <c r="L382" s="40" t="str">
        <f>VLOOKUP(C382,SOURCE!V$6:AB$10042,2,0)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VLOOKUP(C383,SOURCE!$V$3:$AC$2863,8,0)</f>
        <v>ITM_M_PUT</v>
      </c>
      <c r="E383" s="26" t="str">
        <f>CHAR(34)&amp;VLOOKUP(C383,SOURCE!$V$3:$AC$2863,6,0)&amp;CHAR(34)</f>
        <v>"M.PUT"</v>
      </c>
      <c r="F383" s="22" t="str">
        <f>VLOOKUP(C383,SOURCE!$V$3:$AD$2863,9,0)&amp;"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VLOOKUP(C383,SOURCE!V$6:AB$10042,7,0)</f>
        <v>1538</v>
      </c>
      <c r="J383" s="28" t="str">
        <f>VLOOKUP(C383,SOURCE!V$6:AB$10042,6,0)</f>
        <v>M.PUT</v>
      </c>
      <c r="K383" s="30" t="str">
        <f t="shared" si="28"/>
        <v>PUTM</v>
      </c>
      <c r="L383" s="40" t="str">
        <f>VLOOKUP(C383,SOURCE!V$6:AB$10042,2,0)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VLOOKUP(C384,SOURCE!$V$3:$AC$2863,8,0)</f>
        <v>ITM_M_RR</v>
      </c>
      <c r="E384" s="26" t="str">
        <f>CHAR(34)&amp;VLOOKUP(C384,SOURCE!$V$3:$AC$2863,6,0)&amp;CHAR(34)</f>
        <v>"M.R&lt;&gt;R"</v>
      </c>
      <c r="F384" s="22" t="str">
        <f>VLOOKUP(C384,SOURCE!$V$3:$AD$2863,9,0)&amp;"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VLOOKUP(C384,SOURCE!V$6:AB$10042,7,0)</f>
        <v>1539</v>
      </c>
      <c r="J384" s="28" t="str">
        <f>VLOOKUP(C384,SOURCE!V$6:AB$10042,6,0)</f>
        <v>M.R&lt;&gt;R</v>
      </c>
      <c r="K384" s="30" t="str">
        <f t="shared" si="28"/>
        <v>R&lt;&gt;R</v>
      </c>
      <c r="L384" s="40" t="str">
        <f>VLOOKUP(C384,SOURCE!V$6:AB$10042,2,0)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VLOOKUP(C385,SOURCE!$V$3:$AC$2863,8,0)</f>
        <v>ITM_sincpi</v>
      </c>
      <c r="E385" s="26" t="str">
        <f>CHAR(34)&amp;VLOOKUP(C385,SOURCE!$V$3:$AC$2863,6,0)&amp;CHAR(34)</f>
        <v>"SINCPI"</v>
      </c>
      <c r="F385" s="22" t="str">
        <f>VLOOKUP(C385,SOURCE!$V$3:$AD$2863,9,0)&amp;"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VLOOKUP(C385,SOURCE!V$6:AB$10042,7,0)</f>
        <v>1540</v>
      </c>
      <c r="J385" s="28" t="str">
        <f>VLOOKUP(C385,SOURCE!V$6:AB$10042,6,0)</f>
        <v>SINCPI</v>
      </c>
      <c r="K385" s="30" t="str">
        <f t="shared" si="28"/>
        <v>sincpi</v>
      </c>
      <c r="L385" s="40" t="str">
        <f>VLOOKUP(C385,SOURCE!V$6:AB$10042,2,0)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VLOOKUP(C386,SOURCE!$V$3:$AC$2863,8,0)</f>
        <v>ITM_NOP</v>
      </c>
      <c r="E386" s="26" t="str">
        <f>CHAR(34)&amp;VLOOKUP(C386,SOURCE!$V$3:$AC$2863,6,0)&amp;CHAR(34)</f>
        <v>"NOP"</v>
      </c>
      <c r="F386" s="22" t="str">
        <f>VLOOKUP(C386,SOURCE!$V$3:$AD$2863,9,0)&amp;"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VLOOKUP(C386,SOURCE!V$6:AB$10042,7,0)</f>
        <v>1542</v>
      </c>
      <c r="J386" s="28" t="str">
        <f>VLOOKUP(C386,SOURCE!V$6:AB$10042,6,0)</f>
        <v>NOP</v>
      </c>
      <c r="K386" s="30" t="str">
        <f t="shared" si="28"/>
        <v>NOP</v>
      </c>
      <c r="L386" s="40" t="str">
        <f>VLOOKUP(C386,SOURCE!V$6:AB$10042,2,0)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VLOOKUP(C387,SOURCE!$V$3:$AC$2863,8,0)</f>
        <v>ITM_OFF</v>
      </c>
      <c r="E387" s="26" t="str">
        <f>CHAR(34)&amp;VLOOKUP(C387,SOURCE!$V$3:$AC$2863,6,0)&amp;CHAR(34)</f>
        <v>"OFF"</v>
      </c>
      <c r="F387" s="22" t="str">
        <f>VLOOKUP(C387,SOURCE!$V$3:$AD$2863,9,0)&amp;"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VLOOKUP(C387,SOURCE!V$6:AB$10042,7,0)</f>
        <v>1543</v>
      </c>
      <c r="J387" s="28" t="str">
        <f>VLOOKUP(C387,SOURCE!V$6:AB$10042,6,0)</f>
        <v>OFF</v>
      </c>
      <c r="K387" s="30" t="str">
        <f t="shared" si="28"/>
        <v>OFF</v>
      </c>
      <c r="L387" s="40" t="str">
        <f>VLOOKUP(C387,SOURCE!V$6:AB$10042,2,0)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VLOOKUP(C388,SOURCE!$V$3:$AC$2863,8,0)</f>
        <v>ITM_DROPY</v>
      </c>
      <c r="E388" s="26" t="str">
        <f>CHAR(34)&amp;VLOOKUP(C388,SOURCE!$V$3:$AC$2863,6,0)&amp;CHAR(34)</f>
        <v>"DROPY"</v>
      </c>
      <c r="F388" s="22" t="str">
        <f>VLOOKUP(C388,SOURCE!$V$3:$AD$2863,9,0)&amp;"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VLOOKUP(C388,SOURCE!V$6:AB$10042,7,0)</f>
        <v>1544</v>
      </c>
      <c r="J388" s="28" t="str">
        <f>VLOOKUP(C388,SOURCE!V$6:AB$10042,6,0)</f>
        <v>DROPY</v>
      </c>
      <c r="K388" s="30" t="str">
        <f t="shared" si="28"/>
        <v>DROPy</v>
      </c>
      <c r="L388" s="40" t="str">
        <f>VLOOKUP(C388,SOURCE!V$6:AB$10042,2,0)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VLOOKUP(C389,SOURCE!$V$3:$AC$2863,8,0)</f>
        <v>ITM_PGMINT</v>
      </c>
      <c r="E389" s="26" t="str">
        <f>CHAR(34)&amp;VLOOKUP(C389,SOURCE!$V$3:$AC$2863,6,0)&amp;CHAR(34)</f>
        <v>"PGMINT"</v>
      </c>
      <c r="F389" s="22" t="str">
        <f>VLOOKUP(C389,SOURCE!$V$3:$AD$2863,9,0)&amp;"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VLOOKUP(C389,SOURCE!V$6:AB$10042,7,0)</f>
        <v>1546</v>
      </c>
      <c r="J389" s="28" t="str">
        <f>VLOOKUP(C389,SOURCE!V$6:AB$10042,6,0)</f>
        <v>PGMINT</v>
      </c>
      <c r="K389" s="30" t="str">
        <f t="shared" si="28"/>
        <v>PGMINT</v>
      </c>
      <c r="L389" s="40" t="str">
        <f>VLOOKUP(C389,SOURCE!V$6:AB$10042,2,0)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VLOOKUP(C390,SOURCE!$V$3:$AC$2863,8,0)</f>
        <v>ITM_PGMSLV</v>
      </c>
      <c r="E390" s="26" t="str">
        <f>CHAR(34)&amp;VLOOKUP(C390,SOURCE!$V$3:$AC$2863,6,0)&amp;CHAR(34)</f>
        <v>"PGMSLV"</v>
      </c>
      <c r="F390" s="22" t="str">
        <f>VLOOKUP(C390,SOURCE!$V$3:$AD$2863,9,0)&amp;"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VLOOKUP(C390,SOURCE!V$6:AB$10042,7,0)</f>
        <v>1547</v>
      </c>
      <c r="J390" s="28" t="str">
        <f>VLOOKUP(C390,SOURCE!V$6:AB$10042,6,0)</f>
        <v>PGMSLV</v>
      </c>
      <c r="K390" s="30" t="str">
        <f t="shared" si="28"/>
        <v>PGMSLV</v>
      </c>
      <c r="L390" s="40" t="str">
        <f>VLOOKUP(C390,SOURCE!V$6:AB$10042,2,0)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VLOOKUP(C391,SOURCE!$V$3:$AC$2863,8,0)</f>
        <v>ITM_PIXEL</v>
      </c>
      <c r="E391" s="26" t="str">
        <f>CHAR(34)&amp;VLOOKUP(C391,SOURCE!$V$3:$AC$2863,6,0)&amp;CHAR(34)</f>
        <v>"PIXEL"</v>
      </c>
      <c r="F391" s="22" t="str">
        <f>VLOOKUP(C391,SOURCE!$V$3:$AD$2863,9,0)&amp;"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VLOOKUP(C391,SOURCE!V$6:AB$10042,7,0)</f>
        <v>1548</v>
      </c>
      <c r="J391" s="28" t="str">
        <f>VLOOKUP(C391,SOURCE!V$6:AB$10042,6,0)</f>
        <v>PIXEL</v>
      </c>
      <c r="K391" s="30" t="str">
        <f t="shared" si="28"/>
        <v>PIXEL</v>
      </c>
      <c r="L391" s="40" t="str">
        <f>VLOOKUP(C391,SOURCE!V$6:AB$10042,2,0)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VLOOKUP(C392,SOURCE!$V$3:$AC$2863,8,0)</f>
        <v>ITM_PLOT</v>
      </c>
      <c r="E392" s="26" t="str">
        <f>CHAR(34)&amp;VLOOKUP(C392,SOURCE!$V$3:$AC$2863,6,0)&amp;CHAR(34)</f>
        <v>"PLOT"</v>
      </c>
      <c r="F392" s="22" t="str">
        <f>VLOOKUP(C392,SOURCE!$V$3:$AD$2863,9,0)&amp;"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VLOOKUP(C392,SOURCE!V$6:AB$10042,7,0)</f>
        <v>1549</v>
      </c>
      <c r="J392" s="28" t="str">
        <f>VLOOKUP(C392,SOURCE!V$6:AB$10042,6,0)</f>
        <v>PLOT</v>
      </c>
      <c r="K392" s="30" t="str">
        <f t="shared" si="28"/>
        <v>PLOT</v>
      </c>
      <c r="L392" s="40" t="str">
        <f>VLOOKUP(C392,SOURCE!V$6:AB$10042,2,0)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VLOOKUP(C393,SOURCE!$V$3:$AC$2863,8,0)</f>
        <v>ITM_Pn</v>
      </c>
      <c r="E393" s="26" t="str">
        <f>CHAR(34)&amp;VLOOKUP(C393,SOURCE!$V$3:$AC$2863,6,0)&amp;CHAR(34)</f>
        <v>"PN"</v>
      </c>
      <c r="F393" s="22" t="str">
        <f>VLOOKUP(C393,SOURCE!$V$3:$AD$2863,9,0)&amp;"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VLOOKUP(C393,SOURCE!V$6:AB$10042,7,0)</f>
        <v>1550</v>
      </c>
      <c r="J393" s="28" t="str">
        <f>VLOOKUP(C393,SOURCE!V$6:AB$10042,6,0)</f>
        <v>PN</v>
      </c>
      <c r="K393" s="30" t="str">
        <f t="shared" si="28"/>
        <v>Pn</v>
      </c>
      <c r="L393" s="40" t="str">
        <f>VLOOKUP(C393,SOURCE!V$6:AB$10042,2,0)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VLOOKUP(C394,SOURCE!$V$3:$AC$2863,8,0)</f>
        <v>ITM_POINT</v>
      </c>
      <c r="E394" s="26" t="str">
        <f>CHAR(34)&amp;VLOOKUP(C394,SOURCE!$V$3:$AC$2863,6,0)&amp;CHAR(34)</f>
        <v>"POINT"</v>
      </c>
      <c r="F394" s="22" t="str">
        <f>VLOOKUP(C394,SOURCE!$V$3:$AD$2863,9,0)&amp;"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VLOOKUP(C394,SOURCE!V$6:AB$10042,7,0)</f>
        <v>1551</v>
      </c>
      <c r="J394" s="28" t="str">
        <f>VLOOKUP(C394,SOURCE!V$6:AB$10042,6,0)</f>
        <v>POINT</v>
      </c>
      <c r="K394" s="30" t="str">
        <f t="shared" si="28"/>
        <v>POINT</v>
      </c>
      <c r="L394" s="40" t="str">
        <f>VLOOKUP(C394,SOURCE!V$6:AB$10042,2,0)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VLOOKUP(C395,SOURCE!$V$3:$AC$2863,8,0)</f>
        <v>ITM_LOADV</v>
      </c>
      <c r="E395" s="26" t="str">
        <f>CHAR(34)&amp;VLOOKUP(C395,SOURCE!$V$3:$AC$2863,6,0)&amp;CHAR(34)</f>
        <v>"LOADV"</v>
      </c>
      <c r="F395" s="22" t="str">
        <f>VLOOKUP(C395,SOURCE!$V$3:$AD$2863,9,0)&amp;"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VLOOKUP(C395,SOURCE!V$6:AB$10042,7,0)</f>
        <v>1552</v>
      </c>
      <c r="J395" s="28" t="str">
        <f>VLOOKUP(C395,SOURCE!V$6:AB$10042,6,0)</f>
        <v>LOADV</v>
      </c>
      <c r="K395" s="30" t="str">
        <f t="shared" si="28"/>
        <v>LOADV</v>
      </c>
      <c r="L395" s="40" t="str">
        <f>VLOOKUP(C395,SOURCE!V$6:AB$10042,2,0)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VLOOKUP(C396,SOURCE!$V$3:$AC$2863,8,0)</f>
        <v>ITM_POPLR</v>
      </c>
      <c r="E396" s="26" t="str">
        <f>CHAR(34)&amp;VLOOKUP(C396,SOURCE!$V$3:$AC$2863,6,0)&amp;CHAR(34)</f>
        <v>"POPLR"</v>
      </c>
      <c r="F396" s="22" t="str">
        <f>VLOOKUP(C396,SOURCE!$V$3:$AD$2863,9,0)&amp;"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VLOOKUP(C396,SOURCE!V$6:AB$10042,7,0)</f>
        <v>1553</v>
      </c>
      <c r="J396" s="28" t="str">
        <f>VLOOKUP(C396,SOURCE!V$6:AB$10042,6,0)</f>
        <v>POPLR</v>
      </c>
      <c r="K396" s="30" t="str">
        <f t="shared" si="28"/>
        <v>PopLR</v>
      </c>
      <c r="L396" s="40" t="str">
        <f>VLOOKUP(C396,SOURCE!V$6:AB$10042,2,0)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VLOOKUP(C397,SOURCE!$V$3:$AC$2863,8,0)</f>
        <v>ITM_PRCL</v>
      </c>
      <c r="E397" s="26" t="str">
        <f>CHAR(34)&amp;VLOOKUP(C397,SOURCE!$V$3:$AC$2863,6,0)&amp;CHAR(34)</f>
        <v>"PRCL"</v>
      </c>
      <c r="F397" s="22" t="str">
        <f>VLOOKUP(C397,SOURCE!$V$3:$AD$2863,9,0)&amp;"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VLOOKUP(C397,SOURCE!V$6:AB$10042,7,0)</f>
        <v>1554</v>
      </c>
      <c r="J397" s="28" t="str">
        <f>VLOOKUP(C397,SOURCE!V$6:AB$10042,6,0)</f>
        <v>PRCL</v>
      </c>
      <c r="K397" s="30" t="str">
        <f t="shared" si="28"/>
        <v>PRCL</v>
      </c>
      <c r="L397" s="40" t="str">
        <f>VLOOKUP(C397,SOURCE!V$6:AB$10042,2,0)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VLOOKUP(C398,SOURCE!$V$3:$AC$2863,8,0)</f>
        <v>ITM_PSTO</v>
      </c>
      <c r="E398" s="26" t="str">
        <f>CHAR(34)&amp;VLOOKUP(C398,SOURCE!$V$3:$AC$2863,6,0)&amp;CHAR(34)</f>
        <v>"PSTO"</v>
      </c>
      <c r="F398" s="22" t="str">
        <f>VLOOKUP(C398,SOURCE!$V$3:$AD$2863,9,0)&amp;"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VLOOKUP(C398,SOURCE!V$6:AB$10042,7,0)</f>
        <v>1555</v>
      </c>
      <c r="J398" s="28" t="str">
        <f>VLOOKUP(C398,SOURCE!V$6:AB$10042,6,0)</f>
        <v>PSTO</v>
      </c>
      <c r="K398" s="30" t="str">
        <f t="shared" si="28"/>
        <v>PSTO</v>
      </c>
      <c r="L398" s="40" t="str">
        <f>VLOOKUP(C398,SOURCE!V$6:AB$10042,2,0)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VLOOKUP(C399,SOURCE!$V$3:$AC$2863,8,0)</f>
        <v>ITM_PUTK</v>
      </c>
      <c r="E399" s="26" t="str">
        <f>CHAR(34)&amp;VLOOKUP(C399,SOURCE!$V$3:$AC$2863,6,0)&amp;CHAR(34)</f>
        <v>"PUTK"</v>
      </c>
      <c r="F399" s="22" t="str">
        <f>VLOOKUP(C399,SOURCE!$V$3:$AD$2863,9,0)&amp;"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VLOOKUP(C399,SOURCE!V$6:AB$10042,7,0)</f>
        <v>1556</v>
      </c>
      <c r="J399" s="28" t="str">
        <f>VLOOKUP(C399,SOURCE!V$6:AB$10042,6,0)</f>
        <v>PUTK</v>
      </c>
      <c r="K399" s="30" t="str">
        <f t="shared" si="28"/>
        <v>PUTK</v>
      </c>
      <c r="L399" s="40" t="str">
        <f>VLOOKUP(C399,SOURCE!V$6:AB$10042,2,0)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VLOOKUP(C400,SOURCE!$V$3:$AC$2863,8,0)</f>
        <v>ITM_RAD</v>
      </c>
      <c r="E400" s="26" t="str">
        <f>CHAR(34)&amp;VLOOKUP(C400,SOURCE!$V$3:$AC$2863,6,0)&amp;CHAR(34)</f>
        <v>"RAD"</v>
      </c>
      <c r="F400" s="22" t="str">
        <f>VLOOKUP(C400,SOURCE!$V$3:$AD$2863,9,0)&amp;"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VLOOKUP(C400,SOURCE!V$6:AB$10042,7,0)</f>
        <v>1557</v>
      </c>
      <c r="J400" s="28" t="str">
        <f>VLOOKUP(C400,SOURCE!V$6:AB$10042,6,0)</f>
        <v>RAD</v>
      </c>
      <c r="K400" s="30" t="str">
        <f t="shared" si="28"/>
        <v>RAD</v>
      </c>
      <c r="L400" s="40" t="str">
        <f>VLOOKUP(C400,SOURCE!V$6:AB$10042,2,0)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VLOOKUP(C401,SOURCE!$V$3:$AC$2863,8,0)</f>
        <v>ITM_RADto</v>
      </c>
      <c r="E401" s="26" t="str">
        <f>CHAR(34)&amp;VLOOKUP(C401,SOURCE!$V$3:$AC$2863,6,0)&amp;CHAR(34)</f>
        <v>"RAD&gt;"</v>
      </c>
      <c r="F401" s="22" t="str">
        <f>VLOOKUP(C401,SOURCE!$V$3:$AD$2863,9,0)&amp;"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VLOOKUP(C401,SOURCE!V$6:AB$10042,7,0)</f>
        <v>1558</v>
      </c>
      <c r="J401" s="28" t="str">
        <f>VLOOKUP(C401,SOURCE!V$6:AB$10042,6,0)</f>
        <v>RAD&gt;</v>
      </c>
      <c r="K401" s="30" t="str">
        <f t="shared" si="28"/>
        <v>RAD&gt;</v>
      </c>
      <c r="L401" s="40" t="str">
        <f>VLOOKUP(C401,SOURCE!V$6:AB$10042,2,0)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VLOOKUP(C402,SOURCE!$V$3:$AC$2863,8,0)</f>
        <v>ITM_RAN</v>
      </c>
      <c r="E402" s="26" t="str">
        <f>CHAR(34)&amp;VLOOKUP(C402,SOURCE!$V$3:$AC$2863,6,0)&amp;CHAR(34)</f>
        <v>"RAN#"</v>
      </c>
      <c r="F402" s="22" t="str">
        <f>VLOOKUP(C402,SOURCE!$V$3:$AD$2863,9,0)&amp;"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VLOOKUP(C402,SOURCE!V$6:AB$10042,7,0)</f>
        <v>1559</v>
      </c>
      <c r="J402" s="28" t="str">
        <f>VLOOKUP(C402,SOURCE!V$6:AB$10042,6,0)</f>
        <v>RAN#</v>
      </c>
      <c r="K402" s="30" t="str">
        <f t="shared" si="28"/>
        <v>RAN#</v>
      </c>
      <c r="L402" s="40" t="str">
        <f>VLOOKUP(C402,SOURCE!V$6:AB$10042,2,0)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VLOOKUP(C403,SOURCE!$V$3:$AC$2863,8,0)</f>
        <v>ITM_RBR</v>
      </c>
      <c r="E403" s="26" t="str">
        <f>CHAR(34)&amp;VLOOKUP(C403,SOURCE!$V$3:$AC$2863,6,0)&amp;CHAR(34)</f>
        <v>"REGS.V"</v>
      </c>
      <c r="F403" s="22" t="str">
        <f>VLOOKUP(C403,SOURCE!$V$3:$AD$2863,9,0)&amp;"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VLOOKUP(C403,SOURCE!V$6:AB$10042,7,0)</f>
        <v>1560</v>
      </c>
      <c r="J403" s="28" t="str">
        <f>VLOOKUP(C403,SOURCE!V$6:AB$10042,6,0)</f>
        <v>REGS.V</v>
      </c>
      <c r="K403" s="30" t="str">
        <f t="shared" si="28"/>
        <v>REGS</v>
      </c>
      <c r="L403" s="40" t="str">
        <f>VLOOKUP(C403,SOURCE!V$6:AB$10042,2,0)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VLOOKUP(C404,SOURCE!$V$3:$AC$2863,8,0)</f>
        <v>ITM_RCLCFG</v>
      </c>
      <c r="E404" s="26" t="str">
        <f>CHAR(34)&amp;VLOOKUP(C404,SOURCE!$V$3:$AC$2863,6,0)&amp;CHAR(34)</f>
        <v>"RCLCFG"</v>
      </c>
      <c r="F404" s="22" t="str">
        <f>VLOOKUP(C404,SOURCE!$V$3:$AD$2863,9,0)&amp;"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VLOOKUP(C404,SOURCE!V$6:AB$10042,7,0)</f>
        <v>1561</v>
      </c>
      <c r="J404" s="28" t="str">
        <f>VLOOKUP(C404,SOURCE!V$6:AB$10042,6,0)</f>
        <v>RCLCFG</v>
      </c>
      <c r="K404" s="30" t="str">
        <f t="shared" si="28"/>
        <v>Config</v>
      </c>
      <c r="L404" s="40" t="str">
        <f>VLOOKUP(C404,SOURCE!V$6:AB$10042,2,0)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VLOOKUP(C405,SOURCE!$V$3:$AC$2863,8,0)</f>
        <v>ITM_RCLEL</v>
      </c>
      <c r="E405" s="26" t="str">
        <f>CHAR(34)&amp;VLOOKUP(C405,SOURCE!$V$3:$AC$2863,6,0)&amp;CHAR(34)</f>
        <v>"RCLEL"</v>
      </c>
      <c r="F405" s="22" t="str">
        <f>VLOOKUP(C405,SOURCE!$V$3:$AD$2863,9,0)&amp;"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VLOOKUP(C405,SOURCE!V$6:AB$10042,7,0)</f>
        <v>1562</v>
      </c>
      <c r="J405" s="28" t="str">
        <f>VLOOKUP(C405,SOURCE!V$6:AB$10042,6,0)</f>
        <v>RCLEL</v>
      </c>
      <c r="K405" s="30" t="str">
        <f t="shared" si="28"/>
        <v>RCLEL</v>
      </c>
      <c r="L405" s="40" t="str">
        <f>VLOOKUP(C405,SOURCE!V$6:AB$10042,2,0)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VLOOKUP(C406,SOURCE!$V$3:$AC$2863,8,0)</f>
        <v>ITM_RCLIJ</v>
      </c>
      <c r="E406" s="26" t="str">
        <f>CHAR(34)&amp;VLOOKUP(C406,SOURCE!$V$3:$AC$2863,6,0)&amp;CHAR(34)</f>
        <v>"RCLIJ"</v>
      </c>
      <c r="F406" s="22" t="str">
        <f>VLOOKUP(C406,SOURCE!$V$3:$AD$2863,9,0)&amp;"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VLOOKUP(C406,SOURCE!V$6:AB$10042,7,0)</f>
        <v>1563</v>
      </c>
      <c r="J406" s="28" t="str">
        <f>VLOOKUP(C406,SOURCE!V$6:AB$10042,6,0)</f>
        <v>RCLIJ</v>
      </c>
      <c r="K406" s="30" t="str">
        <f t="shared" si="28"/>
        <v>RCLIJ</v>
      </c>
      <c r="L406" s="40" t="str">
        <f>VLOOKUP(C406,SOURCE!V$6:AB$10042,2,0)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VLOOKUP(C407,SOURCE!$V$3:$AC$2863,8,0)</f>
        <v>ITM_RCLS</v>
      </c>
      <c r="E407" s="26" t="str">
        <f>CHAR(34)&amp;VLOOKUP(C407,SOURCE!$V$3:$AC$2863,6,0)&amp;CHAR(34)</f>
        <v>"RCLS"</v>
      </c>
      <c r="F407" s="22" t="str">
        <f>VLOOKUP(C407,SOURCE!$V$3:$AD$2863,9,0)&amp;"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VLOOKUP(C407,SOURCE!V$6:AB$10042,7,0)</f>
        <v>1564</v>
      </c>
      <c r="J407" s="28" t="str">
        <f>VLOOKUP(C407,SOURCE!V$6:AB$10042,6,0)</f>
        <v>RCLS</v>
      </c>
      <c r="K407" s="30" t="str">
        <f t="shared" si="28"/>
        <v>RCLS</v>
      </c>
      <c r="L407" s="40" t="str">
        <f>VLOOKUP(C407,SOURCE!V$6:AB$10042,2,0)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VLOOKUP(C408,SOURCE!$V$3:$AC$2863,8,0)</f>
        <v>ITM_RDP</v>
      </c>
      <c r="E408" s="26" t="str">
        <f>CHAR(34)&amp;VLOOKUP(C408,SOURCE!$V$3:$AC$2863,6,0)&amp;CHAR(34)</f>
        <v>"RDP"</v>
      </c>
      <c r="F408" s="22" t="str">
        <f>VLOOKUP(C408,SOURCE!$V$3:$AD$2863,9,0)&amp;"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VLOOKUP(C408,SOURCE!V$6:AB$10042,7,0)</f>
        <v>1565</v>
      </c>
      <c r="J408" s="28" t="str">
        <f>VLOOKUP(C408,SOURCE!V$6:AB$10042,6,0)</f>
        <v>RDP</v>
      </c>
      <c r="K408" s="30" t="str">
        <f t="shared" si="28"/>
        <v>RDP</v>
      </c>
      <c r="L408" s="40" t="str">
        <f>VLOOKUP(C408,SOURCE!V$6:AB$10042,2,0)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VLOOKUP(C409,SOURCE!$V$3:$AC$2863,8,0)</f>
        <v>ITM_RE</v>
      </c>
      <c r="E409" s="26" t="str">
        <f>CHAR(34)&amp;VLOOKUP(C409,SOURCE!$V$3:$AC$2863,6,0)&amp;CHAR(34)</f>
        <v>"RE"</v>
      </c>
      <c r="F409" s="22" t="str">
        <f>VLOOKUP(C409,SOURCE!$V$3:$AD$2863,9,0)&amp;"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VLOOKUP(C409,SOURCE!V$6:AB$10042,7,0)</f>
        <v>1566</v>
      </c>
      <c r="J409" s="28" t="str">
        <f>VLOOKUP(C409,SOURCE!V$6:AB$10042,6,0)</f>
        <v>RE</v>
      </c>
      <c r="K409" s="30" t="str">
        <f t="shared" si="28"/>
        <v>Re</v>
      </c>
      <c r="L409" s="40" t="str">
        <f>VLOOKUP(C409,SOURCE!V$6:AB$10042,2,0)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VLOOKUP(C410,SOURCE!$V$3:$AC$2863,8,0)</f>
        <v>ITM_RECV</v>
      </c>
      <c r="E410" s="26" t="str">
        <f>CHAR(34)&amp;VLOOKUP(C410,SOURCE!$V$3:$AC$2863,6,0)&amp;CHAR(34)</f>
        <v>"RECV"</v>
      </c>
      <c r="F410" s="22" t="str">
        <f>VLOOKUP(C410,SOURCE!$V$3:$AD$2863,9,0)&amp;"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VLOOKUP(C410,SOURCE!V$6:AB$10042,7,0)</f>
        <v>1567</v>
      </c>
      <c r="J410" s="28" t="str">
        <f>VLOOKUP(C410,SOURCE!V$6:AB$10042,6,0)</f>
        <v>RECV</v>
      </c>
      <c r="K410" s="30" t="str">
        <f t="shared" si="28"/>
        <v>RECV</v>
      </c>
      <c r="L410" s="40" t="str">
        <f>VLOOKUP(C410,SOURCE!V$6:AB$10042,2,0)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VLOOKUP(C411,SOURCE!$V$3:$AC$2863,8,0)</f>
        <v>ITM_RESET</v>
      </c>
      <c r="E411" s="26" t="str">
        <f>CHAR(34)&amp;VLOOKUP(C411,SOURCE!$V$3:$AC$2863,6,0)&amp;CHAR(34)</f>
        <v>"RESET"</v>
      </c>
      <c r="F411" s="22" t="str">
        <f>VLOOKUP(C411,SOURCE!$V$3:$AD$2863,9,0)&amp;"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VLOOKUP(C411,SOURCE!V$6:AB$10042,7,0)</f>
        <v>1568</v>
      </c>
      <c r="J411" s="28" t="str">
        <f>VLOOKUP(C411,SOURCE!V$6:AB$10042,6,0)</f>
        <v>RESET</v>
      </c>
      <c r="K411" s="30" t="str">
        <f t="shared" si="28"/>
        <v>RESET</v>
      </c>
      <c r="L411" s="40" t="str">
        <f>VLOOKUP(C411,SOURCE!V$6:AB$10042,2,0)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VLOOKUP(C412,SOURCE!$V$3:$AC$2863,8,0)</f>
        <v>ITM_REtoCX</v>
      </c>
      <c r="E412" s="26" t="str">
        <f>CHAR(34)&amp;VLOOKUP(C412,SOURCE!$V$3:$AC$2863,6,0)&amp;CHAR(34)</f>
        <v>"RE&gt;CX"</v>
      </c>
      <c r="F412" s="22" t="str">
        <f>VLOOKUP(C412,SOURCE!$V$3:$AD$2863,9,0)&amp;"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VLOOKUP(C412,SOURCE!V$6:AB$10042,7,0)</f>
        <v>1569</v>
      </c>
      <c r="J412" s="28" t="str">
        <f>VLOOKUP(C412,SOURCE!V$6:AB$10042,6,0)</f>
        <v>RE&gt;CX</v>
      </c>
      <c r="K412" s="30" t="str">
        <f t="shared" si="28"/>
        <v>RE&gt;CX</v>
      </c>
      <c r="L412" s="40" t="str">
        <f>VLOOKUP(C412,SOURCE!V$6:AB$10042,2,0)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VLOOKUP(C413,SOURCE!$V$3:$AC$2863,8,0)</f>
        <v>ITM_REexIM</v>
      </c>
      <c r="E413" s="26" t="str">
        <f>CHAR(34)&amp;VLOOKUP(C413,SOURCE!$V$3:$AC$2863,6,0)&amp;CHAR(34)</f>
        <v>"RE&lt;&gt;IM"</v>
      </c>
      <c r="F413" s="22" t="str">
        <f>VLOOKUP(C413,SOURCE!$V$3:$AD$2863,9,0)&amp;"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VLOOKUP(C413,SOURCE!V$6:AB$10042,7,0)</f>
        <v>1570</v>
      </c>
      <c r="J413" s="28" t="str">
        <f>VLOOKUP(C413,SOURCE!V$6:AB$10042,6,0)</f>
        <v>RE&lt;&gt;IM</v>
      </c>
      <c r="K413" s="30" t="str">
        <f t="shared" si="28"/>
        <v>Re&lt;&gt;Im</v>
      </c>
      <c r="L413" s="40" t="str">
        <f>VLOOKUP(C413,SOURCE!V$6:AB$10042,2,0)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VLOOKUP(C414,SOURCE!$V$3:$AC$2863,8,0)</f>
        <v>ITM_RM</v>
      </c>
      <c r="E414" s="26" t="str">
        <f>CHAR(34)&amp;VLOOKUP(C414,SOURCE!$V$3:$AC$2863,6,0)&amp;CHAR(34)</f>
        <v>"RMODE"</v>
      </c>
      <c r="F414" s="22" t="str">
        <f>VLOOKUP(C414,SOURCE!$V$3:$AD$2863,9,0)&amp;"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VLOOKUP(C414,SOURCE!V$6:AB$10042,7,0)</f>
        <v>1571</v>
      </c>
      <c r="J414" s="28" t="str">
        <f>VLOOKUP(C414,SOURCE!V$6:AB$10042,6,0)</f>
        <v>RMODE</v>
      </c>
      <c r="K414" s="30" t="str">
        <f t="shared" si="28"/>
        <v>RMODE</v>
      </c>
      <c r="L414" s="40" t="str">
        <f>VLOOKUP(C414,SOURCE!V$6:AB$10042,2,0)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VLOOKUP(C415,SOURCE!$V$3:$AC$2863,8,0)</f>
        <v>ITM_RMQ</v>
      </c>
      <c r="E415" s="26" t="str">
        <f>CHAR(34)&amp;VLOOKUP(C415,SOURCE!$V$3:$AC$2863,6,0)&amp;CHAR(34)</f>
        <v>"RMODE?"</v>
      </c>
      <c r="F415" s="22" t="str">
        <f>VLOOKUP(C415,SOURCE!$V$3:$AD$2863,9,0)&amp;"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VLOOKUP(C415,SOURCE!V$6:AB$10042,7,0)</f>
        <v>1572</v>
      </c>
      <c r="J415" s="28" t="str">
        <f>VLOOKUP(C415,SOURCE!V$6:AB$10042,6,0)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VLOOKUP(C415,SOURCE!V$6:AB$10042,2,0)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VLOOKUP(C416,SOURCE!$V$3:$AC$2863,8,0)</f>
        <v>ITM_DSP</v>
      </c>
      <c r="E416" s="26" t="str">
        <f>CHAR(34)&amp;VLOOKUP(C416,SOURCE!$V$3:$AC$2863,6,0)&amp;CHAR(34)</f>
        <v>"DSP"</v>
      </c>
      <c r="F416" s="22" t="str">
        <f>VLOOKUP(C416,SOURCE!$V$3:$AD$2863,9,0)&amp;"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VLOOKUP(C416,SOURCE!V$6:AB$10042,7,0)</f>
        <v>1573</v>
      </c>
      <c r="J416" s="28" t="str">
        <f>VLOOKUP(C416,SOURCE!V$6:AB$10042,6,0)</f>
        <v>DSP</v>
      </c>
      <c r="K416" s="30" t="str">
        <f t="shared" si="32"/>
        <v>DSP</v>
      </c>
      <c r="L416" s="40" t="str">
        <f>VLOOKUP(C416,SOURCE!V$6:AB$10042,2,0)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VLOOKUP(C417,SOURCE!$V$3:$AC$2863,8,0)</f>
        <v>ITM_RNORM</v>
      </c>
      <c r="E417" s="26" t="str">
        <f>CHAR(34)&amp;VLOOKUP(C417,SOURCE!$V$3:$AC$2863,6,0)&amp;CHAR(34)</f>
        <v>"RNORM"</v>
      </c>
      <c r="F417" s="22" t="str">
        <f>VLOOKUP(C417,SOURCE!$V$3:$AD$2863,9,0)&amp;"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VLOOKUP(C417,SOURCE!V$6:AB$10042,7,0)</f>
        <v>1574</v>
      </c>
      <c r="J417" s="28" t="str">
        <f>VLOOKUP(C417,SOURCE!V$6:AB$10042,6,0)</f>
        <v>RNORM</v>
      </c>
      <c r="K417" s="30" t="str">
        <f t="shared" si="32"/>
        <v>RNORM</v>
      </c>
      <c r="L417" s="40" t="str">
        <f>VLOOKUP(C417,SOURCE!V$6:AB$10042,2,0)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VLOOKUP(C418,SOURCE!$V$3:$AC$2863,8,0)</f>
        <v>ITM_EX1</v>
      </c>
      <c r="E418" s="26" t="str">
        <f>CHAR(34)&amp;VLOOKUP(C418,SOURCE!$V$3:$AC$2863,6,0)&amp;CHAR(34)</f>
        <v>"E^X-1"</v>
      </c>
      <c r="F418" s="22" t="str">
        <f>VLOOKUP(C418,SOURCE!$V$3:$AD$2863,9,0)&amp;"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VLOOKUP(C418,SOURCE!V$6:AB$10042,7,0)</f>
        <v>1575</v>
      </c>
      <c r="J418" s="28" t="str">
        <f>VLOOKUP(C418,SOURCE!V$6:AB$10042,6,0)</f>
        <v>E^X-1</v>
      </c>
      <c r="K418" s="30" t="str">
        <f t="shared" si="32"/>
        <v>e^x-1</v>
      </c>
      <c r="L418" s="40" t="str">
        <f>VLOOKUP(C418,SOURCE!V$6:AB$10042,2,0)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VLOOKUP(C419,SOURCE!$V$3:$AC$2863,8,0)</f>
        <v>ITM_RSD</v>
      </c>
      <c r="E419" s="26" t="str">
        <f>CHAR(34)&amp;VLOOKUP(C419,SOURCE!$V$3:$AC$2863,6,0)&amp;CHAR(34)</f>
        <v>"RSD"</v>
      </c>
      <c r="F419" s="22" t="str">
        <f>VLOOKUP(C419,SOURCE!$V$3:$AD$2863,9,0)&amp;"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VLOOKUP(C419,SOURCE!V$6:AB$10042,7,0)</f>
        <v>1577</v>
      </c>
      <c r="J419" s="28" t="str">
        <f>VLOOKUP(C419,SOURCE!V$6:AB$10042,6,0)</f>
        <v>RSD</v>
      </c>
      <c r="K419" s="30" t="str">
        <f t="shared" si="32"/>
        <v>RSD</v>
      </c>
      <c r="L419" s="40" t="str">
        <f>VLOOKUP(C419,SOURCE!V$6:AB$10042,2,0)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VLOOKUP(C420,SOURCE!$V$3:$AC$2863,8,0)</f>
        <v>ITM_RSUM</v>
      </c>
      <c r="E420" s="26" t="str">
        <f>CHAR(34)&amp;VLOOKUP(C420,SOURCE!$V$3:$AC$2863,6,0)&amp;CHAR(34)</f>
        <v>"RSUM"</v>
      </c>
      <c r="F420" s="22" t="str">
        <f>VLOOKUP(C420,SOURCE!$V$3:$AD$2863,9,0)&amp;"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VLOOKUP(C420,SOURCE!V$6:AB$10042,7,0)</f>
        <v>1578</v>
      </c>
      <c r="J420" s="28" t="str">
        <f>VLOOKUP(C420,SOURCE!V$6:AB$10042,6,0)</f>
        <v>RSUM</v>
      </c>
      <c r="K420" s="30" t="str">
        <f t="shared" si="32"/>
        <v>RSUM</v>
      </c>
      <c r="L420" s="40" t="str">
        <f>VLOOKUP(C420,SOURCE!V$6:AB$10042,2,0)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VLOOKUP(C421,SOURCE!$V$3:$AC$2863,8,0)</f>
        <v>ITM_R_CLR</v>
      </c>
      <c r="E421" s="26" t="str">
        <f>CHAR(34)&amp;VLOOKUP(C421,SOURCE!$V$3:$AC$2863,6,0)&amp;CHAR(34)</f>
        <v>"R-CLR"</v>
      </c>
      <c r="F421" s="22" t="str">
        <f>VLOOKUP(C421,SOURCE!$V$3:$AD$2863,9,0)&amp;"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VLOOKUP(C421,SOURCE!V$6:AB$10042,7,0)</f>
        <v>1580</v>
      </c>
      <c r="J421" s="28" t="str">
        <f>VLOOKUP(C421,SOURCE!V$6:AB$10042,6,0)</f>
        <v>R-CLR</v>
      </c>
      <c r="K421" s="30" t="str">
        <f t="shared" si="32"/>
        <v>R-CLR</v>
      </c>
      <c r="L421" s="40" t="str">
        <f>VLOOKUP(C421,SOURCE!V$6:AB$10042,2,0)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VLOOKUP(C422,SOURCE!$V$3:$AC$2863,8,0)</f>
        <v>ITM_R_COPY</v>
      </c>
      <c r="E422" s="26" t="str">
        <f>CHAR(34)&amp;VLOOKUP(C422,SOURCE!$V$3:$AC$2863,6,0)&amp;CHAR(34)</f>
        <v>"R-COPY"</v>
      </c>
      <c r="F422" s="22" t="str">
        <f>VLOOKUP(C422,SOURCE!$V$3:$AD$2863,9,0)&amp;"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VLOOKUP(C422,SOURCE!V$6:AB$10042,7,0)</f>
        <v>1581</v>
      </c>
      <c r="J422" s="28" t="str">
        <f>VLOOKUP(C422,SOURCE!V$6:AB$10042,6,0)</f>
        <v>R-COPY</v>
      </c>
      <c r="K422" s="30" t="str">
        <f t="shared" si="32"/>
        <v>R-COPY</v>
      </c>
      <c r="L422" s="40" t="str">
        <f>VLOOKUP(C422,SOURCE!V$6:AB$10042,2,0)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VLOOKUP(C423,SOURCE!$V$3:$AC$2863,8,0)</f>
        <v>ITM_R_SORT</v>
      </c>
      <c r="E423" s="26" t="str">
        <f>CHAR(34)&amp;VLOOKUP(C423,SOURCE!$V$3:$AC$2863,6,0)&amp;CHAR(34)</f>
        <v>"R-SORT"</v>
      </c>
      <c r="F423" s="22" t="str">
        <f>VLOOKUP(C423,SOURCE!$V$3:$AD$2863,9,0)&amp;"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VLOOKUP(C423,SOURCE!V$6:AB$10042,7,0)</f>
        <v>1582</v>
      </c>
      <c r="J423" s="28" t="str">
        <f>VLOOKUP(C423,SOURCE!V$6:AB$10042,6,0)</f>
        <v>R-SORT</v>
      </c>
      <c r="K423" s="30" t="str">
        <f t="shared" si="32"/>
        <v>R-SORT</v>
      </c>
      <c r="L423" s="40" t="str">
        <f>VLOOKUP(C423,SOURCE!V$6:AB$10042,2,0)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VLOOKUP(C424,SOURCE!$V$3:$AC$2863,8,0)</f>
        <v>ITM_R_SWAP</v>
      </c>
      <c r="E424" s="26" t="str">
        <f>CHAR(34)&amp;VLOOKUP(C424,SOURCE!$V$3:$AC$2863,6,0)&amp;CHAR(34)</f>
        <v>"R-SWAP"</v>
      </c>
      <c r="F424" s="22" t="str">
        <f>VLOOKUP(C424,SOURCE!$V$3:$AD$2863,9,0)&amp;"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VLOOKUP(C424,SOURCE!V$6:AB$10042,7,0)</f>
        <v>1583</v>
      </c>
      <c r="J424" s="28" t="str">
        <f>VLOOKUP(C424,SOURCE!V$6:AB$10042,6,0)</f>
        <v>R-SWAP</v>
      </c>
      <c r="K424" s="30" t="str">
        <f t="shared" si="32"/>
        <v>R-SWAP</v>
      </c>
      <c r="L424" s="40" t="str">
        <f>VLOOKUP(C424,SOURCE!V$6:AB$10042,2,0)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VLOOKUP(C425,SOURCE!$V$3:$AC$2863,8,0)</f>
        <v>ITM_am</v>
      </c>
      <c r="E425" s="26" t="str">
        <f>CHAR(34)&amp;VLOOKUP(C425,SOURCE!$V$3:$AC$2863,6,0)&amp;CHAR(34)</f>
        <v>"PSI(U,M)"</v>
      </c>
      <c r="F425" s="22" t="str">
        <f>VLOOKUP(C425,SOURCE!$V$3:$AD$2863,9,0)&amp;"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VLOOKUP(C425,SOURCE!V$6:AB$10042,7,0)</f>
        <v>1584</v>
      </c>
      <c r="J425" s="28" t="str">
        <f>VLOOKUP(C425,SOURCE!V$6:AB$10042,6,0)</f>
        <v>PSI(U,M)</v>
      </c>
      <c r="K425" s="30" t="str">
        <f t="shared" si="32"/>
        <v>psi(u,m)</v>
      </c>
      <c r="L425" s="40" t="str">
        <f>VLOOKUP(C425,SOURCE!V$6:AB$10042,2,0)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VLOOKUP(C426,SOURCE!$V$3:$AC$2863,8,0)</f>
        <v>ITM_STDDEVWEIGHTED</v>
      </c>
      <c r="E426" s="26" t="str">
        <f>CHAR(34)&amp;VLOOKUP(C426,SOURCE!$V$3:$AC$2863,6,0)&amp;CHAR(34)</f>
        <v>"S"</v>
      </c>
      <c r="F426" s="22" t="str">
        <f>VLOOKUP(C426,SOURCE!$V$3:$AD$2863,9,0)&amp;"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VLOOKUP(C426,SOURCE!V$6:AB$10042,7,0)</f>
        <v>1585</v>
      </c>
      <c r="J426" s="28" t="str">
        <f>VLOOKUP(C426,SOURCE!V$6:AB$10042,6,0)</f>
        <v>S</v>
      </c>
      <c r="K426" s="30" t="str">
        <f t="shared" si="32"/>
        <v>s</v>
      </c>
      <c r="L426" s="40">
        <f>VLOOKUP(C426,SOURCE!V$6:AB$10042,2,0)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VLOOKUP(C427,SOURCE!$V$3:$AC$2863,8,0)</f>
        <v>ITM_SAVE</v>
      </c>
      <c r="E427" s="26" t="str">
        <f>CHAR(34)&amp;VLOOKUP(C427,SOURCE!$V$3:$AC$2863,6,0)&amp;CHAR(34)</f>
        <v>"SAVE"</v>
      </c>
      <c r="F427" s="22" t="str">
        <f>VLOOKUP(C427,SOURCE!$V$3:$AD$2863,9,0)&amp;"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VLOOKUP(C427,SOURCE!V$6:AB$10042,7,0)</f>
        <v>1586</v>
      </c>
      <c r="J427" s="28" t="str">
        <f>VLOOKUP(C427,SOURCE!V$6:AB$10042,6,0)</f>
        <v>SAVE</v>
      </c>
      <c r="K427" s="30" t="str">
        <f t="shared" si="32"/>
        <v>SAVE</v>
      </c>
      <c r="L427" s="40" t="str">
        <f>VLOOKUP(C427,SOURCE!V$6:AB$10042,2,0)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VLOOKUP(C428,SOURCE!$V$3:$AC$2863,8,0)</f>
        <v>ITM_SCI</v>
      </c>
      <c r="E428" s="26" t="str">
        <f>CHAR(34)&amp;VLOOKUP(C428,SOURCE!$V$3:$AC$2863,6,0)&amp;CHAR(34)</f>
        <v>"SCI"</v>
      </c>
      <c r="F428" s="22" t="str">
        <f>VLOOKUP(C428,SOURCE!$V$3:$AD$2863,9,0)&amp;"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VLOOKUP(C428,SOURCE!V$6:AB$10042,7,0)</f>
        <v>1587</v>
      </c>
      <c r="J428" s="28" t="str">
        <f>VLOOKUP(C428,SOURCE!V$6:AB$10042,6,0)</f>
        <v>SCI</v>
      </c>
      <c r="K428" s="30" t="str">
        <f t="shared" si="32"/>
        <v>SCI</v>
      </c>
      <c r="L428" s="40" t="str">
        <f>VLOOKUP(C428,SOURCE!V$6:AB$10042,2,0)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VLOOKUP(C429,SOURCE!$V$3:$AC$2863,8,0)</f>
        <v>ITM_SDIGS</v>
      </c>
      <c r="E429" s="26" t="str">
        <f>CHAR(34)&amp;VLOOKUP(C429,SOURCE!$V$3:$AC$2863,6,0)&amp;CHAR(34)</f>
        <v>"SDIGS?"</v>
      </c>
      <c r="F429" s="22" t="str">
        <f>VLOOKUP(C429,SOURCE!$V$3:$AD$2863,9,0)&amp;"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VLOOKUP(C429,SOURCE!V$6:AB$10042,7,0)</f>
        <v>1588</v>
      </c>
      <c r="J429" s="28" t="str">
        <f>VLOOKUP(C429,SOURCE!V$6:AB$10042,6,0)</f>
        <v>SDIGS?</v>
      </c>
      <c r="K429" s="30" t="str">
        <f t="shared" si="32"/>
        <v>SDIGS?</v>
      </c>
      <c r="L429" s="40" t="str">
        <f>VLOOKUP(C429,SOURCE!V$6:AB$10042,2,0)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VLOOKUP(C430,SOURCE!$V$3:$AC$2863,8,0)</f>
        <v>ITM_SEED</v>
      </c>
      <c r="E430" s="26" t="str">
        <f>CHAR(34)&amp;VLOOKUP(C430,SOURCE!$V$3:$AC$2863,6,0)&amp;CHAR(34)</f>
        <v>"SEED"</v>
      </c>
      <c r="F430" s="22" t="str">
        <f>VLOOKUP(C430,SOURCE!$V$3:$AD$2863,9,0)&amp;"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VLOOKUP(C430,SOURCE!V$6:AB$10042,7,0)</f>
        <v>1589</v>
      </c>
      <c r="J430" s="28" t="str">
        <f>VLOOKUP(C430,SOURCE!V$6:AB$10042,6,0)</f>
        <v>SEED</v>
      </c>
      <c r="K430" s="30" t="str">
        <f t="shared" si="32"/>
        <v>SEED</v>
      </c>
      <c r="L430" s="40" t="str">
        <f>VLOOKUP(C430,SOURCE!V$6:AB$10042,2,0)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VLOOKUP(C431,SOURCE!$V$3:$AC$2863,8,0)</f>
        <v>ITM_SEND</v>
      </c>
      <c r="E431" s="26" t="str">
        <f>CHAR(34)&amp;VLOOKUP(C431,SOURCE!$V$3:$AC$2863,6,0)&amp;CHAR(34)</f>
        <v>"SEND"</v>
      </c>
      <c r="F431" s="22" t="str">
        <f>VLOOKUP(C431,SOURCE!$V$3:$AD$2863,9,0)&amp;"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VLOOKUP(C431,SOURCE!V$6:AB$10042,7,0)</f>
        <v>1590</v>
      </c>
      <c r="J431" s="28" t="str">
        <f>VLOOKUP(C431,SOURCE!V$6:AB$10042,6,0)</f>
        <v>SEND</v>
      </c>
      <c r="K431" s="30" t="str">
        <f t="shared" si="32"/>
        <v>SEND</v>
      </c>
      <c r="L431" s="40" t="str">
        <f>VLOOKUP(C431,SOURCE!V$6:AB$10042,2,0)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VLOOKUP(C432,SOURCE!$V$3:$AC$2863,8,0)</f>
        <v>ITM_SETCHN</v>
      </c>
      <c r="E432" s="26" t="str">
        <f>CHAR(34)&amp;VLOOKUP(C432,SOURCE!$V$3:$AC$2863,6,0)&amp;CHAR(34)</f>
        <v>"SETCHN"</v>
      </c>
      <c r="F432" s="22" t="str">
        <f>VLOOKUP(C432,SOURCE!$V$3:$AD$2863,9,0)&amp;"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VLOOKUP(C432,SOURCE!V$6:AB$10042,7,0)</f>
        <v>1591</v>
      </c>
      <c r="J432" s="28" t="str">
        <f>VLOOKUP(C432,SOURCE!V$6:AB$10042,6,0)</f>
        <v>SETCHN</v>
      </c>
      <c r="K432" s="30" t="str">
        <f t="shared" si="32"/>
        <v>CHINA</v>
      </c>
      <c r="L432" s="40" t="str">
        <f>VLOOKUP(C432,SOURCE!V$6:AB$10042,2,0)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VLOOKUP(C433,SOURCE!$V$3:$AC$2863,8,0)</f>
        <v>ITM_SETDAT</v>
      </c>
      <c r="E433" s="26" t="str">
        <f>CHAR(34)&amp;VLOOKUP(C433,SOURCE!$V$3:$AC$2863,6,0)&amp;CHAR(34)</f>
        <v>"SETDAT"</v>
      </c>
      <c r="F433" s="22" t="str">
        <f>VLOOKUP(C433,SOURCE!$V$3:$AD$2863,9,0)&amp;"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VLOOKUP(C433,SOURCE!V$6:AB$10042,7,0)</f>
        <v>1592</v>
      </c>
      <c r="J433" s="28" t="str">
        <f>VLOOKUP(C433,SOURCE!V$6:AB$10042,6,0)</f>
        <v>SETDAT</v>
      </c>
      <c r="K433" s="30" t="str">
        <f t="shared" si="32"/>
        <v>SETDAT</v>
      </c>
      <c r="L433" s="40" t="str">
        <f>VLOOKUP(C433,SOURCE!V$6:AB$10042,2,0)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VLOOKUP(C434,SOURCE!$V$3:$AC$2863,8,0)</f>
        <v>ITM_SETEUR</v>
      </c>
      <c r="E434" s="26" t="str">
        <f>CHAR(34)&amp;VLOOKUP(C434,SOURCE!$V$3:$AC$2863,6,0)&amp;CHAR(34)</f>
        <v>"SETEUR"</v>
      </c>
      <c r="F434" s="22" t="str">
        <f>VLOOKUP(C434,SOURCE!$V$3:$AD$2863,9,0)&amp;"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VLOOKUP(C434,SOURCE!V$6:AB$10042,7,0)</f>
        <v>1593</v>
      </c>
      <c r="J434" s="28" t="str">
        <f>VLOOKUP(C434,SOURCE!V$6:AB$10042,6,0)</f>
        <v>SETEUR</v>
      </c>
      <c r="K434" s="30" t="str">
        <f t="shared" si="32"/>
        <v>EUROPE</v>
      </c>
      <c r="L434" s="40" t="str">
        <f>VLOOKUP(C434,SOURCE!V$6:AB$10042,2,0)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VLOOKUP(C435,SOURCE!$V$3:$AC$2863,8,0)</f>
        <v>ITM_SETIND</v>
      </c>
      <c r="E435" s="26" t="str">
        <f>CHAR(34)&amp;VLOOKUP(C435,SOURCE!$V$3:$AC$2863,6,0)&amp;CHAR(34)</f>
        <v>"SETIND"</v>
      </c>
      <c r="F435" s="22" t="str">
        <f>VLOOKUP(C435,SOURCE!$V$3:$AD$2863,9,0)&amp;"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VLOOKUP(C435,SOURCE!V$6:AB$10042,7,0)</f>
        <v>1594</v>
      </c>
      <c r="J435" s="28" t="str">
        <f>VLOOKUP(C435,SOURCE!V$6:AB$10042,6,0)</f>
        <v>SETIND</v>
      </c>
      <c r="K435" s="30" t="str">
        <f t="shared" si="32"/>
        <v>INDIA</v>
      </c>
      <c r="L435" s="40" t="str">
        <f>VLOOKUP(C435,SOURCE!V$6:AB$10042,2,0)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VLOOKUP(C436,SOURCE!$V$3:$AC$2863,8,0)</f>
        <v>ITM_SETJPN</v>
      </c>
      <c r="E436" s="26" t="str">
        <f>CHAR(34)&amp;VLOOKUP(C436,SOURCE!$V$3:$AC$2863,6,0)&amp;CHAR(34)</f>
        <v>"SETJPN"</v>
      </c>
      <c r="F436" s="22" t="str">
        <f>VLOOKUP(C436,SOURCE!$V$3:$AD$2863,9,0)&amp;"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VLOOKUP(C436,SOURCE!V$6:AB$10042,7,0)</f>
        <v>1595</v>
      </c>
      <c r="J436" s="28" t="str">
        <f>VLOOKUP(C436,SOURCE!V$6:AB$10042,6,0)</f>
        <v>SETJPN</v>
      </c>
      <c r="K436" s="30" t="str">
        <f t="shared" si="32"/>
        <v>JAPAN</v>
      </c>
      <c r="L436" s="40" t="str">
        <f>VLOOKUP(C436,SOURCE!V$6:AB$10042,2,0)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VLOOKUP(C437,SOURCE!$V$3:$AC$2863,8,0)</f>
        <v>ITM_SETSIG</v>
      </c>
      <c r="E437" s="26" t="str">
        <f>CHAR(34)&amp;VLOOKUP(C437,SOURCE!$V$3:$AC$2863,6,0)&amp;CHAR(34)</f>
        <v>"SETSIG"</v>
      </c>
      <c r="F437" s="22" t="str">
        <f>VLOOKUP(C437,SOURCE!$V$3:$AD$2863,9,0)&amp;"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VLOOKUP(C437,SOURCE!V$6:AB$10042,7,0)</f>
        <v>1596</v>
      </c>
      <c r="J437" s="28" t="str">
        <f>VLOOKUP(C437,SOURCE!V$6:AB$10042,6,0)</f>
        <v>SETSIG</v>
      </c>
      <c r="K437" s="30" t="str">
        <f t="shared" si="32"/>
        <v>SETSIG</v>
      </c>
      <c r="L437" s="40" t="str">
        <f>VLOOKUP(C437,SOURCE!V$6:AB$10042,2,0)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VLOOKUP(C438,SOURCE!$V$3:$AC$2863,8,0)</f>
        <v>ITM_SETTIM</v>
      </c>
      <c r="E438" s="26" t="str">
        <f>CHAR(34)&amp;VLOOKUP(C438,SOURCE!$V$3:$AC$2863,6,0)&amp;CHAR(34)</f>
        <v>"SETTIM"</v>
      </c>
      <c r="F438" s="22" t="str">
        <f>VLOOKUP(C438,SOURCE!$V$3:$AD$2863,9,0)&amp;"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VLOOKUP(C438,SOURCE!V$6:AB$10042,7,0)</f>
        <v>1597</v>
      </c>
      <c r="J438" s="28" t="str">
        <f>VLOOKUP(C438,SOURCE!V$6:AB$10042,6,0)</f>
        <v>SETTIM</v>
      </c>
      <c r="K438" s="30" t="str">
        <f t="shared" si="32"/>
        <v>SETTIM</v>
      </c>
      <c r="L438" s="40" t="str">
        <f>VLOOKUP(C438,SOURCE!V$6:AB$10042,2,0)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VLOOKUP(C439,SOURCE!$V$3:$AC$2863,8,0)</f>
        <v>ITM_SETUK</v>
      </c>
      <c r="E439" s="26" t="str">
        <f>CHAR(34)&amp;VLOOKUP(C439,SOURCE!$V$3:$AC$2863,6,0)&amp;CHAR(34)</f>
        <v>"SETUK"</v>
      </c>
      <c r="F439" s="22" t="str">
        <f>VLOOKUP(C439,SOURCE!$V$3:$AD$2863,9,0)&amp;"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VLOOKUP(C439,SOURCE!V$6:AB$10042,7,0)</f>
        <v>1598</v>
      </c>
      <c r="J439" s="28" t="str">
        <f>VLOOKUP(C439,SOURCE!V$6:AB$10042,6,0)</f>
        <v>SETUK</v>
      </c>
      <c r="K439" s="30" t="str">
        <f t="shared" si="32"/>
        <v>UK</v>
      </c>
      <c r="L439" s="40" t="str">
        <f>VLOOKUP(C439,SOURCE!V$6:AB$10042,2,0)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VLOOKUP(C440,SOURCE!$V$3:$AC$2863,8,0)</f>
        <v>ITM_SETUSA</v>
      </c>
      <c r="E440" s="26" t="str">
        <f>CHAR(34)&amp;VLOOKUP(C440,SOURCE!$V$3:$AC$2863,6,0)&amp;CHAR(34)</f>
        <v>"SETUSA"</v>
      </c>
      <c r="F440" s="22" t="str">
        <f>VLOOKUP(C440,SOURCE!$V$3:$AD$2863,9,0)&amp;"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VLOOKUP(C440,SOURCE!V$6:AB$10042,7,0)</f>
        <v>1599</v>
      </c>
      <c r="J440" s="28" t="str">
        <f>VLOOKUP(C440,SOURCE!V$6:AB$10042,6,0)</f>
        <v>SETUSA</v>
      </c>
      <c r="K440" s="30" t="str">
        <f t="shared" si="32"/>
        <v>USA</v>
      </c>
      <c r="L440" s="40" t="str">
        <f>VLOOKUP(C440,SOURCE!V$6:AB$10042,2,0)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VLOOKUP(C441,SOURCE!$V$3:$AC$2863,8,0)</f>
        <v>ITM_SIGN</v>
      </c>
      <c r="E441" s="26" t="str">
        <f>CHAR(34)&amp;VLOOKUP(C441,SOURCE!$V$3:$AC$2863,6,0)&amp;CHAR(34)</f>
        <v>"SIGN"</v>
      </c>
      <c r="F441" s="22" t="str">
        <f>VLOOKUP(C441,SOURCE!$V$3:$AD$2863,9,0)&amp;"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VLOOKUP(C441,SOURCE!V$6:AB$10042,7,0)</f>
        <v>1600</v>
      </c>
      <c r="J441" s="28" t="str">
        <f>VLOOKUP(C441,SOURCE!V$6:AB$10042,6,0)</f>
        <v>SIGN</v>
      </c>
      <c r="K441" s="30" t="str">
        <f t="shared" si="32"/>
        <v>sign</v>
      </c>
      <c r="L441" s="40" t="str">
        <f>VLOOKUP(C441,SOURCE!V$6:AB$10042,2,0)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VLOOKUP(C442,SOURCE!$V$3:$AC$2863,8,0)</f>
        <v>ITM_SIGNMT</v>
      </c>
      <c r="E442" s="26" t="str">
        <f>CHAR(34)&amp;VLOOKUP(C442,SOURCE!$V$3:$AC$2863,6,0)&amp;CHAR(34)</f>
        <v>"SIGNMT"</v>
      </c>
      <c r="F442" s="22" t="str">
        <f>VLOOKUP(C442,SOURCE!$V$3:$AD$2863,9,0)&amp;"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VLOOKUP(C442,SOURCE!V$6:AB$10042,7,0)</f>
        <v>1601</v>
      </c>
      <c r="J442" s="28" t="str">
        <f>VLOOKUP(C442,SOURCE!V$6:AB$10042,6,0)</f>
        <v>SIGNMT</v>
      </c>
      <c r="K442" s="30" t="str">
        <f t="shared" si="32"/>
        <v>SIGNMT</v>
      </c>
      <c r="L442" s="40" t="str">
        <f>VLOOKUP(C442,SOURCE!V$6:AB$10042,2,0)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VLOOKUP(C443,SOURCE!$V$3:$AC$2863,8,0)</f>
        <v>ITM_SIM_EQ</v>
      </c>
      <c r="E443" s="26" t="str">
        <f>CHAR(34)&amp;VLOOKUP(C443,SOURCE!$V$3:$AC$2863,6,0)&amp;CHAR(34)</f>
        <v>"SIM_EQ"</v>
      </c>
      <c r="F443" s="22" t="str">
        <f>VLOOKUP(C443,SOURCE!$V$3:$AD$2863,9,0)&amp;"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VLOOKUP(C443,SOURCE!V$6:AB$10042,7,0)</f>
        <v>1602</v>
      </c>
      <c r="J443" s="28" t="str">
        <f>VLOOKUP(C443,SOURCE!V$6:AB$10042,6,0)</f>
        <v>SIM_EQ</v>
      </c>
      <c r="K443" s="30" t="str">
        <f t="shared" si="32"/>
        <v>SIMEQ</v>
      </c>
      <c r="L443" s="40" t="str">
        <f>VLOOKUP(C443,SOURCE!V$6:AB$10042,2,0)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VLOOKUP(C444,SOURCE!$V$3:$AC$2863,8,0)</f>
        <v>ITM_SKIP</v>
      </c>
      <c r="E444" s="26" t="str">
        <f>CHAR(34)&amp;VLOOKUP(C444,SOURCE!$V$3:$AC$2863,6,0)&amp;CHAR(34)</f>
        <v>"SKIP"</v>
      </c>
      <c r="F444" s="22" t="str">
        <f>VLOOKUP(C444,SOURCE!$V$3:$AD$2863,9,0)&amp;"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VLOOKUP(C444,SOURCE!V$6:AB$10042,7,0)</f>
        <v>1603</v>
      </c>
      <c r="J444" s="28" t="str">
        <f>VLOOKUP(C444,SOURCE!V$6:AB$10042,6,0)</f>
        <v>SKIP</v>
      </c>
      <c r="K444" s="30" t="str">
        <f t="shared" si="32"/>
        <v>SKIP</v>
      </c>
      <c r="L444" s="40" t="str">
        <f>VLOOKUP(C444,SOURCE!V$6:AB$10042,2,0)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VLOOKUP(C445,SOURCE!$V$3:$AC$2863,8,0)</f>
        <v>ITM_SLVQ</v>
      </c>
      <c r="E445" s="26" t="str">
        <f>CHAR(34)&amp;VLOOKUP(C445,SOURCE!$V$3:$AC$2863,6,0)&amp;CHAR(34)</f>
        <v>"SLVQ"</v>
      </c>
      <c r="F445" s="22" t="str">
        <f>VLOOKUP(C445,SOURCE!$V$3:$AD$2863,9,0)&amp;"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VLOOKUP(C445,SOURCE!V$6:AB$10042,7,0)</f>
        <v>1604</v>
      </c>
      <c r="J445" s="28" t="str">
        <f>VLOOKUP(C445,SOURCE!V$6:AB$10042,6,0)</f>
        <v>SLVQ</v>
      </c>
      <c r="K445" s="30" t="str">
        <f t="shared" si="32"/>
        <v>SLVQ</v>
      </c>
      <c r="L445" s="40" t="str">
        <f>VLOOKUP(C445,SOURCE!V$6:AB$10042,2,0)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VLOOKUP(C446,SOURCE!$V$3:$AC$2863,8,0)</f>
        <v>ITM_SM</v>
      </c>
      <c r="E446" s="26" t="str">
        <f>CHAR(34)&amp;VLOOKUP(C446,SOURCE!$V$3:$AC$2863,6,0)&amp;CHAR(34)</f>
        <v>"SM"</v>
      </c>
      <c r="F446" s="22" t="str">
        <f>VLOOKUP(C446,SOURCE!$V$3:$AD$2863,9,0)&amp;"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VLOOKUP(C446,SOURCE!V$6:AB$10042,7,0)</f>
        <v>1605</v>
      </c>
      <c r="J446" s="28" t="str">
        <f>VLOOKUP(C446,SOURCE!V$6:AB$10042,6,0)</f>
        <v>SM</v>
      </c>
      <c r="K446" s="30" t="str">
        <f t="shared" si="32"/>
        <v>sm</v>
      </c>
      <c r="L446" s="40" t="str">
        <f>VLOOKUP(C446,SOURCE!V$6:AB$10042,2,0)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VLOOKUP(C447,SOURCE!$V$3:$AC$2863,8,0)</f>
        <v>ITM_ISM</v>
      </c>
      <c r="E447" s="26" t="str">
        <f>CHAR(34)&amp;VLOOKUP(C447,SOURCE!$V$3:$AC$2863,6,0)&amp;CHAR(34)</f>
        <v>"ISM?"</v>
      </c>
      <c r="F447" s="22" t="str">
        <f>VLOOKUP(C447,SOURCE!$V$3:$AD$2863,9,0)&amp;"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VLOOKUP(C447,SOURCE!V$6:AB$10042,7,0)</f>
        <v>1606</v>
      </c>
      <c r="J447" s="28" t="str">
        <f>VLOOKUP(C447,SOURCE!V$6:AB$10042,6,0)</f>
        <v>ISM?</v>
      </c>
      <c r="K447" s="30" t="str">
        <f t="shared" si="32"/>
        <v>ISM?</v>
      </c>
      <c r="L447" s="40" t="str">
        <f>VLOOKUP(C447,SOURCE!V$6:AB$10042,2,0)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VLOOKUP(C448,SOURCE!$V$3:$AC$2863,8,0)</f>
        <v>ITM_SMW</v>
      </c>
      <c r="E448" s="26" t="str">
        <f>CHAR(34)&amp;VLOOKUP(C448,SOURCE!$V$3:$AC$2863,6,0)&amp;CHAR(34)</f>
        <v>"SMW"</v>
      </c>
      <c r="F448" s="22" t="str">
        <f>VLOOKUP(C448,SOURCE!$V$3:$AD$2863,9,0)&amp;"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VLOOKUP(C448,SOURCE!V$6:AB$10042,7,0)</f>
        <v>1607</v>
      </c>
      <c r="J448" s="28" t="str">
        <f>VLOOKUP(C448,SOURCE!V$6:AB$10042,6,0)</f>
        <v>SMW</v>
      </c>
      <c r="K448" s="30" t="str">
        <f t="shared" si="32"/>
        <v>smw</v>
      </c>
      <c r="L448" s="40" t="str">
        <f>VLOOKUP(C448,SOURCE!V$6:AB$10042,2,0)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VLOOKUP(C449,SOURCE!$V$3:$AC$2863,8,0)</f>
        <v>ITM_SOLVE</v>
      </c>
      <c r="E449" s="26" t="str">
        <f>CHAR(34)&amp;VLOOKUP(C449,SOURCE!$V$3:$AC$2863,6,0)&amp;CHAR(34)</f>
        <v>"SOLVE"</v>
      </c>
      <c r="F449" s="22" t="str">
        <f>VLOOKUP(C449,SOURCE!$V$3:$AD$2863,9,0)&amp;"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VLOOKUP(C449,SOURCE!V$6:AB$10042,7,0)</f>
        <v>1608</v>
      </c>
      <c r="J449" s="28" t="str">
        <f>VLOOKUP(C449,SOURCE!V$6:AB$10042,6,0)</f>
        <v>SOLVE</v>
      </c>
      <c r="K449" s="30" t="str">
        <f t="shared" si="32"/>
        <v>SOLVE</v>
      </c>
      <c r="L449" s="40" t="str">
        <f>VLOOKUP(C449,SOURCE!V$6:AB$10042,2,0)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VLOOKUP(C450,SOURCE!$V$3:$AC$2863,8,0)</f>
        <v>ITM_SSIZE</v>
      </c>
      <c r="E450" s="26" t="str">
        <f>CHAR(34)&amp;VLOOKUP(C450,SOURCE!$V$3:$AC$2863,6,0)&amp;CHAR(34)</f>
        <v>"SSIZE?"</v>
      </c>
      <c r="F450" s="22" t="str">
        <f>VLOOKUP(C450,SOURCE!$V$3:$AD$2863,9,0)&amp;"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VLOOKUP(C450,SOURCE!V$6:AB$10042,7,0)</f>
        <v>1609</v>
      </c>
      <c r="J450" s="28" t="str">
        <f>VLOOKUP(C450,SOURCE!V$6:AB$10042,6,0)</f>
        <v>SSIZE?</v>
      </c>
      <c r="K450" s="30" t="str">
        <f t="shared" si="32"/>
        <v>SSIZE?</v>
      </c>
      <c r="L450" s="40" t="str">
        <f>VLOOKUP(C450,SOURCE!V$6:AB$10042,2,0)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VLOOKUP(C451,SOURCE!$V$3:$AC$2863,8,0)</f>
        <v>ITM_STATUS</v>
      </c>
      <c r="E451" s="26" t="str">
        <f>CHAR(34)&amp;VLOOKUP(C451,SOURCE!$V$3:$AC$2863,6,0)&amp;CHAR(34)</f>
        <v>"STATUS"</v>
      </c>
      <c r="F451" s="22" t="str">
        <f>VLOOKUP(C451,SOURCE!$V$3:$AD$2863,9,0)&amp;"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VLOOKUP(C451,SOURCE!V$6:AB$10042,7,0)</f>
        <v>1610</v>
      </c>
      <c r="J451" s="28" t="str">
        <f>VLOOKUP(C451,SOURCE!V$6:AB$10042,6,0)</f>
        <v>STATUS</v>
      </c>
      <c r="K451" s="30" t="str">
        <f t="shared" si="32"/>
        <v>STATUS</v>
      </c>
      <c r="L451" s="40" t="str">
        <f>VLOOKUP(C451,SOURCE!V$6:AB$10042,2,0)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VLOOKUP(C452,SOURCE!$V$3:$AC$2863,8,0)</f>
        <v>ITM_STOCFG</v>
      </c>
      <c r="E452" s="26" t="str">
        <f>CHAR(34)&amp;VLOOKUP(C452,SOURCE!$V$3:$AC$2863,6,0)&amp;CHAR(34)</f>
        <v>"STOCFG"</v>
      </c>
      <c r="F452" s="22" t="str">
        <f>VLOOKUP(C452,SOURCE!$V$3:$AD$2863,9,0)&amp;"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VLOOKUP(C452,SOURCE!V$6:AB$10042,7,0)</f>
        <v>1611</v>
      </c>
      <c r="J452" s="28" t="str">
        <f>VLOOKUP(C452,SOURCE!V$6:AB$10042,6,0)</f>
        <v>STOCFG</v>
      </c>
      <c r="K452" s="30" t="str">
        <f t="shared" si="32"/>
        <v>Config</v>
      </c>
      <c r="L452" s="40" t="str">
        <f>VLOOKUP(C452,SOURCE!V$6:AB$10042,2,0)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VLOOKUP(C453,SOURCE!$V$3:$AC$2863,8,0)</f>
        <v>ITM_STOEL</v>
      </c>
      <c r="E453" s="26" t="str">
        <f>CHAR(34)&amp;VLOOKUP(C453,SOURCE!$V$3:$AC$2863,6,0)&amp;CHAR(34)</f>
        <v>"STOEL"</v>
      </c>
      <c r="F453" s="22" t="str">
        <f>VLOOKUP(C453,SOURCE!$V$3:$AD$2863,9,0)&amp;"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VLOOKUP(C453,SOURCE!V$6:AB$10042,7,0)</f>
        <v>1612</v>
      </c>
      <c r="J453" s="28" t="str">
        <f>VLOOKUP(C453,SOURCE!V$6:AB$10042,6,0)</f>
        <v>STOEL</v>
      </c>
      <c r="K453" s="30" t="str">
        <f t="shared" si="32"/>
        <v>STOEL</v>
      </c>
      <c r="L453" s="40" t="str">
        <f>VLOOKUP(C453,SOURCE!V$6:AB$10042,2,0)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VLOOKUP(C454,SOURCE!$V$3:$AC$2863,8,0)</f>
        <v>ITM_STOIJ</v>
      </c>
      <c r="E454" s="26" t="str">
        <f>CHAR(34)&amp;VLOOKUP(C454,SOURCE!$V$3:$AC$2863,6,0)&amp;CHAR(34)</f>
        <v>"STOIJ"</v>
      </c>
      <c r="F454" s="22" t="str">
        <f>VLOOKUP(C454,SOURCE!$V$3:$AD$2863,9,0)&amp;"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VLOOKUP(C454,SOURCE!V$6:AB$10042,7,0)</f>
        <v>1613</v>
      </c>
      <c r="J454" s="28" t="str">
        <f>VLOOKUP(C454,SOURCE!V$6:AB$10042,6,0)</f>
        <v>STOIJ</v>
      </c>
      <c r="K454" s="30" t="str">
        <f t="shared" si="32"/>
        <v>STOIJ</v>
      </c>
      <c r="L454" s="40" t="str">
        <f>VLOOKUP(C454,SOURCE!V$6:AB$10042,2,0)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VLOOKUP(C455,SOURCE!$V$3:$AC$2863,8,0)</f>
        <v>ITM_LN1X</v>
      </c>
      <c r="E455" s="26" t="str">
        <f>CHAR(34)&amp;VLOOKUP(C455,SOURCE!$V$3:$AC$2863,6,0)&amp;CHAR(34)</f>
        <v>"LN(1+X)"</v>
      </c>
      <c r="F455" s="22" t="str">
        <f>VLOOKUP(C455,SOURCE!$V$3:$AD$2863,9,0)&amp;"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VLOOKUP(C455,SOURCE!V$6:AB$10042,7,0)</f>
        <v>1614</v>
      </c>
      <c r="J455" s="28" t="str">
        <f>VLOOKUP(C455,SOURCE!V$6:AB$10042,6,0)</f>
        <v>LN(1+X)</v>
      </c>
      <c r="K455" s="30" t="str">
        <f t="shared" si="32"/>
        <v>LN1+x</v>
      </c>
      <c r="L455" s="40" t="str">
        <f>VLOOKUP(C455,SOURCE!V$6:AB$10042,2,0)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VLOOKUP(C456,SOURCE!$V$3:$AC$2863,8,0)</f>
        <v>ITM_STOS</v>
      </c>
      <c r="E456" s="26" t="str">
        <f>CHAR(34)&amp;VLOOKUP(C456,SOURCE!$V$3:$AC$2863,6,0)&amp;CHAR(34)</f>
        <v>"STOS"</v>
      </c>
      <c r="F456" s="22" t="str">
        <f>VLOOKUP(C456,SOURCE!$V$3:$AD$2863,9,0)&amp;"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VLOOKUP(C456,SOURCE!V$6:AB$10042,7,0)</f>
        <v>1615</v>
      </c>
      <c r="J456" s="28" t="str">
        <f>VLOOKUP(C456,SOURCE!V$6:AB$10042,6,0)</f>
        <v>STOS</v>
      </c>
      <c r="K456" s="30" t="str">
        <f t="shared" si="32"/>
        <v>STOS</v>
      </c>
      <c r="L456" s="40" t="str">
        <f>VLOOKUP(C456,SOURCE!V$6:AB$10042,2,0)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VLOOKUP(C457,SOURCE!$V$3:$AC$2863,8,0)</f>
        <v>ITM_SUM</v>
      </c>
      <c r="E457" s="26" t="str">
        <f>CHAR(34)&amp;VLOOKUP(C457,SOURCE!$V$3:$AC$2863,6,0)&amp;CHAR(34)</f>
        <v>"SUM"</v>
      </c>
      <c r="F457" s="22" t="str">
        <f>VLOOKUP(C457,SOURCE!$V$3:$AD$2863,9,0)&amp;"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VLOOKUP(C457,SOURCE!V$6:AB$10042,7,0)</f>
        <v>1616</v>
      </c>
      <c r="J457" s="28" t="str">
        <f>VLOOKUP(C457,SOURCE!V$6:AB$10042,6,0)</f>
        <v>SUM</v>
      </c>
      <c r="K457" s="30" t="str">
        <f t="shared" si="32"/>
        <v>SUM</v>
      </c>
      <c r="L457" s="40" t="str">
        <f>VLOOKUP(C457,SOURCE!V$6:AB$10042,2,0)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VLOOKUP(C458,SOURCE!$V$3:$AC$2863,8,0)</f>
        <v>ITM_SW</v>
      </c>
      <c r="E458" s="26" t="str">
        <f>CHAR(34)&amp;VLOOKUP(C458,SOURCE!$V$3:$AC$2863,6,0)&amp;CHAR(34)</f>
        <v>"SW"</v>
      </c>
      <c r="F458" s="22" t="str">
        <f>VLOOKUP(C458,SOURCE!$V$3:$AD$2863,9,0)&amp;"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VLOOKUP(C458,SOURCE!V$6:AB$10042,7,0)</f>
        <v>1617</v>
      </c>
      <c r="J458" s="28" t="str">
        <f>VLOOKUP(C458,SOURCE!V$6:AB$10042,6,0)</f>
        <v>SW</v>
      </c>
      <c r="K458" s="30" t="str">
        <f t="shared" si="32"/>
        <v>sw</v>
      </c>
      <c r="L458" s="40" t="str">
        <f>VLOOKUP(C458,SOURCE!V$6:AB$10042,2,0)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VLOOKUP(C459,SOURCE!$V$3:$AC$2863,8,0)</f>
        <v>ITM_SXY</v>
      </c>
      <c r="E459" s="26" t="str">
        <f>CHAR(34)&amp;VLOOKUP(C459,SOURCE!$V$3:$AC$2863,6,0)&amp;CHAR(34)</f>
        <v>"SXY"</v>
      </c>
      <c r="F459" s="22" t="str">
        <f>VLOOKUP(C459,SOURCE!$V$3:$AD$2863,9,0)&amp;"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VLOOKUP(C459,SOURCE!V$6:AB$10042,7,0)</f>
        <v>1618</v>
      </c>
      <c r="J459" s="28" t="str">
        <f>VLOOKUP(C459,SOURCE!V$6:AB$10042,6,0)</f>
        <v>SXY</v>
      </c>
      <c r="K459" s="30" t="str">
        <f t="shared" si="32"/>
        <v>sxy</v>
      </c>
      <c r="L459" s="40" t="str">
        <f>VLOOKUP(C459,SOURCE!V$6:AB$10042,2,0)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VLOOKUP(C460,SOURCE!$V$3:$AC$2863,8,0)</f>
        <v>ITM_TDISP</v>
      </c>
      <c r="E460" s="26" t="str">
        <f>CHAR(34)&amp;VLOOKUP(C460,SOURCE!$V$3:$AC$2863,6,0)&amp;CHAR(34)</f>
        <v>"TDISP"</v>
      </c>
      <c r="F460" s="22" t="str">
        <f>VLOOKUP(C460,SOURCE!$V$3:$AD$2863,9,0)&amp;"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VLOOKUP(C460,SOURCE!V$6:AB$10042,7,0)</f>
        <v>1619</v>
      </c>
      <c r="J460" s="28" t="str">
        <f>VLOOKUP(C460,SOURCE!V$6:AB$10042,6,0)</f>
        <v>TDISP</v>
      </c>
      <c r="K460" s="30" t="str">
        <f t="shared" si="32"/>
        <v>TDISP</v>
      </c>
      <c r="L460" s="40" t="str">
        <f>VLOOKUP(C460,SOURCE!V$6:AB$10042,2,0)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VLOOKUP(C461,SOURCE!$V$3:$AC$2863,8,0)</f>
        <v>ITM_TICKS</v>
      </c>
      <c r="E461" s="26" t="str">
        <f>CHAR(34)&amp;VLOOKUP(C461,SOURCE!$V$3:$AC$2863,6,0)&amp;CHAR(34)</f>
        <v>"TICKS"</v>
      </c>
      <c r="F461" s="22" t="str">
        <f>VLOOKUP(C461,SOURCE!$V$3:$AD$2863,9,0)&amp;"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VLOOKUP(C461,SOURCE!V$6:AB$10042,7,0)</f>
        <v>1620</v>
      </c>
      <c r="J461" s="28" t="str">
        <f>VLOOKUP(C461,SOURCE!V$6:AB$10042,6,0)</f>
        <v>TICKS</v>
      </c>
      <c r="K461" s="30" t="str">
        <f t="shared" si="32"/>
        <v>TICKS</v>
      </c>
      <c r="L461" s="40" t="str">
        <f>VLOOKUP(C461,SOURCE!V$6:AB$10042,2,0)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VLOOKUP(C462,SOURCE!$V$3:$AC$2863,8,0)</f>
        <v>ITM_TIME</v>
      </c>
      <c r="E462" s="26" t="str">
        <f>CHAR(34)&amp;VLOOKUP(C462,SOURCE!$V$3:$AC$2863,6,0)&amp;CHAR(34)</f>
        <v>"TIME"</v>
      </c>
      <c r="F462" s="22" t="str">
        <f>VLOOKUP(C462,SOURCE!$V$3:$AD$2863,9,0)&amp;"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VLOOKUP(C462,SOURCE!V$6:AB$10042,7,0)</f>
        <v>1621</v>
      </c>
      <c r="J462" s="28" t="str">
        <f>VLOOKUP(C462,SOURCE!V$6:AB$10042,6,0)</f>
        <v>TIME</v>
      </c>
      <c r="K462" s="30" t="str">
        <f t="shared" si="32"/>
        <v>TIME</v>
      </c>
      <c r="L462" s="40" t="str">
        <f>VLOOKUP(C462,SOURCE!V$6:AB$10042,2,0)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VLOOKUP(C463,SOURCE!$V$3:$AC$2863,8,0)</f>
        <v>ITM_TIMER</v>
      </c>
      <c r="E463" s="26" t="str">
        <f>CHAR(34)&amp;VLOOKUP(C463,SOURCE!$V$3:$AC$2863,6,0)&amp;CHAR(34)</f>
        <v>"TIMER"</v>
      </c>
      <c r="F463" s="22" t="str">
        <f>VLOOKUP(C463,SOURCE!$V$3:$AD$2863,9,0)&amp;"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VLOOKUP(C463,SOURCE!V$6:AB$10042,7,0)</f>
        <v>1622</v>
      </c>
      <c r="J463" s="28" t="str">
        <f>VLOOKUP(C463,SOURCE!V$6:AB$10042,6,0)</f>
        <v>TIMER</v>
      </c>
      <c r="K463" s="30" t="str">
        <f t="shared" si="32"/>
        <v>TIMER</v>
      </c>
      <c r="L463" s="40" t="str">
        <f>VLOOKUP(C463,SOURCE!V$6:AB$10042,2,0)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VLOOKUP(C464,SOURCE!$V$3:$AC$2863,8,0)</f>
        <v>ITM_Tn</v>
      </c>
      <c r="E464" s="26" t="str">
        <f>CHAR(34)&amp;VLOOKUP(C464,SOURCE!$V$3:$AC$2863,6,0)&amp;CHAR(34)</f>
        <v>"TN"</v>
      </c>
      <c r="F464" s="22" t="str">
        <f>VLOOKUP(C464,SOURCE!$V$3:$AD$2863,9,0)&amp;"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VLOOKUP(C464,SOURCE!V$6:AB$10042,7,0)</f>
        <v>1623</v>
      </c>
      <c r="J464" s="28" t="str">
        <f>VLOOKUP(C464,SOURCE!V$6:AB$10042,6,0)</f>
        <v>TN</v>
      </c>
      <c r="K464" s="30" t="str">
        <f t="shared" si="32"/>
        <v>Tn</v>
      </c>
      <c r="L464" s="40" t="str">
        <f>VLOOKUP(C464,SOURCE!V$6:AB$10042,2,0)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VLOOKUP(C465,SOURCE!$V$3:$AC$2863,8,0)</f>
        <v>ITM_TONE</v>
      </c>
      <c r="E465" s="26" t="str">
        <f>CHAR(34)&amp;VLOOKUP(C465,SOURCE!$V$3:$AC$2863,6,0)&amp;CHAR(34)</f>
        <v>"TONE"</v>
      </c>
      <c r="F465" s="22" t="str">
        <f>VLOOKUP(C465,SOURCE!$V$3:$AD$2863,9,0)&amp;"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VLOOKUP(C465,SOURCE!V$6:AB$10042,7,0)</f>
        <v>1624</v>
      </c>
      <c r="J465" s="28" t="str">
        <f>VLOOKUP(C465,SOURCE!V$6:AB$10042,6,0)</f>
        <v>TONE</v>
      </c>
      <c r="K465" s="30" t="str">
        <f t="shared" si="32"/>
        <v>TONE</v>
      </c>
      <c r="L465" s="40" t="str">
        <f>VLOOKUP(C465,SOURCE!V$6:AB$10042,2,0)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VLOOKUP(C466,SOURCE!$V$3:$AC$2863,8,0)</f>
        <v>ITM_Tex</v>
      </c>
      <c r="E466" s="26" t="str">
        <f>CHAR(34)&amp;VLOOKUP(C466,SOURCE!$V$3:$AC$2863,6,0)&amp;CHAR(34)</f>
        <v>"T&lt;&gt;"</v>
      </c>
      <c r="F466" s="22" t="str">
        <f>VLOOKUP(C466,SOURCE!$V$3:$AD$2863,9,0)&amp;"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VLOOKUP(C466,SOURCE!V$6:AB$10042,7,0)</f>
        <v>1625</v>
      </c>
      <c r="J466" s="28" t="str">
        <f>VLOOKUP(C466,SOURCE!V$6:AB$10042,6,0)</f>
        <v>T&lt;&gt;</v>
      </c>
      <c r="K466" s="30" t="str">
        <f t="shared" si="32"/>
        <v>t&lt;&gt;</v>
      </c>
      <c r="L466" s="40" t="str">
        <f>VLOOKUP(C466,SOURCE!V$6:AB$10042,2,0)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VLOOKUP(C467,SOURCE!$V$3:$AC$2863,8,0)</f>
        <v>ITM_ULP</v>
      </c>
      <c r="E467" s="26" t="str">
        <f>CHAR(34)&amp;VLOOKUP(C467,SOURCE!$V$3:$AC$2863,6,0)&amp;CHAR(34)</f>
        <v>"ULP?"</v>
      </c>
      <c r="F467" s="22" t="str">
        <f>VLOOKUP(C467,SOURCE!$V$3:$AD$2863,9,0)&amp;"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VLOOKUP(C467,SOURCE!V$6:AB$10042,7,0)</f>
        <v>1626</v>
      </c>
      <c r="J467" s="28" t="str">
        <f>VLOOKUP(C467,SOURCE!V$6:AB$10042,6,0)</f>
        <v>ULP?</v>
      </c>
      <c r="K467" s="30" t="str">
        <f t="shared" si="32"/>
        <v>ULP?</v>
      </c>
      <c r="L467" s="40" t="str">
        <f>VLOOKUP(C467,SOURCE!V$6:AB$10042,2,0)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VLOOKUP(C468,SOURCE!$V$3:$AC$2863,8,0)</f>
        <v>ITM_Un</v>
      </c>
      <c r="E468" s="26" t="str">
        <f>CHAR(34)&amp;VLOOKUP(C468,SOURCE!$V$3:$AC$2863,6,0)&amp;CHAR(34)</f>
        <v>"UN"</v>
      </c>
      <c r="F468" s="22" t="str">
        <f>VLOOKUP(C468,SOURCE!$V$3:$AD$2863,9,0)&amp;"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VLOOKUP(C468,SOURCE!V$6:AB$10042,7,0)</f>
        <v>1627</v>
      </c>
      <c r="J468" s="28" t="str">
        <f>VLOOKUP(C468,SOURCE!V$6:AB$10042,6,0)</f>
        <v>UN</v>
      </c>
      <c r="K468" s="30" t="str">
        <f t="shared" si="32"/>
        <v>Un</v>
      </c>
      <c r="L468" s="40" t="str">
        <f>VLOOKUP(C468,SOURCE!V$6:AB$10042,2,0)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VLOOKUP(C469,SOURCE!$V$3:$AC$2863,8,0)</f>
        <v>ITM_UNITV</v>
      </c>
      <c r="E469" s="26" t="str">
        <f>CHAR(34)&amp;VLOOKUP(C469,SOURCE!$V$3:$AC$2863,6,0)&amp;CHAR(34)</f>
        <v>"UNITV"</v>
      </c>
      <c r="F469" s="22" t="str">
        <f>VLOOKUP(C469,SOURCE!$V$3:$AD$2863,9,0)&amp;"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VLOOKUP(C469,SOURCE!V$6:AB$10042,7,0)</f>
        <v>1628</v>
      </c>
      <c r="J469" s="28" t="str">
        <f>VLOOKUP(C469,SOURCE!V$6:AB$10042,6,0)</f>
        <v>UNITV</v>
      </c>
      <c r="K469" s="30" t="str">
        <f t="shared" si="32"/>
        <v>UNITV</v>
      </c>
      <c r="L469" s="40" t="str">
        <f>VLOOKUP(C469,SOURCE!V$6:AB$10042,2,0)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VLOOKUP(C470,SOURCE!$V$3:$AC$2863,8,0)</f>
        <v>ITM_UNSIGN</v>
      </c>
      <c r="E470" s="26" t="str">
        <f>CHAR(34)&amp;VLOOKUP(C470,SOURCE!$V$3:$AC$2863,6,0)&amp;CHAR(34)</f>
        <v>"UNSIGN"</v>
      </c>
      <c r="F470" s="22" t="str">
        <f>VLOOKUP(C470,SOURCE!$V$3:$AD$2863,9,0)&amp;"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VLOOKUP(C470,SOURCE!V$6:AB$10042,7,0)</f>
        <v>1629</v>
      </c>
      <c r="J470" s="28" t="str">
        <f>VLOOKUP(C470,SOURCE!V$6:AB$10042,6,0)</f>
        <v>UNSIGN</v>
      </c>
      <c r="K470" s="30" t="str">
        <f t="shared" si="32"/>
        <v>UNSIGN</v>
      </c>
      <c r="L470" s="40" t="str">
        <f>VLOOKUP(C470,SOURCE!V$6:AB$10042,2,0)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VLOOKUP(C471,SOURCE!$V$3:$AC$2863,8,0)</f>
        <v>ITM_VARMNU</v>
      </c>
      <c r="E471" s="26" t="str">
        <f>CHAR(34)&amp;VLOOKUP(C471,SOURCE!$V$3:$AC$2863,6,0)&amp;CHAR(34)</f>
        <v>"VARMNU"</v>
      </c>
      <c r="F471" s="22" t="str">
        <f>VLOOKUP(C471,SOURCE!$V$3:$AD$2863,9,0)&amp;"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VLOOKUP(C471,SOURCE!V$6:AB$10042,7,0)</f>
        <v>1630</v>
      </c>
      <c r="J471" s="28" t="str">
        <f>VLOOKUP(C471,SOURCE!V$6:AB$10042,6,0)</f>
        <v>VARMNU</v>
      </c>
      <c r="K471" s="30" t="str">
        <f t="shared" si="32"/>
        <v>VARMNU</v>
      </c>
      <c r="L471" s="40" t="str">
        <f>VLOOKUP(C471,SOURCE!V$6:AB$10042,2,0)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VLOOKUP(C472,SOURCE!$V$3:$AC$2863,8,0)</f>
        <v>ITM_VERS</v>
      </c>
      <c r="E472" s="26" t="str">
        <f>CHAR(34)&amp;VLOOKUP(C472,SOURCE!$V$3:$AC$2863,6,0)&amp;CHAR(34)</f>
        <v>"VERS?"</v>
      </c>
      <c r="F472" s="22" t="str">
        <f>VLOOKUP(C472,SOURCE!$V$3:$AD$2863,9,0)&amp;"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VLOOKUP(C472,SOURCE!V$6:AB$10042,7,0)</f>
        <v>1631</v>
      </c>
      <c r="J472" s="28" t="str">
        <f>VLOOKUP(C472,SOURCE!V$6:AB$10042,6,0)</f>
        <v>VERS?</v>
      </c>
      <c r="K472" s="30" t="str">
        <f t="shared" si="32"/>
        <v>VERS?</v>
      </c>
      <c r="L472" s="40" t="str">
        <f>VLOOKUP(C472,SOURCE!V$6:AB$10042,2,0)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VLOOKUP(C473,SOURCE!$V$3:$AC$2863,8,0)</f>
        <v>ITM_IDIVR</v>
      </c>
      <c r="E473" s="26" t="str">
        <f>CHAR(34)&amp;VLOOKUP(C473,SOURCE!$V$3:$AC$2863,6,0)&amp;CHAR(34)</f>
        <v>"IDIVR"</v>
      </c>
      <c r="F473" s="22" t="str">
        <f>VLOOKUP(C473,SOURCE!$V$3:$AD$2863,9,0)&amp;"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VLOOKUP(C473,SOURCE!V$6:AB$10042,7,0)</f>
        <v>1632</v>
      </c>
      <c r="J473" s="28" t="str">
        <f>VLOOKUP(C473,SOURCE!V$6:AB$10042,6,0)</f>
        <v>IDIVR</v>
      </c>
      <c r="K473" s="30" t="str">
        <f t="shared" si="32"/>
        <v>IDIVR</v>
      </c>
      <c r="L473" s="40" t="str">
        <f>VLOOKUP(C473,SOURCE!V$6:AB$10042,2,0)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VLOOKUP(C474,SOURCE!$V$3:$AC$2863,8,0)</f>
        <v>ITM_WDAY</v>
      </c>
      <c r="E474" s="26" t="str">
        <f>CHAR(34)&amp;VLOOKUP(C474,SOURCE!$V$3:$AC$2863,6,0)&amp;CHAR(34)</f>
        <v>"WDAY"</v>
      </c>
      <c r="F474" s="22" t="str">
        <f>VLOOKUP(C474,SOURCE!$V$3:$AD$2863,9,0)&amp;"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VLOOKUP(C474,SOURCE!V$6:AB$10042,7,0)</f>
        <v>1633</v>
      </c>
      <c r="J474" s="28" t="str">
        <f>VLOOKUP(C474,SOURCE!V$6:AB$10042,6,0)</f>
        <v>WDAY</v>
      </c>
      <c r="K474" s="30" t="str">
        <f t="shared" si="32"/>
        <v>WDAY</v>
      </c>
      <c r="L474" s="40" t="str">
        <f>VLOOKUP(C474,SOURCE!V$6:AB$10042,2,0)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VLOOKUP(C475,SOURCE!$V$3:$AC$2863,8,0)</f>
        <v>ITM_WHO</v>
      </c>
      <c r="E475" s="26" t="str">
        <f>CHAR(34)&amp;VLOOKUP(C475,SOURCE!$V$3:$AC$2863,6,0)&amp;CHAR(34)</f>
        <v>"WHO?"</v>
      </c>
      <c r="F475" s="22" t="str">
        <f>VLOOKUP(C475,SOURCE!$V$3:$AD$2863,9,0)&amp;"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VLOOKUP(C475,SOURCE!V$6:AB$10042,7,0)</f>
        <v>1634</v>
      </c>
      <c r="J475" s="28" t="str">
        <f>VLOOKUP(C475,SOURCE!V$6:AB$10042,6,0)</f>
        <v>WHO?</v>
      </c>
      <c r="K475" s="30" t="str">
        <f t="shared" si="32"/>
        <v>WHO?</v>
      </c>
      <c r="L475" s="40" t="str">
        <f>VLOOKUP(C475,SOURCE!V$6:AB$10042,2,0)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VLOOKUP(C476,SOURCE!$V$3:$AC$2863,8,0)</f>
        <v>ITM_WM</v>
      </c>
      <c r="E476" s="26" t="str">
        <f>CHAR(34)&amp;VLOOKUP(C476,SOURCE!$V$3:$AC$2863,6,0)&amp;CHAR(34)</f>
        <v>"WM"</v>
      </c>
      <c r="F476" s="22" t="str">
        <f>VLOOKUP(C476,SOURCE!$V$3:$AD$2863,9,0)&amp;"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VLOOKUP(C476,SOURCE!V$6:AB$10042,7,0)</f>
        <v>1635</v>
      </c>
      <c r="J476" s="28" t="str">
        <f>VLOOKUP(C476,SOURCE!V$6:AB$10042,6,0)</f>
        <v>WM</v>
      </c>
      <c r="K476" s="30" t="str">
        <f t="shared" si="32"/>
        <v>Wm</v>
      </c>
      <c r="L476" s="40" t="str">
        <f>VLOOKUP(C476,SOURCE!V$6:AB$10042,2,0)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VLOOKUP(C477,SOURCE!$V$3:$AC$2863,8,0)</f>
        <v>ITM_WP</v>
      </c>
      <c r="E477" s="26" t="str">
        <f>CHAR(34)&amp;VLOOKUP(C477,SOURCE!$V$3:$AC$2863,6,0)&amp;CHAR(34)</f>
        <v>"WP"</v>
      </c>
      <c r="F477" s="22" t="str">
        <f>VLOOKUP(C477,SOURCE!$V$3:$AD$2863,9,0)&amp;"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VLOOKUP(C477,SOURCE!V$6:AB$10042,7,0)</f>
        <v>1636</v>
      </c>
      <c r="J477" s="28" t="str">
        <f>VLOOKUP(C477,SOURCE!V$6:AB$10042,6,0)</f>
        <v>WP</v>
      </c>
      <c r="K477" s="30" t="str">
        <f t="shared" si="32"/>
        <v>Wp</v>
      </c>
      <c r="L477" s="40" t="str">
        <f>VLOOKUP(C477,SOURCE!V$6:AB$10042,2,0)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VLOOKUP(C478,SOURCE!$V$3:$AC$2863,8,0)</f>
        <v>ITM_WM1</v>
      </c>
      <c r="E478" s="26" t="str">
        <f>CHAR(34)&amp;VLOOKUP(C478,SOURCE!$V$3:$AC$2863,6,0)&amp;CHAR(34)</f>
        <v>"W^MINUS_1"</v>
      </c>
      <c r="F478" s="22" t="str">
        <f>VLOOKUP(C478,SOURCE!$V$3:$AD$2863,9,0)&amp;"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VLOOKUP(C478,SOURCE!V$6:AB$10042,7,0)</f>
        <v>1637</v>
      </c>
      <c r="J478" s="28" t="str">
        <f>VLOOKUP(C478,SOURCE!V$6:AB$10042,6,0)</f>
        <v>W^MINUS_1</v>
      </c>
      <c r="K478" s="30" t="str">
        <f t="shared" si="32"/>
        <v>W^MINUS_1</v>
      </c>
      <c r="L478" s="40" t="str">
        <f>VLOOKUP(C478,SOURCE!V$6:AB$10042,2,0)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VLOOKUP(C479,SOURCE!$V$3:$AC$2863,8,0)</f>
        <v>ITM_WSIZE</v>
      </c>
      <c r="E479" s="26" t="str">
        <f>CHAR(34)&amp;VLOOKUP(C479,SOURCE!$V$3:$AC$2863,6,0)&amp;CHAR(34)</f>
        <v>"WSIZE"</v>
      </c>
      <c r="F479" s="22" t="str">
        <f>VLOOKUP(C479,SOURCE!$V$3:$AD$2863,9,0)&amp;"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VLOOKUP(C479,SOURCE!V$6:AB$10042,7,0)</f>
        <v>1638</v>
      </c>
      <c r="J479" s="28" t="str">
        <f>VLOOKUP(C479,SOURCE!V$6:AB$10042,6,0)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VLOOKUP(C479,SOURCE!V$6:AB$10042,2,0)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VLOOKUP(C480,SOURCE!$V$3:$AC$2863,8,0)</f>
        <v>ITM_WSIZEQ</v>
      </c>
      <c r="E480" s="26" t="str">
        <f>CHAR(34)&amp;VLOOKUP(C480,SOURCE!$V$3:$AC$2863,6,0)&amp;CHAR(34)</f>
        <v>"WSIZE?"</v>
      </c>
      <c r="F480" s="22" t="str">
        <f>VLOOKUP(C480,SOURCE!$V$3:$AD$2863,9,0)&amp;"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VLOOKUP(C480,SOURCE!V$6:AB$10042,7,0)</f>
        <v>1639</v>
      </c>
      <c r="J480" s="28" t="str">
        <f>VLOOKUP(C480,SOURCE!V$6:AB$10042,6,0)</f>
        <v>WSIZE?</v>
      </c>
      <c r="K480" s="30" t="str">
        <f t="shared" si="36"/>
        <v>WSIZE?</v>
      </c>
      <c r="L480" s="40" t="str">
        <f>VLOOKUP(C480,SOURCE!V$6:AB$10042,2,0)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VLOOKUP(C481,SOURCE!$V$3:$AC$2863,8,0)</f>
        <v>ITM_XBAR</v>
      </c>
      <c r="E481" s="26" t="str">
        <f>CHAR(34)&amp;VLOOKUP(C481,SOURCE!$V$3:$AC$2863,6,0)&amp;CHAR(34)</f>
        <v>"X_MEAN"</v>
      </c>
      <c r="F481" s="22" t="str">
        <f>VLOOKUP(C481,SOURCE!$V$3:$AD$2863,9,0)&amp;"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VLOOKUP(C481,SOURCE!V$6:AB$10042,7,0)</f>
        <v>1640</v>
      </c>
      <c r="J481" s="28" t="str">
        <f>VLOOKUP(C481,SOURCE!V$6:AB$10042,6,0)</f>
        <v>X_MEAN</v>
      </c>
      <c r="K481" s="30" t="str">
        <f t="shared" si="36"/>
        <v>x_BAR</v>
      </c>
      <c r="L481" s="40" t="str">
        <f>VLOOKUP(C481,SOURCE!V$6:AB$10042,2,0)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VLOOKUP(C482,SOURCE!$V$3:$AC$2863,8,0)</f>
        <v>ITM_XG</v>
      </c>
      <c r="E482" s="26" t="str">
        <f>CHAR(34)&amp;VLOOKUP(C482,SOURCE!$V$3:$AC$2863,6,0)&amp;CHAR(34)</f>
        <v>"X_GEO"</v>
      </c>
      <c r="F482" s="22" t="str">
        <f>VLOOKUP(C482,SOURCE!$V$3:$AD$2863,9,0)&amp;"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VLOOKUP(C482,SOURCE!V$6:AB$10042,7,0)</f>
        <v>1641</v>
      </c>
      <c r="J482" s="28" t="str">
        <f>VLOOKUP(C482,SOURCE!V$6:AB$10042,6,0)</f>
        <v>X_GEO</v>
      </c>
      <c r="K482" s="30" t="str">
        <f t="shared" si="36"/>
        <v>x_BARG</v>
      </c>
      <c r="L482" s="40" t="str">
        <f>VLOOKUP(C482,SOURCE!V$6:AB$10042,2,0)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VLOOKUP(C483,SOURCE!$V$3:$AC$2863,8,0)</f>
        <v>ITM_XW</v>
      </c>
      <c r="E483" s="26" t="str">
        <f>CHAR(34)&amp;VLOOKUP(C483,SOURCE!$V$3:$AC$2863,6,0)&amp;CHAR(34)</f>
        <v>"X_WTD"</v>
      </c>
      <c r="F483" s="22" t="str">
        <f>VLOOKUP(C483,SOURCE!$V$3:$AD$2863,9,0)&amp;"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VLOOKUP(C483,SOURCE!V$6:AB$10042,7,0)</f>
        <v>1642</v>
      </c>
      <c r="J483" s="28" t="str">
        <f>VLOOKUP(C483,SOURCE!V$6:AB$10042,6,0)</f>
        <v>X_WTD</v>
      </c>
      <c r="K483" s="30" t="str">
        <f t="shared" si="36"/>
        <v>x_BARw</v>
      </c>
      <c r="L483" s="40" t="str">
        <f>VLOOKUP(C483,SOURCE!V$6:AB$10042,2,0)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VLOOKUP(C484,SOURCE!$V$3:$AC$2863,8,0)</f>
        <v>ITM_XCIRC</v>
      </c>
      <c r="E484" s="26" t="str">
        <f>CHAR(34)&amp;VLOOKUP(C484,SOURCE!$V$3:$AC$2863,6,0)&amp;CHAR(34)</f>
        <v>"X_CIRC"</v>
      </c>
      <c r="F484" s="22" t="str">
        <f>VLOOKUP(C484,SOURCE!$V$3:$AD$2863,9,0)&amp;"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VLOOKUP(C484,SOURCE!V$6:AB$10042,7,0)</f>
        <v>1643</v>
      </c>
      <c r="J484" s="28" t="str">
        <f>VLOOKUP(C484,SOURCE!V$6:AB$10042,6,0)</f>
        <v>X_CIRC</v>
      </c>
      <c r="K484" s="30" t="str">
        <f t="shared" si="36"/>
        <v>x_CIRC</v>
      </c>
      <c r="L484" s="40" t="str">
        <f>VLOOKUP(C484,SOURCE!V$6:AB$10042,2,0)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VLOOKUP(C485,SOURCE!$V$3:$AC$2863,8,0)</f>
        <v>ITM_XtoDATE</v>
      </c>
      <c r="E485" s="26" t="str">
        <f>CHAR(34)&amp;VLOOKUP(C485,SOURCE!$V$3:$AC$2863,6,0)&amp;CHAR(34)</f>
        <v>"X&gt;DATE"</v>
      </c>
      <c r="F485" s="22" t="str">
        <f>VLOOKUP(C485,SOURCE!$V$3:$AD$2863,9,0)&amp;"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VLOOKUP(C485,SOURCE!V$6:AB$10042,7,0)</f>
        <v>1644</v>
      </c>
      <c r="J485" s="28" t="str">
        <f>VLOOKUP(C485,SOURCE!V$6:AB$10042,6,0)</f>
        <v>X&gt;DATE</v>
      </c>
      <c r="K485" s="30" t="str">
        <f t="shared" si="36"/>
        <v>x&gt;DATE</v>
      </c>
      <c r="L485" s="40" t="str">
        <f>VLOOKUP(C485,SOURCE!V$6:AB$10042,2,0)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VLOOKUP(C486,SOURCE!$V$3:$AC$2863,8,0)</f>
        <v>ITM_XtoALPHA</v>
      </c>
      <c r="E486" s="26" t="str">
        <f>CHAR(34)&amp;VLOOKUP(C486,SOURCE!$V$3:$AC$2863,6,0)&amp;CHAR(34)</f>
        <v>"X&gt;ALPHA"</v>
      </c>
      <c r="F486" s="22" t="str">
        <f>VLOOKUP(C486,SOURCE!$V$3:$AD$2863,9,0)&amp;"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VLOOKUP(C486,SOURCE!V$6:AB$10042,7,0)</f>
        <v>1645</v>
      </c>
      <c r="J486" s="28" t="str">
        <f>VLOOKUP(C486,SOURCE!V$6:AB$10042,6,0)</f>
        <v>X&gt;ALPHA</v>
      </c>
      <c r="K486" s="30" t="str">
        <f t="shared" si="36"/>
        <v>x&gt;alpha</v>
      </c>
      <c r="L486" s="40" t="str">
        <f>VLOOKUP(C486,SOURCE!V$6:AB$10042,2,0)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VLOOKUP(C487,SOURCE!$V$3:$AC$2863,8,0)</f>
        <v>ITM_M_QR</v>
      </c>
      <c r="E487" s="26" t="str">
        <f>CHAR(34)&amp;VLOOKUP(C487,SOURCE!$V$3:$AC$2863,6,0)&amp;CHAR(34)</f>
        <v>"M.QR"</v>
      </c>
      <c r="F487" s="22" t="str">
        <f>VLOOKUP(C487,SOURCE!$V$3:$AD$2863,9,0)&amp;"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VLOOKUP(C487,SOURCE!V$6:AB$10042,7,0)</f>
        <v>1646</v>
      </c>
      <c r="J487" s="28" t="str">
        <f>VLOOKUP(C487,SOURCE!V$6:AB$10042,6,0)</f>
        <v>M.QR</v>
      </c>
      <c r="K487" s="30" t="str">
        <f t="shared" si="36"/>
        <v>M.QR</v>
      </c>
      <c r="L487" s="40" t="str">
        <f>VLOOKUP(C487,SOURCE!V$6:AB$10042,2,0)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VLOOKUP(C488,SOURCE!$V$3:$AC$2863,8,0)</f>
        <v>ITM_YEAR</v>
      </c>
      <c r="E488" s="26" t="str">
        <f>CHAR(34)&amp;VLOOKUP(C488,SOURCE!$V$3:$AC$2863,6,0)&amp;CHAR(34)</f>
        <v>"YEAR"</v>
      </c>
      <c r="F488" s="22" t="str">
        <f>VLOOKUP(C488,SOURCE!$V$3:$AD$2863,9,0)&amp;"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VLOOKUP(C488,SOURCE!V$6:AB$10042,7,0)</f>
        <v>1647</v>
      </c>
      <c r="J488" s="28" t="str">
        <f>VLOOKUP(C488,SOURCE!V$6:AB$10042,6,0)</f>
        <v>YEAR</v>
      </c>
      <c r="K488" s="30" t="str">
        <f t="shared" si="36"/>
        <v>YEAR</v>
      </c>
      <c r="L488" s="40" t="str">
        <f>VLOOKUP(C488,SOURCE!V$6:AB$10042,2,0)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VLOOKUP(C489,SOURCE!$V$3:$AC$2863,8,0)</f>
        <v>ITM_YCIRC</v>
      </c>
      <c r="E489" s="26" t="str">
        <f>CHAR(34)&amp;VLOOKUP(C489,SOURCE!$V$3:$AC$2863,6,0)&amp;CHAR(34)</f>
        <v>"Y_CIRC"</v>
      </c>
      <c r="F489" s="22" t="str">
        <f>VLOOKUP(C489,SOURCE!$V$3:$AD$2863,9,0)&amp;"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VLOOKUP(C489,SOURCE!V$6:AB$10042,7,0)</f>
        <v>1648</v>
      </c>
      <c r="J489" s="28" t="str">
        <f>VLOOKUP(C489,SOURCE!V$6:AB$10042,6,0)</f>
        <v>Y_CIRC</v>
      </c>
      <c r="K489" s="30" t="str">
        <f t="shared" si="36"/>
        <v>y_CIRC</v>
      </c>
      <c r="L489" s="40" t="str">
        <f>VLOOKUP(C489,SOURCE!V$6:AB$10042,2,0)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VLOOKUP(C490,SOURCE!$V$3:$AC$2863,8,0)</f>
        <v>ITM_YMD</v>
      </c>
      <c r="E490" s="26" t="str">
        <f>CHAR(34)&amp;VLOOKUP(C490,SOURCE!$V$3:$AC$2863,6,0)&amp;CHAR(34)</f>
        <v>"Y.MD"</v>
      </c>
      <c r="F490" s="22" t="str">
        <f>VLOOKUP(C490,SOURCE!$V$3:$AD$2863,9,0)&amp;"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VLOOKUP(C490,SOURCE!V$6:AB$10042,7,0)</f>
        <v>1649</v>
      </c>
      <c r="J490" s="28" t="str">
        <f>VLOOKUP(C490,SOURCE!V$6:AB$10042,6,0)</f>
        <v>Y.MD</v>
      </c>
      <c r="K490" s="30" t="str">
        <f t="shared" si="36"/>
        <v>Y.MD</v>
      </c>
      <c r="L490" s="40" t="str">
        <f>VLOOKUP(C490,SOURCE!V$6:AB$10042,2,0)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VLOOKUP(C491,SOURCE!$V$3:$AC$2863,8,0)</f>
        <v>ITM_Yex</v>
      </c>
      <c r="E491" s="26" t="str">
        <f>CHAR(34)&amp;VLOOKUP(C491,SOURCE!$V$3:$AC$2863,6,0)&amp;CHAR(34)</f>
        <v>"Y&lt;&gt;"</v>
      </c>
      <c r="F491" s="22" t="str">
        <f>VLOOKUP(C491,SOURCE!$V$3:$AD$2863,9,0)&amp;"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VLOOKUP(C491,SOURCE!V$6:AB$10042,7,0)</f>
        <v>1650</v>
      </c>
      <c r="J491" s="28" t="str">
        <f>VLOOKUP(C491,SOURCE!V$6:AB$10042,6,0)</f>
        <v>Y&lt;&gt;</v>
      </c>
      <c r="K491" s="30" t="str">
        <f t="shared" si="36"/>
        <v>y&lt;&gt;</v>
      </c>
      <c r="L491" s="40" t="str">
        <f>VLOOKUP(C491,SOURCE!V$6:AB$10042,2,0)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VLOOKUP(C492,SOURCE!$V$3:$AC$2863,8,0)</f>
        <v>ITM_Zex</v>
      </c>
      <c r="E492" s="26" t="str">
        <f>CHAR(34)&amp;VLOOKUP(C492,SOURCE!$V$3:$AC$2863,6,0)&amp;CHAR(34)</f>
        <v>"Z&lt;&gt;"</v>
      </c>
      <c r="F492" s="22" t="str">
        <f>VLOOKUP(C492,SOURCE!$V$3:$AD$2863,9,0)&amp;"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VLOOKUP(C492,SOURCE!V$6:AB$10042,7,0)</f>
        <v>1651</v>
      </c>
      <c r="J492" s="28" t="str">
        <f>VLOOKUP(C492,SOURCE!V$6:AB$10042,6,0)</f>
        <v>Z&lt;&gt;</v>
      </c>
      <c r="K492" s="30" t="str">
        <f t="shared" si="36"/>
        <v>z&lt;&gt;</v>
      </c>
      <c r="L492" s="40" t="str">
        <f>VLOOKUP(C492,SOURCE!V$6:AB$10042,2,0)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VLOOKUP(C493,SOURCE!$V$3:$AC$2863,8,0)</f>
        <v>ITM_XMAX</v>
      </c>
      <c r="E493" s="26" t="str">
        <f>CHAR(34)&amp;VLOOKUP(C493,SOURCE!$V$3:$AC$2863,6,0)&amp;CHAR(34)</f>
        <v>"XMAX"</v>
      </c>
      <c r="F493" s="22" t="str">
        <f>VLOOKUP(C493,SOURCE!$V$3:$AD$2863,9,0)&amp;"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VLOOKUP(C493,SOURCE!V$6:AB$10042,7,0)</f>
        <v>1653</v>
      </c>
      <c r="J493" s="28" t="str">
        <f>VLOOKUP(C493,SOURCE!V$6:AB$10042,6,0)</f>
        <v>XMAX</v>
      </c>
      <c r="K493" s="30" t="str">
        <f t="shared" si="36"/>
        <v>xmax</v>
      </c>
      <c r="L493" s="40" t="str">
        <f>VLOOKUP(C493,SOURCE!V$6:AB$10042,2,0)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VLOOKUP(C494,SOURCE!$V$3:$AC$2863,8,0)</f>
        <v>ITM_XMIN</v>
      </c>
      <c r="E494" s="26" t="str">
        <f>CHAR(34)&amp;VLOOKUP(C494,SOURCE!$V$3:$AC$2863,6,0)&amp;CHAR(34)</f>
        <v>"XMIN"</v>
      </c>
      <c r="F494" s="22" t="str">
        <f>VLOOKUP(C494,SOURCE!$V$3:$AD$2863,9,0)&amp;"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VLOOKUP(C494,SOURCE!V$6:AB$10042,7,0)</f>
        <v>1654</v>
      </c>
      <c r="J494" s="28" t="str">
        <f>VLOOKUP(C494,SOURCE!V$6:AB$10042,6,0)</f>
        <v>XMIN</v>
      </c>
      <c r="K494" s="30" t="str">
        <f t="shared" si="36"/>
        <v>xmin</v>
      </c>
      <c r="L494" s="40" t="str">
        <f>VLOOKUP(C494,SOURCE!V$6:AB$10042,2,0)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VLOOKUP(C495,SOURCE!$V$3:$AC$2863,8,0)</f>
        <v>ITM_BETAXY</v>
      </c>
      <c r="E495" s="26" t="str">
        <f>CHAR(34)&amp;VLOOKUP(C495,SOURCE!$V$3:$AC$2863,6,0)&amp;CHAR(34)</f>
        <v>"BETA"</v>
      </c>
      <c r="F495" s="22" t="str">
        <f>VLOOKUP(C495,SOURCE!$V$3:$AD$2863,9,0)&amp;"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VLOOKUP(C495,SOURCE!V$6:AB$10042,7,0)</f>
        <v>1661</v>
      </c>
      <c r="J495" s="28" t="str">
        <f>VLOOKUP(C495,SOURCE!V$6:AB$10042,6,0)</f>
        <v>BETA</v>
      </c>
      <c r="K495" s="30" t="str">
        <f t="shared" si="36"/>
        <v>beta(x,y)</v>
      </c>
      <c r="L495" s="40" t="str">
        <f>VLOOKUP(C495,SOURCE!V$6:AB$10042,2,0)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VLOOKUP(C496,SOURCE!$V$3:$AC$2863,8,0)</f>
        <v>ITM_gammaXY</v>
      </c>
      <c r="E496" s="26" t="str">
        <f>CHAR(34)&amp;VLOOKUP(C496,SOURCE!$V$3:$AC$2863,6,0)&amp;CHAR(34)</f>
        <v>"GAMMAXY"</v>
      </c>
      <c r="F496" s="22" t="str">
        <f>VLOOKUP(C496,SOURCE!$V$3:$AD$2863,9,0)&amp;"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VLOOKUP(C496,SOURCE!V$6:AB$10042,7,0)</f>
        <v>1662</v>
      </c>
      <c r="J496" s="28" t="str">
        <f>VLOOKUP(C496,SOURCE!V$6:AB$10042,6,0)</f>
        <v>GAMMAXY</v>
      </c>
      <c r="K496" s="30" t="str">
        <f t="shared" si="36"/>
        <v>gammaxy</v>
      </c>
      <c r="L496" s="40" t="str">
        <f>VLOOKUP(C496,SOURCE!V$6:AB$10042,2,0)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VLOOKUP(C497,SOURCE!$V$3:$AC$2863,8,0)</f>
        <v>ITM_GAMMAXY</v>
      </c>
      <c r="E497" s="26" t="str">
        <f>CHAR(34)&amp;VLOOKUP(C497,SOURCE!$V$3:$AC$2863,6,0)&amp;CHAR(34)</f>
        <v>"GAMMAXY"</v>
      </c>
      <c r="F497" s="22" t="str">
        <f>VLOOKUP(C497,SOURCE!$V$3:$AD$2863,9,0)&amp;"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VLOOKUP(C497,SOURCE!V$6:AB$10042,7,0)</f>
        <v>1663</v>
      </c>
      <c r="J497" s="28" t="str">
        <f>VLOOKUP(C497,SOURCE!V$6:AB$10042,6,0)</f>
        <v>GAMMAXY</v>
      </c>
      <c r="K497" s="30" t="str">
        <f t="shared" si="36"/>
        <v>GAMMAxy</v>
      </c>
      <c r="L497" s="40" t="str">
        <f>VLOOKUP(C497,SOURCE!V$6:AB$10042,2,0)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VLOOKUP(C498,SOURCE!$V$3:$AC$2863,8,0)</f>
        <v>ITM_GAMMAX</v>
      </c>
      <c r="E498" s="26" t="str">
        <f>CHAR(34)&amp;VLOOKUP(C498,SOURCE!$V$3:$AC$2863,6,0)&amp;CHAR(34)</f>
        <v>"GAMMA"</v>
      </c>
      <c r="F498" s="22" t="str">
        <f>VLOOKUP(C498,SOURCE!$V$3:$AD$2863,9,0)&amp;"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VLOOKUP(C498,SOURCE!V$6:AB$10042,7,0)</f>
        <v>1664</v>
      </c>
      <c r="J498" s="28" t="str">
        <f>VLOOKUP(C498,SOURCE!V$6:AB$10042,6,0)</f>
        <v>GAMMA</v>
      </c>
      <c r="K498" s="30" t="str">
        <f t="shared" si="36"/>
        <v>GAMMA(x)</v>
      </c>
      <c r="L498" s="40" t="str">
        <f>VLOOKUP(C498,SOURCE!V$6:AB$10042,2,0)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VLOOKUP(C499,SOURCE!$V$3:$AC$2863,8,0)</f>
        <v>ITM_YYX</v>
      </c>
      <c r="E499" s="26" t="str">
        <f>CHAR(34)&amp;VLOOKUP(C499,SOURCE!$V$3:$AC$2863,6,0)&amp;CHAR(34)</f>
        <v>"YY(X)"</v>
      </c>
      <c r="F499" s="22" t="str">
        <f>VLOOKUP(C499,SOURCE!$V$3:$AD$2863,9,0)&amp;"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VLOOKUP(C499,SOURCE!V$6:AB$10042,7,0)</f>
        <v>1665</v>
      </c>
      <c r="J499" s="28" t="str">
        <f>VLOOKUP(C499,SOURCE!V$6:AB$10042,6,0)</f>
        <v>YY(X)</v>
      </c>
      <c r="K499" s="30" t="str">
        <f t="shared" si="36"/>
        <v>Yy(x)</v>
      </c>
      <c r="L499" s="40" t="str">
        <f>VLOOKUP(C499,SOURCE!V$6:AB$10042,2,0)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VLOOKUP(C500,SOURCE!$V$3:$AC$2863,8,0)</f>
        <v>ITM_DELTAPC</v>
      </c>
      <c r="E500" s="26" t="str">
        <f>CHAR(34)&amp;VLOOKUP(C500,SOURCE!$V$3:$AC$2863,6,0)&amp;CHAR(34)</f>
        <v>"DELTA%"</v>
      </c>
      <c r="F500" s="22" t="str">
        <f>VLOOKUP(C500,SOURCE!$V$3:$AD$2863,9,0)&amp;"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VLOOKUP(C500,SOURCE!V$6:AB$10042,7,0)</f>
        <v>1666</v>
      </c>
      <c r="J500" s="28" t="str">
        <f>VLOOKUP(C500,SOURCE!V$6:AB$10042,6,0)</f>
        <v>DELTA%</v>
      </c>
      <c r="K500" s="30" t="str">
        <f t="shared" si="36"/>
        <v>DELTA%</v>
      </c>
      <c r="L500" s="40" t="str">
        <f>VLOOKUP(C500,SOURCE!V$6:AB$10042,2,0)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VLOOKUP(C501,SOURCE!$V$3:$AC$2863,8,0)</f>
        <v>ITM_SCATTFACT</v>
      </c>
      <c r="E501" s="26" t="str">
        <f>CHAR(34)&amp;VLOOKUP(C501,SOURCE!$V$3:$AC$2863,6,0)&amp;CHAR(34)</f>
        <v>"EPSILON"</v>
      </c>
      <c r="F501" s="22" t="str">
        <f>VLOOKUP(C501,SOURCE!$V$3:$AD$2863,9,0)&amp;"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VLOOKUP(C501,SOURCE!V$6:AB$10042,7,0)</f>
        <v>1667</v>
      </c>
      <c r="J501" s="28" t="str">
        <f>VLOOKUP(C501,SOURCE!V$6:AB$10042,6,0)</f>
        <v>EPSILON</v>
      </c>
      <c r="K501" s="30" t="str">
        <f t="shared" si="36"/>
        <v>epsilon</v>
      </c>
      <c r="L501" s="40">
        <f>VLOOKUP(C501,SOURCE!V$6:AB$10042,2,0)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VLOOKUP(C502,SOURCE!$V$3:$AC$2863,8,0)</f>
        <v>ITM_SCATTFACTm</v>
      </c>
      <c r="E502" s="26" t="str">
        <f>CHAR(34)&amp;VLOOKUP(C502,SOURCE!$V$3:$AC$2863,6,0)&amp;CHAR(34)</f>
        <v>"EPSILONM"</v>
      </c>
      <c r="F502" s="22" t="str">
        <f>VLOOKUP(C502,SOURCE!$V$3:$AD$2863,9,0)&amp;"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VLOOKUP(C502,SOURCE!V$6:AB$10042,7,0)</f>
        <v>1668</v>
      </c>
      <c r="J502" s="28" t="str">
        <f>VLOOKUP(C502,SOURCE!V$6:AB$10042,6,0)</f>
        <v>EPSILONM</v>
      </c>
      <c r="K502" s="30" t="str">
        <f t="shared" si="36"/>
        <v>epsilonm</v>
      </c>
      <c r="L502" s="40">
        <f>VLOOKUP(C502,SOURCE!V$6:AB$10042,2,0)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VLOOKUP(C503,SOURCE!$V$3:$AC$2863,8,0)</f>
        <v>ITM_SCATTFACTp</v>
      </c>
      <c r="E503" s="26" t="str">
        <f>CHAR(34)&amp;VLOOKUP(C503,SOURCE!$V$3:$AC$2863,6,0)&amp;CHAR(34)</f>
        <v>"EPSILONP"</v>
      </c>
      <c r="F503" s="22" t="str">
        <f>VLOOKUP(C503,SOURCE!$V$3:$AD$2863,9,0)&amp;"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VLOOKUP(C503,SOURCE!V$6:AB$10042,7,0)</f>
        <v>1669</v>
      </c>
      <c r="J503" s="28" t="str">
        <f>VLOOKUP(C503,SOURCE!V$6:AB$10042,6,0)</f>
        <v>EPSILONP</v>
      </c>
      <c r="K503" s="30" t="str">
        <f t="shared" si="36"/>
        <v>epsilonp</v>
      </c>
      <c r="L503" s="40">
        <f>VLOOKUP(C503,SOURCE!V$6:AB$10042,2,0)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VLOOKUP(C504,SOURCE!$V$3:$AC$2863,8,0)</f>
        <v>ITM_zetaX</v>
      </c>
      <c r="E504" s="26" t="str">
        <f>CHAR(34)&amp;VLOOKUP(C504,SOURCE!$V$3:$AC$2863,6,0)&amp;CHAR(34)</f>
        <v>"ZETA(X)"</v>
      </c>
      <c r="F504" s="22" t="str">
        <f>VLOOKUP(C504,SOURCE!$V$3:$AD$2863,9,0)&amp;"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VLOOKUP(C504,SOURCE!V$6:AB$10042,7,0)</f>
        <v>1670</v>
      </c>
      <c r="J504" s="28" t="str">
        <f>VLOOKUP(C504,SOURCE!V$6:AB$10042,6,0)</f>
        <v>ZETA(X)</v>
      </c>
      <c r="K504" s="30" t="str">
        <f t="shared" si="36"/>
        <v>zeta(x)</v>
      </c>
      <c r="L504" s="40">
        <f>VLOOKUP(C504,SOURCE!V$6:AB$10042,2,0)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VLOOKUP(C505,SOURCE!$V$3:$AC$2863,8,0)</f>
        <v>ITM_PIn</v>
      </c>
      <c r="E505" s="26" t="str">
        <f>CHAR(34)&amp;VLOOKUP(C505,SOURCE!$V$3:$AC$2863,6,0)&amp;CHAR(34)</f>
        <v>"PIN"</v>
      </c>
      <c r="F505" s="22" t="str">
        <f>VLOOKUP(C505,SOURCE!$V$3:$AD$2863,9,0)&amp;"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VLOOKUP(C505,SOURCE!V$6:AB$10042,7,0)</f>
        <v>1671</v>
      </c>
      <c r="J505" s="28" t="str">
        <f>VLOOKUP(C505,SOURCE!V$6:AB$10042,6,0)</f>
        <v>PIN</v>
      </c>
      <c r="K505" s="30" t="str">
        <f t="shared" si="36"/>
        <v>PIn</v>
      </c>
      <c r="L505" s="40">
        <f>VLOOKUP(C505,SOURCE!V$6:AB$10042,2,0)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VLOOKUP(C506,SOURCE!$V$3:$AC$2863,8,0)</f>
        <v>ITM_SIGMAn</v>
      </c>
      <c r="E506" s="26" t="str">
        <f>CHAR(34)&amp;VLOOKUP(C506,SOURCE!$V$3:$AC$2863,6,0)&amp;CHAR(34)</f>
        <v>"SUMN"</v>
      </c>
      <c r="F506" s="22" t="str">
        <f>VLOOKUP(C506,SOURCE!$V$3:$AD$2863,9,0)&amp;"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VLOOKUP(C506,SOURCE!V$6:AB$10042,7,0)</f>
        <v>1672</v>
      </c>
      <c r="J506" s="28" t="str">
        <f>VLOOKUP(C506,SOURCE!V$6:AB$10042,6,0)</f>
        <v>SUMN</v>
      </c>
      <c r="K506" s="30" t="str">
        <f t="shared" si="36"/>
        <v>SUMn</v>
      </c>
      <c r="L506" s="40">
        <f>VLOOKUP(C506,SOURCE!V$6:AB$10042,2,0)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VLOOKUP(C507,SOURCE!$V$3:$AC$2863,8,0)</f>
        <v>ITM_STDDEV</v>
      </c>
      <c r="E507" s="26" t="str">
        <f>CHAR(34)&amp;VLOOKUP(C507,SOURCE!$V$3:$AC$2863,6,0)&amp;CHAR(34)</f>
        <v>"SUM"</v>
      </c>
      <c r="F507" s="22" t="str">
        <f>VLOOKUP(C507,SOURCE!$V$3:$AD$2863,9,0)&amp;"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VLOOKUP(C507,SOURCE!V$6:AB$10042,7,0)</f>
        <v>1673</v>
      </c>
      <c r="J507" s="28" t="str">
        <f>VLOOKUP(C507,SOURCE!V$6:AB$10042,6,0)</f>
        <v>SUM</v>
      </c>
      <c r="K507" s="30" t="str">
        <f t="shared" si="36"/>
        <v>sigma</v>
      </c>
      <c r="L507" s="40">
        <f>VLOOKUP(C507,SOURCE!V$6:AB$10042,2,0)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VLOOKUP(C508,SOURCE!$V$3:$AC$2863,8,0)</f>
        <v>ITM_STDDEVPOP</v>
      </c>
      <c r="E508" s="26" t="str">
        <f>CHAR(34)&amp;VLOOKUP(C508,SOURCE!$V$3:$AC$2863,6,0)&amp;CHAR(34)</f>
        <v>"SUMW"</v>
      </c>
      <c r="F508" s="22" t="str">
        <f>VLOOKUP(C508,SOURCE!$V$3:$AD$2863,9,0)&amp;"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VLOOKUP(C508,SOURCE!V$6:AB$10042,7,0)</f>
        <v>1674</v>
      </c>
      <c r="J508" s="28" t="str">
        <f>VLOOKUP(C508,SOURCE!V$6:AB$10042,6,0)</f>
        <v>SUMW</v>
      </c>
      <c r="K508" s="30" t="str">
        <f t="shared" si="36"/>
        <v>sigmaw</v>
      </c>
      <c r="L508" s="40">
        <f>VLOOKUP(C508,SOURCE!V$6:AB$10042,2,0)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VLOOKUP(C509,SOURCE!$V$3:$AC$2863,8,0)</f>
        <v>ITM_RANI</v>
      </c>
      <c r="E509" s="26" t="str">
        <f>CHAR(34)&amp;VLOOKUP(C509,SOURCE!$V$3:$AC$2863,6,0)&amp;CHAR(34)</f>
        <v>"RANI#"</v>
      </c>
      <c r="F509" s="22" t="str">
        <f>VLOOKUP(C509,SOURCE!$V$3:$AD$2863,9,0)&amp;"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VLOOKUP(C509,SOURCE!V$6:AB$10042,7,0)</f>
        <v>1675</v>
      </c>
      <c r="J509" s="28" t="str">
        <f>VLOOKUP(C509,SOURCE!V$6:AB$10042,6,0)</f>
        <v>RANI#</v>
      </c>
      <c r="K509" s="30" t="str">
        <f t="shared" si="36"/>
        <v>RANI#</v>
      </c>
      <c r="L509" s="40" t="str">
        <f>VLOOKUP(C509,SOURCE!V$6:AB$10042,2,0)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VLOOKUP(C510,SOURCE!$V$3:$AC$2863,8,0)</f>
        <v>ITM_PRINTERX</v>
      </c>
      <c r="E510" s="26" t="str">
        <f>CHAR(34)&amp;VLOOKUP(C510,SOURCE!$V$3:$AC$2863,6,0)&amp;CHAR(34)</f>
        <v>"PRINTERX"</v>
      </c>
      <c r="F510" s="22" t="str">
        <f>VLOOKUP(C510,SOURCE!$V$3:$AD$2863,9,0)&amp;"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VLOOKUP(C510,SOURCE!V$6:AB$10042,7,0)</f>
        <v>1676</v>
      </c>
      <c r="J510" s="28" t="str">
        <f>VLOOKUP(C510,SOURCE!V$6:AB$10042,6,0)</f>
        <v>PRINTERX</v>
      </c>
      <c r="K510" s="30" t="str">
        <f t="shared" si="36"/>
        <v>PRINTERx</v>
      </c>
      <c r="L510" s="40" t="str">
        <f>VLOOKUP(C510,SOURCE!V$6:AB$10042,2,0)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VLOOKUP(C511,SOURCE!$V$3:$AC$2863,8,0)</f>
        <v>ITM_RANGE</v>
      </c>
      <c r="E511" s="26" t="str">
        <f>CHAR(34)&amp;VLOOKUP(C511,SOURCE!$V$3:$AC$2863,6,0)&amp;CHAR(34)</f>
        <v>"RANGE"</v>
      </c>
      <c r="F511" s="22" t="str">
        <f>VLOOKUP(C511,SOURCE!$V$3:$AD$2863,9,0)&amp;"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VLOOKUP(C511,SOURCE!V$6:AB$10042,7,0)</f>
        <v>1677</v>
      </c>
      <c r="J511" s="28" t="str">
        <f>VLOOKUP(C511,SOURCE!V$6:AB$10042,6,0)</f>
        <v>RANGE</v>
      </c>
      <c r="K511" s="30" t="str">
        <f t="shared" si="36"/>
        <v>RANGE</v>
      </c>
      <c r="L511" s="40" t="str">
        <f>VLOOKUP(C511,SOURCE!V$6:AB$10042,2,0)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VLOOKUP(C512,SOURCE!$V$3:$AC$2863,8,0)</f>
        <v>ITM_GETRANGE</v>
      </c>
      <c r="E512" s="26" t="str">
        <f>CHAR(34)&amp;VLOOKUP(C512,SOURCE!$V$3:$AC$2863,6,0)&amp;CHAR(34)</f>
        <v>"RANGE?"</v>
      </c>
      <c r="F512" s="22" t="str">
        <f>VLOOKUP(C512,SOURCE!$V$3:$AD$2863,9,0)&amp;"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VLOOKUP(C512,SOURCE!V$6:AB$10042,7,0)</f>
        <v>1678</v>
      </c>
      <c r="J512" s="28" t="str">
        <f>VLOOKUP(C512,SOURCE!V$6:AB$10042,6,0)</f>
        <v>RANGE?</v>
      </c>
      <c r="K512" s="30" t="str">
        <f t="shared" si="36"/>
        <v>RANGE?</v>
      </c>
      <c r="L512" s="40" t="str">
        <f>VLOOKUP(C512,SOURCE!V$6:AB$10042,2,0)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VLOOKUP(C513,SOURCE!$V$3:$AC$2863,8,0)</f>
        <v>ITM_M1X</v>
      </c>
      <c r="E513" s="26" t="str">
        <f>CHAR(34)&amp;VLOOKUP(C513,SOURCE!$V$3:$AC$2863,6,0)&amp;CHAR(34)</f>
        <v>"(-1)^X"</v>
      </c>
      <c r="F513" s="22" t="str">
        <f>VLOOKUP(C513,SOURCE!$V$3:$AD$2863,9,0)&amp;"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VLOOKUP(C513,SOURCE!V$6:AB$10042,7,0)</f>
        <v>1679</v>
      </c>
      <c r="J513" s="28" t="str">
        <f>VLOOKUP(C513,SOURCE!V$6:AB$10042,6,0)</f>
        <v>(-1)^X</v>
      </c>
      <c r="K513" s="30" t="str">
        <f t="shared" si="36"/>
        <v>(-1)^x</v>
      </c>
      <c r="L513" s="40" t="str">
        <f>VLOOKUP(C513,SOURCE!V$6:AB$10042,2,0)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VLOOKUP(C514,SOURCE!$V$3:$AC$2863,8,0)</f>
        <v>ITM_XMOD</v>
      </c>
      <c r="E514" s="26" t="str">
        <f>CHAR(34)&amp;VLOOKUP(C514,SOURCE!$V$3:$AC$2863,6,0)&amp;CHAR(34)</f>
        <v>"CROSSMOD"</v>
      </c>
      <c r="F514" s="22" t="str">
        <f>VLOOKUP(C514,SOURCE!$V$3:$AD$2863,9,0)&amp;"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VLOOKUP(C514,SOURCE!V$6:AB$10042,7,0)</f>
        <v>1680</v>
      </c>
      <c r="J514" s="28" t="str">
        <f>VLOOKUP(C514,SOURCE!V$6:AB$10042,6,0)</f>
        <v>CROSSMOD</v>
      </c>
      <c r="K514" s="30" t="str">
        <f t="shared" si="36"/>
        <v>CROSSMOD</v>
      </c>
      <c r="L514" s="40" t="str">
        <f>VLOOKUP(C514,SOURCE!V$6:AB$10042,2,0)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VLOOKUP(C515,SOURCE!$V$3:$AC$2863,8,0)</f>
        <v>ITM_toDATE</v>
      </c>
      <c r="E515" s="26" t="str">
        <f>CHAR(34)&amp;VLOOKUP(C515,SOURCE!$V$3:$AC$2863,6,0)&amp;CHAR(34)</f>
        <v>"&gt;DATE"</v>
      </c>
      <c r="F515" s="22" t="str">
        <f>VLOOKUP(C515,SOURCE!$V$3:$AD$2863,9,0)&amp;"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VLOOKUP(C515,SOURCE!V$6:AB$10042,7,0)</f>
        <v>1681</v>
      </c>
      <c r="J515" s="28" t="str">
        <f>VLOOKUP(C515,SOURCE!V$6:AB$10042,6,0)</f>
        <v>&gt;DATE</v>
      </c>
      <c r="K515" s="30" t="str">
        <f t="shared" si="36"/>
        <v>&gt;DATE</v>
      </c>
      <c r="L515" s="40" t="str">
        <f>VLOOKUP(C515,SOURCE!V$6:AB$10042,2,0)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VLOOKUP(C516,SOURCE!$V$3:$AC$2863,8,0)</f>
        <v>ITM_sn</v>
      </c>
      <c r="E516" s="26" t="str">
        <f>CHAR(34)&amp;VLOOKUP(C516,SOURCE!$V$3:$AC$2863,6,0)&amp;CHAR(34)</f>
        <v>"SN(U,M)"</v>
      </c>
      <c r="F516" s="22" t="str">
        <f>VLOOKUP(C516,SOURCE!$V$3:$AD$2863,9,0)&amp;"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VLOOKUP(C516,SOURCE!V$6:AB$10042,7,0)</f>
        <v>1682</v>
      </c>
      <c r="J516" s="28" t="str">
        <f>VLOOKUP(C516,SOURCE!V$6:AB$10042,6,0)</f>
        <v>SN(U,M)</v>
      </c>
      <c r="K516" s="30" t="str">
        <f t="shared" si="36"/>
        <v>sn(u,m)</v>
      </c>
      <c r="L516" s="40" t="str">
        <f>VLOOKUP(C516,SOURCE!V$6:AB$10042,2,0)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VLOOKUP(C517,SOURCE!$V$3:$AC$2863,8,0)</f>
        <v>ITM_cn</v>
      </c>
      <c r="E517" s="26" t="str">
        <f>CHAR(34)&amp;VLOOKUP(C517,SOURCE!$V$3:$AC$2863,6,0)&amp;CHAR(34)</f>
        <v>"CN(U,M)"</v>
      </c>
      <c r="F517" s="22" t="str">
        <f>VLOOKUP(C517,SOURCE!$V$3:$AD$2863,9,0)&amp;"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VLOOKUP(C517,SOURCE!V$6:AB$10042,7,0)</f>
        <v>1683</v>
      </c>
      <c r="J517" s="28" t="str">
        <f>VLOOKUP(C517,SOURCE!V$6:AB$10042,6,0)</f>
        <v>CN(U,M)</v>
      </c>
      <c r="K517" s="30" t="str">
        <f t="shared" si="36"/>
        <v>cn(u,m)</v>
      </c>
      <c r="L517" s="40" t="str">
        <f>VLOOKUP(C517,SOURCE!V$6:AB$10042,2,0)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VLOOKUP(C518,SOURCE!$V$3:$AC$2863,8,0)</f>
        <v>ITM_dn</v>
      </c>
      <c r="E518" s="26" t="str">
        <f>CHAR(34)&amp;VLOOKUP(C518,SOURCE!$V$3:$AC$2863,6,0)&amp;CHAR(34)</f>
        <v>"DN(U,M)"</v>
      </c>
      <c r="F518" s="22" t="str">
        <f>VLOOKUP(C518,SOURCE!$V$3:$AD$2863,9,0)&amp;"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VLOOKUP(C518,SOURCE!V$6:AB$10042,7,0)</f>
        <v>1684</v>
      </c>
      <c r="J518" s="28" t="str">
        <f>VLOOKUP(C518,SOURCE!V$6:AB$10042,6,0)</f>
        <v>DN(U,M)</v>
      </c>
      <c r="K518" s="30" t="str">
        <f t="shared" si="36"/>
        <v>dn(u,m)</v>
      </c>
      <c r="L518" s="40" t="str">
        <f>VLOOKUP(C518,SOURCE!V$6:AB$10042,2,0)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VLOOKUP(C519,SOURCE!$V$3:$AC$2863,8,0)</f>
        <v>ITM_toHR</v>
      </c>
      <c r="E519" s="26" t="str">
        <f>CHAR(34)&amp;VLOOKUP(C519,SOURCE!$V$3:$AC$2863,6,0)&amp;CHAR(34)</f>
        <v>"&gt;HR"</v>
      </c>
      <c r="F519" s="22" t="str">
        <f>VLOOKUP(C519,SOURCE!$V$3:$AD$2863,9,0)&amp;"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VLOOKUP(C519,SOURCE!V$6:AB$10042,7,0)</f>
        <v>1685</v>
      </c>
      <c r="J519" s="28" t="str">
        <f>VLOOKUP(C519,SOURCE!V$6:AB$10042,6,0)</f>
        <v>&gt;HR</v>
      </c>
      <c r="K519" s="30" t="str">
        <f t="shared" si="36"/>
        <v>.d</v>
      </c>
      <c r="L519" s="40" t="str">
        <f>VLOOKUP(C519,SOURCE!V$6:AB$10042,2,0)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VLOOKUP(C520,SOURCE!$V$3:$AC$2863,8,0)</f>
        <v>ITM_toHMS</v>
      </c>
      <c r="E520" s="26" t="str">
        <f>CHAR(34)&amp;VLOOKUP(C520,SOURCE!$V$3:$AC$2863,6,0)&amp;CHAR(34)</f>
        <v>"&gt;H.MS"</v>
      </c>
      <c r="F520" s="22" t="str">
        <f>VLOOKUP(C520,SOURCE!$V$3:$AD$2863,9,0)&amp;"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VLOOKUP(C520,SOURCE!V$6:AB$10042,7,0)</f>
        <v>1686</v>
      </c>
      <c r="J520" s="28" t="str">
        <f>VLOOKUP(C520,SOURCE!V$6:AB$10042,6,0)</f>
        <v>&gt;H.MS</v>
      </c>
      <c r="K520" s="30" t="str">
        <f t="shared" si="36"/>
        <v>&gt;h.ms</v>
      </c>
      <c r="L520" s="40" t="str">
        <f>VLOOKUP(C520,SOURCE!V$6:AB$10042,2,0)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VLOOKUP(C521,SOURCE!$V$3:$AC$2863,8,0)</f>
        <v>ITM_toINT</v>
      </c>
      <c r="E521" s="26" t="str">
        <f>CHAR(34)&amp;VLOOKUP(C521,SOURCE!$V$3:$AC$2863,6,0)&amp;CHAR(34)</f>
        <v>"&gt;INT"</v>
      </c>
      <c r="F521" s="22" t="str">
        <f>VLOOKUP(C521,SOURCE!$V$3:$AD$2863,9,0)&amp;"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VLOOKUP(C521,SOURCE!V$6:AB$10042,7,0)</f>
        <v>1687</v>
      </c>
      <c r="J521" s="28" t="str">
        <f>VLOOKUP(C521,SOURCE!V$6:AB$10042,6,0)</f>
        <v>&gt;INT</v>
      </c>
      <c r="K521" s="30" t="str">
        <f t="shared" si="36"/>
        <v>#</v>
      </c>
      <c r="L521" s="40" t="str">
        <f>VLOOKUP(C521,SOURCE!V$6:AB$10042,2,0)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VLOOKUP(C522,SOURCE!$V$3:$AC$2863,8,0)</f>
        <v>ITM_MPItoR</v>
      </c>
      <c r="E522" s="26" t="str">
        <f>CHAR(34)&amp;VLOOKUP(C522,SOURCE!$V$3:$AC$2863,6,0)&amp;CHAR(34)</f>
        <v>"MPI&gt;R"</v>
      </c>
      <c r="F522" s="22" t="str">
        <f>VLOOKUP(C522,SOURCE!$V$3:$AD$2863,9,0)&amp;"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VLOOKUP(C522,SOURCE!V$6:AB$10042,7,0)</f>
        <v>1689</v>
      </c>
      <c r="J522" s="28" t="str">
        <f>VLOOKUP(C522,SOURCE!V$6:AB$10042,6,0)</f>
        <v>MPI&gt;R</v>
      </c>
      <c r="K522" s="30" t="str">
        <f t="shared" si="36"/>
        <v>Mpi&gt;R</v>
      </c>
      <c r="L522" s="40" t="str">
        <f>VLOOKUP(C522,SOURCE!V$6:AB$10042,2,0)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VLOOKUP(C523,SOURCE!$V$3:$AC$2863,8,0)</f>
        <v>ITM_RtoMPI</v>
      </c>
      <c r="E523" s="26" t="str">
        <f>CHAR(34)&amp;VLOOKUP(C523,SOURCE!$V$3:$AC$2863,6,0)&amp;CHAR(34)</f>
        <v>"R&gt;MPI"</v>
      </c>
      <c r="F523" s="22" t="str">
        <f>VLOOKUP(C523,SOURCE!$V$3:$AD$2863,9,0)&amp;"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VLOOKUP(C523,SOURCE!V$6:AB$10042,7,0)</f>
        <v>1690</v>
      </c>
      <c r="J523" s="28" t="str">
        <f>VLOOKUP(C523,SOURCE!V$6:AB$10042,6,0)</f>
        <v>R&gt;MPI</v>
      </c>
      <c r="K523" s="30" t="str">
        <f t="shared" si="36"/>
        <v>R&gt;Mpi</v>
      </c>
      <c r="L523" s="40" t="str">
        <f>VLOOKUP(C523,SOURCE!V$6:AB$10042,2,0)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VLOOKUP(C524,SOURCE!$V$3:$AC$2863,8,0)</f>
        <v>ITM_toREAL</v>
      </c>
      <c r="E524" s="26" t="str">
        <f>CHAR(34)&amp;VLOOKUP(C524,SOURCE!$V$3:$AC$2863,6,0)&amp;CHAR(34)</f>
        <v>"&gt;REAL"</v>
      </c>
      <c r="F524" s="22" t="str">
        <f>VLOOKUP(C524,SOURCE!$V$3:$AD$2863,9,0)&amp;"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VLOOKUP(C524,SOURCE!V$6:AB$10042,7,0)</f>
        <v>1691</v>
      </c>
      <c r="J524" s="28" t="str">
        <f>VLOOKUP(C524,SOURCE!V$6:AB$10042,6,0)</f>
        <v>&gt;REAL</v>
      </c>
      <c r="K524" s="30" t="str">
        <f t="shared" si="36"/>
        <v>.d</v>
      </c>
      <c r="L524" s="40" t="str">
        <f>VLOOKUP(C524,SOURCE!V$6:AB$10042,2,0)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VLOOKUP(C525,SOURCE!$V$3:$AC$2863,8,0)</f>
        <v>ITM_DtoDMS</v>
      </c>
      <c r="E525" s="26" t="str">
        <f>CHAR(34)&amp;VLOOKUP(C525,SOURCE!$V$3:$AC$2863,6,0)&amp;CHAR(34)</f>
        <v>"D&gt;D.MS"</v>
      </c>
      <c r="F525" s="22" t="str">
        <f>VLOOKUP(C525,SOURCE!$V$3:$AD$2863,9,0)&amp;"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VLOOKUP(C525,SOURCE!V$6:AB$10042,7,0)</f>
        <v>1693</v>
      </c>
      <c r="J525" s="28" t="str">
        <f>VLOOKUP(C525,SOURCE!V$6:AB$10042,6,0)</f>
        <v>D&gt;D.MS</v>
      </c>
      <c r="K525" s="30" t="str">
        <f t="shared" si="36"/>
        <v>D&gt;D.MS</v>
      </c>
      <c r="L525" s="40" t="str">
        <f>VLOOKUP(C525,SOURCE!V$6:AB$10042,2,0)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VLOOKUP(C526,SOURCE!$V$3:$AC$2863,8,0)</f>
        <v>ITM_SHUFFLE</v>
      </c>
      <c r="E526" s="26" t="str">
        <f>CHAR(34)&amp;VLOOKUP(C526,SOURCE!$V$3:$AC$2863,6,0)&amp;CHAR(34)</f>
        <v>"&lt;&gt;"</v>
      </c>
      <c r="F526" s="22" t="str">
        <f>VLOOKUP(C526,SOURCE!$V$3:$AD$2863,9,0)&amp;"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VLOOKUP(C526,SOURCE!V$6:AB$10042,7,0)</f>
        <v>1694</v>
      </c>
      <c r="J526" s="28" t="str">
        <f>VLOOKUP(C526,SOURCE!V$6:AB$10042,6,0)</f>
        <v>&lt;&gt;</v>
      </c>
      <c r="K526" s="30" t="str">
        <f t="shared" si="36"/>
        <v>&lt;&gt;</v>
      </c>
      <c r="L526" s="40">
        <f>VLOOKUP(C526,SOURCE!V$6:AB$10042,2,0)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VLOOKUP(C527,SOURCE!$V$3:$AC$2863,8,0)</f>
        <v>ITM_PC</v>
      </c>
      <c r="E527" s="26" t="str">
        <f>CHAR(34)&amp;VLOOKUP(C527,SOURCE!$V$3:$AC$2863,6,0)&amp;CHAR(34)</f>
        <v>"%"</v>
      </c>
      <c r="F527" s="22" t="str">
        <f>VLOOKUP(C527,SOURCE!$V$3:$AD$2863,9,0)&amp;"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VLOOKUP(C527,SOURCE!V$6:AB$10042,7,0)</f>
        <v>1695</v>
      </c>
      <c r="J527" s="28" t="str">
        <f>VLOOKUP(C527,SOURCE!V$6:AB$10042,6,0)</f>
        <v>%</v>
      </c>
      <c r="K527" s="30" t="str">
        <f t="shared" si="36"/>
        <v>%</v>
      </c>
      <c r="L527" s="40" t="str">
        <f>VLOOKUP(C527,SOURCE!V$6:AB$10042,2,0)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VLOOKUP(C528,SOURCE!$V$3:$AC$2863,8,0)</f>
        <v>ITM_PCMRR</v>
      </c>
      <c r="E528" s="26" t="str">
        <f>CHAR(34)&amp;VLOOKUP(C528,SOURCE!$V$3:$AC$2863,6,0)&amp;CHAR(34)</f>
        <v>"%MRR"</v>
      </c>
      <c r="F528" s="22" t="str">
        <f>VLOOKUP(C528,SOURCE!$V$3:$AD$2863,9,0)&amp;"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VLOOKUP(C528,SOURCE!V$6:AB$10042,7,0)</f>
        <v>1696</v>
      </c>
      <c r="J528" s="28" t="str">
        <f>VLOOKUP(C528,SOURCE!V$6:AB$10042,6,0)</f>
        <v>%MRR</v>
      </c>
      <c r="K528" s="30" t="str">
        <f t="shared" si="36"/>
        <v>%MRR</v>
      </c>
      <c r="L528" s="40" t="str">
        <f>VLOOKUP(C528,SOURCE!V$6:AB$10042,2,0)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VLOOKUP(C529,SOURCE!$V$3:$AC$2863,8,0)</f>
        <v>ITM_PCT</v>
      </c>
      <c r="E529" s="26" t="str">
        <f>CHAR(34)&amp;VLOOKUP(C529,SOURCE!$V$3:$AC$2863,6,0)&amp;CHAR(34)</f>
        <v>"%T"</v>
      </c>
      <c r="F529" s="22" t="str">
        <f>VLOOKUP(C529,SOURCE!$V$3:$AD$2863,9,0)&amp;"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VLOOKUP(C529,SOURCE!V$6:AB$10042,7,0)</f>
        <v>1697</v>
      </c>
      <c r="J529" s="28" t="str">
        <f>VLOOKUP(C529,SOURCE!V$6:AB$10042,6,0)</f>
        <v>%T</v>
      </c>
      <c r="K529" s="30" t="str">
        <f t="shared" si="36"/>
        <v>%T</v>
      </c>
      <c r="L529" s="40" t="str">
        <f>VLOOKUP(C529,SOURCE!V$6:AB$10042,2,0)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VLOOKUP(C530,SOURCE!$V$3:$AC$2863,8,0)</f>
        <v>ITM_PCSIGMA</v>
      </c>
      <c r="E530" s="26" t="str">
        <f>CHAR(34)&amp;VLOOKUP(C530,SOURCE!$V$3:$AC$2863,6,0)&amp;CHAR(34)</f>
        <v>"%SUM"</v>
      </c>
      <c r="F530" s="22" t="str">
        <f>VLOOKUP(C530,SOURCE!$V$3:$AD$2863,9,0)&amp;"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VLOOKUP(C530,SOURCE!V$6:AB$10042,7,0)</f>
        <v>1698</v>
      </c>
      <c r="J530" s="28" t="str">
        <f>VLOOKUP(C530,SOURCE!V$6:AB$10042,6,0)</f>
        <v>%SUM</v>
      </c>
      <c r="K530" s="30" t="str">
        <f t="shared" si="36"/>
        <v>%SUM</v>
      </c>
      <c r="L530" s="40" t="str">
        <f>VLOOKUP(C530,SOURCE!V$6:AB$10042,2,0)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VLOOKUP(C531,SOURCE!$V$3:$AC$2863,8,0)</f>
        <v>ITM_PCPMG</v>
      </c>
      <c r="E531" s="26" t="str">
        <f>CHAR(34)&amp;VLOOKUP(C531,SOURCE!$V$3:$AC$2863,6,0)&amp;CHAR(34)</f>
        <v>"%+MG"</v>
      </c>
      <c r="F531" s="22" t="str">
        <f>VLOOKUP(C531,SOURCE!$V$3:$AD$2863,9,0)&amp;"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VLOOKUP(C531,SOURCE!V$6:AB$10042,7,0)</f>
        <v>1699</v>
      </c>
      <c r="J531" s="28" t="str">
        <f>VLOOKUP(C531,SOURCE!V$6:AB$10042,6,0)</f>
        <v>%+MG</v>
      </c>
      <c r="K531" s="30" t="str">
        <f t="shared" si="36"/>
        <v>%+MG</v>
      </c>
      <c r="L531" s="40" t="str">
        <f>VLOOKUP(C531,SOURCE!V$6:AB$10042,2,0)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VLOOKUP(C532,SOURCE!$V$3:$AC$2863,8,0)</f>
        <v>ITM_INTEGRAL</v>
      </c>
      <c r="E532" s="26" t="str">
        <f>CHAR(34)&amp;VLOOKUP(C532,SOURCE!$V$3:$AC$2863,6,0)&amp;CHAR(34)</f>
        <v>"INTEGRAL"</v>
      </c>
      <c r="F532" s="22" t="str">
        <f>VLOOKUP(C532,SOURCE!$V$3:$AD$2863,9,0)&amp;"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VLOOKUP(C532,SOURCE!V$6:AB$10042,7,0)</f>
        <v>1700</v>
      </c>
      <c r="J532" s="28" t="str">
        <f>VLOOKUP(C532,SOURCE!V$6:AB$10042,6,0)</f>
        <v>INTEGRAL</v>
      </c>
      <c r="K532" s="30" t="str">
        <f t="shared" si="36"/>
        <v>INTEGRAL</v>
      </c>
      <c r="L532" s="40" t="str">
        <f>VLOOKUP(C532,SOURCE!V$6:AB$10042,2,0)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VLOOKUP(C533,SOURCE!$V$3:$AC$2863,8,0)</f>
        <v>ITM_PMOD</v>
      </c>
      <c r="E533" s="26" t="str">
        <f>CHAR(34)&amp;VLOOKUP(C533,SOURCE!$V$3:$AC$2863,6,0)&amp;CHAR(34)</f>
        <v>"^MOD"</v>
      </c>
      <c r="F533" s="22" t="str">
        <f>VLOOKUP(C533,SOURCE!$V$3:$AD$2863,9,0)&amp;"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VLOOKUP(C533,SOURCE!V$6:AB$10042,7,0)</f>
        <v>1701</v>
      </c>
      <c r="J533" s="28" t="str">
        <f>VLOOKUP(C533,SOURCE!V$6:AB$10042,6,0)</f>
        <v>^MOD</v>
      </c>
      <c r="K533" s="30" t="str">
        <f t="shared" si="36"/>
        <v>^MOD</v>
      </c>
      <c r="L533" s="40" t="str">
        <f>VLOOKUP(C533,SOURCE!V$6:AB$10042,2,0)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VLOOKUP(C534,SOURCE!$V$3:$AC$2863,8,0)</f>
        <v>ITM_M_DET</v>
      </c>
      <c r="E534" s="26" t="str">
        <f>CHAR(34)&amp;VLOOKUP(C534,SOURCE!$V$3:$AC$2863,6,0)&amp;CHAR(34)</f>
        <v>"|M|"</v>
      </c>
      <c r="F534" s="22" t="str">
        <f>VLOOKUP(C534,SOURCE!$V$3:$AD$2863,9,0)&amp;"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VLOOKUP(C534,SOURCE!V$6:AB$10042,7,0)</f>
        <v>1702</v>
      </c>
      <c r="J534" s="28" t="str">
        <f>VLOOKUP(C534,SOURCE!V$6:AB$10042,6,0)</f>
        <v>|M|</v>
      </c>
      <c r="K534" s="30" t="str">
        <f t="shared" si="36"/>
        <v>|M|</v>
      </c>
      <c r="L534" s="40" t="str">
        <f>VLOOKUP(C534,SOURCE!V$6:AB$10042,2,0)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VLOOKUP(C535,SOURCE!$V$3:$AC$2863,8,0)</f>
        <v>ITM_PARALLEL</v>
      </c>
      <c r="E535" s="26" t="str">
        <f>CHAR(34)&amp;VLOOKUP(C535,SOURCE!$V$3:$AC$2863,6,0)&amp;CHAR(34)</f>
        <v>"PARL"</v>
      </c>
      <c r="F535" s="22" t="str">
        <f>VLOOKUP(C535,SOURCE!$V$3:$AD$2863,9,0)&amp;"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VLOOKUP(C535,SOURCE!V$6:AB$10042,7,0)</f>
        <v>1703</v>
      </c>
      <c r="J535" s="28" t="str">
        <f>VLOOKUP(C535,SOURCE!V$6:AB$10042,6,0)</f>
        <v>PARL</v>
      </c>
      <c r="K535" s="30" t="str">
        <f t="shared" si="36"/>
        <v>||</v>
      </c>
      <c r="L535" s="40" t="str">
        <f>VLOOKUP(C535,SOURCE!V$6:AB$10042,2,0)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VLOOKUP(C536,SOURCE!$V$3:$AC$2863,8,0)</f>
        <v>ITM_M_TRANSP</v>
      </c>
      <c r="E536" s="26" t="str">
        <f>CHAR(34)&amp;VLOOKUP(C536,SOURCE!$V$3:$AC$2863,6,0)&amp;CHAR(34)</f>
        <v>"[M]^T"</v>
      </c>
      <c r="F536" s="22" t="str">
        <f>VLOOKUP(C536,SOURCE!$V$3:$AD$2863,9,0)&amp;"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VLOOKUP(C536,SOURCE!V$6:AB$10042,7,0)</f>
        <v>1704</v>
      </c>
      <c r="J536" s="28" t="str">
        <f>VLOOKUP(C536,SOURCE!V$6:AB$10042,6,0)</f>
        <v>[M]^T</v>
      </c>
      <c r="K536" s="30" t="str">
        <f t="shared" si="36"/>
        <v>[M]^T</v>
      </c>
      <c r="L536" s="40" t="str">
        <f>VLOOKUP(C536,SOURCE!V$6:AB$10042,2,0)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VLOOKUP(C537,SOURCE!$V$3:$AC$2863,8,0)</f>
        <v>ITM_M_INV</v>
      </c>
      <c r="E537" s="26" t="str">
        <f>CHAR(34)&amp;VLOOKUP(C537,SOURCE!$V$3:$AC$2863,6,0)&amp;CHAR(34)</f>
        <v>"[M]^MINUS_1"</v>
      </c>
      <c r="F537" s="22" t="str">
        <f>VLOOKUP(C537,SOURCE!$V$3:$AD$2863,9,0)&amp;"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VLOOKUP(C537,SOURCE!V$6:AB$10042,7,0)</f>
        <v>1705</v>
      </c>
      <c r="J537" s="28" t="str">
        <f>VLOOKUP(C537,SOURCE!V$6:AB$10042,6,0)</f>
        <v>[M]^MINUS_1</v>
      </c>
      <c r="K537" s="30" t="str">
        <f t="shared" si="36"/>
        <v>[M]^MINUS_1</v>
      </c>
      <c r="L537" s="40" t="str">
        <f>VLOOKUP(C537,SOURCE!V$6:AB$10042,2,0)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VLOOKUP(C538,SOURCE!$V$3:$AC$2863,8,0)</f>
        <v>ITM_MULPIto</v>
      </c>
      <c r="E538" s="26" t="str">
        <f>CHAR(34)&amp;VLOOKUP(C538,SOURCE!$V$3:$AC$2863,6,0)&amp;CHAR(34)</f>
        <v>"MULPI&gt;"</v>
      </c>
      <c r="F538" s="22" t="str">
        <f>VLOOKUP(C538,SOURCE!$V$3:$AD$2863,9,0)&amp;"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VLOOKUP(C538,SOURCE!V$6:AB$10042,7,0)</f>
        <v>1707</v>
      </c>
      <c r="J538" s="28" t="str">
        <f>VLOOKUP(C538,SOURCE!V$6:AB$10042,6,0)</f>
        <v>MULPI&gt;</v>
      </c>
      <c r="K538" s="30" t="str">
        <f t="shared" si="36"/>
        <v>MULpi&gt;</v>
      </c>
      <c r="L538" s="40" t="str">
        <f>VLOOKUP(C538,SOURCE!V$6:AB$10042,2,0)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VLOOKUP(C539,SOURCE!$V$3:$AC$2863,8,0)</f>
        <v>ITM_PRINTERADV</v>
      </c>
      <c r="E539" s="26" t="str">
        <f>CHAR(34)&amp;VLOOKUP(C539,SOURCE!$V$3:$AC$2863,6,0)&amp;CHAR(34)</f>
        <v>"PRINTERADV"</v>
      </c>
      <c r="F539" s="22" t="str">
        <f>VLOOKUP(C539,SOURCE!$V$3:$AD$2863,9,0)&amp;"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VLOOKUP(C539,SOURCE!V$6:AB$10042,7,0)</f>
        <v>1708</v>
      </c>
      <c r="J539" s="28" t="str">
        <f>VLOOKUP(C539,SOURCE!V$6:AB$10042,6,0)</f>
        <v>PRINTERADV</v>
      </c>
      <c r="K539" s="30" t="str">
        <f t="shared" si="36"/>
        <v>PRINTERADV</v>
      </c>
      <c r="L539" s="40" t="str">
        <f>VLOOKUP(C539,SOURCE!V$6:AB$10042,2,0)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VLOOKUP(C540,SOURCE!$V$3:$AC$2863,8,0)</f>
        <v>ITM_PRINTERCHAR</v>
      </c>
      <c r="E540" s="26" t="str">
        <f>CHAR(34)&amp;VLOOKUP(C540,SOURCE!$V$3:$AC$2863,6,0)&amp;CHAR(34)</f>
        <v>"PRINTERCHAR"</v>
      </c>
      <c r="F540" s="22" t="str">
        <f>VLOOKUP(C540,SOURCE!$V$3:$AD$2863,9,0)&amp;"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VLOOKUP(C540,SOURCE!V$6:AB$10042,7,0)</f>
        <v>1709</v>
      </c>
      <c r="J540" s="28" t="str">
        <f>VLOOKUP(C540,SOURCE!V$6:AB$10042,6,0)</f>
        <v>PRINTERCHAR</v>
      </c>
      <c r="K540" s="30" t="str">
        <f t="shared" si="36"/>
        <v>PRINTERCHAR</v>
      </c>
      <c r="L540" s="40" t="str">
        <f>VLOOKUP(C540,SOURCE!V$6:AB$10042,2,0)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VLOOKUP(C541,SOURCE!$V$3:$AC$2863,8,0)</f>
        <v>ITM_PRINTERDLAY</v>
      </c>
      <c r="E541" s="26" t="str">
        <f>CHAR(34)&amp;VLOOKUP(C541,SOURCE!$V$3:$AC$2863,6,0)&amp;CHAR(34)</f>
        <v>"PRINTERDLAY"</v>
      </c>
      <c r="F541" s="22" t="str">
        <f>VLOOKUP(C541,SOURCE!$V$3:$AD$2863,9,0)&amp;"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VLOOKUP(C541,SOURCE!V$6:AB$10042,7,0)</f>
        <v>1710</v>
      </c>
      <c r="J541" s="28" t="str">
        <f>VLOOKUP(C541,SOURCE!V$6:AB$10042,6,0)</f>
        <v>PRINTERDLAY</v>
      </c>
      <c r="K541" s="30" t="str">
        <f t="shared" si="36"/>
        <v>PRINTERDLAY</v>
      </c>
      <c r="L541" s="40" t="str">
        <f>VLOOKUP(C541,SOURCE!V$6:AB$10042,2,0)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VLOOKUP(C542,SOURCE!$V$3:$AC$2863,8,0)</f>
        <v>ITM_PRINTERLCD</v>
      </c>
      <c r="E542" s="26" t="str">
        <f>CHAR(34)&amp;VLOOKUP(C542,SOURCE!$V$3:$AC$2863,6,0)&amp;CHAR(34)</f>
        <v>"PRINTERLCD"</v>
      </c>
      <c r="F542" s="22" t="str">
        <f>VLOOKUP(C542,SOURCE!$V$3:$AD$2863,9,0)&amp;"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VLOOKUP(C542,SOURCE!V$6:AB$10042,7,0)</f>
        <v>1711</v>
      </c>
      <c r="J542" s="28" t="str">
        <f>VLOOKUP(C542,SOURCE!V$6:AB$10042,6,0)</f>
        <v>PRINTERLCD</v>
      </c>
      <c r="K542" s="30" t="str">
        <f t="shared" si="36"/>
        <v>PRINTERLCD</v>
      </c>
      <c r="L542" s="40" t="str">
        <f>VLOOKUP(C542,SOURCE!V$6:AB$10042,2,0)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VLOOKUP(C543,SOURCE!$V$3:$AC$2863,8,0)</f>
        <v>ITM_PRINTERMODE</v>
      </c>
      <c r="E543" s="26" t="str">
        <f>CHAR(34)&amp;VLOOKUP(C543,SOURCE!$V$3:$AC$2863,6,0)&amp;CHAR(34)</f>
        <v>"PRINTERMODE"</v>
      </c>
      <c r="F543" s="22" t="str">
        <f>VLOOKUP(C543,SOURCE!$V$3:$AD$2863,9,0)&amp;"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VLOOKUP(C543,SOURCE!V$6:AB$10042,7,0)</f>
        <v>1712</v>
      </c>
      <c r="J543" s="28" t="str">
        <f>VLOOKUP(C543,SOURCE!V$6:AB$10042,6,0)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VLOOKUP(C543,SOURCE!V$6:AB$10042,2,0)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VLOOKUP(C544,SOURCE!$V$3:$AC$2863,8,0)</f>
        <v>ITM_PRINTERPROG</v>
      </c>
      <c r="E544" s="26" t="str">
        <f>CHAR(34)&amp;VLOOKUP(C544,SOURCE!$V$3:$AC$2863,6,0)&amp;CHAR(34)</f>
        <v>"PRINTERPROG"</v>
      </c>
      <c r="F544" s="22" t="str">
        <f>VLOOKUP(C544,SOURCE!$V$3:$AD$2863,9,0)&amp;"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VLOOKUP(C544,SOURCE!V$6:AB$10042,7,0)</f>
        <v>1713</v>
      </c>
      <c r="J544" s="28" t="str">
        <f>VLOOKUP(C544,SOURCE!V$6:AB$10042,6,0)</f>
        <v>PRINTERPROG</v>
      </c>
      <c r="K544" s="30" t="str">
        <f t="shared" si="40"/>
        <v>PRINTERPROG</v>
      </c>
      <c r="L544" s="40" t="str">
        <f>VLOOKUP(C544,SOURCE!V$6:AB$10042,2,0)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VLOOKUP(C545,SOURCE!$V$3:$AC$2863,8,0)</f>
        <v>ITM_PRINTERR</v>
      </c>
      <c r="E545" s="26" t="str">
        <f>CHAR(34)&amp;VLOOKUP(C545,SOURCE!$V$3:$AC$2863,6,0)&amp;CHAR(34)</f>
        <v>"PRINTERR"</v>
      </c>
      <c r="F545" s="22" t="str">
        <f>VLOOKUP(C545,SOURCE!$V$3:$AD$2863,9,0)&amp;"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VLOOKUP(C545,SOURCE!V$6:AB$10042,7,0)</f>
        <v>1714</v>
      </c>
      <c r="J545" s="28" t="str">
        <f>VLOOKUP(C545,SOURCE!V$6:AB$10042,6,0)</f>
        <v>PRINTERR</v>
      </c>
      <c r="K545" s="30" t="str">
        <f t="shared" si="40"/>
        <v>PRINTERr</v>
      </c>
      <c r="L545" s="40" t="str">
        <f>VLOOKUP(C545,SOURCE!V$6:AB$10042,2,0)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VLOOKUP(C546,SOURCE!$V$3:$AC$2863,8,0)</f>
        <v>ITM_PRINTERREGS</v>
      </c>
      <c r="E546" s="26" t="str">
        <f>CHAR(34)&amp;VLOOKUP(C546,SOURCE!$V$3:$AC$2863,6,0)&amp;CHAR(34)</f>
        <v>"PRINTERREGS"</v>
      </c>
      <c r="F546" s="22" t="str">
        <f>VLOOKUP(C546,SOURCE!$V$3:$AD$2863,9,0)&amp;"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VLOOKUP(C546,SOURCE!V$6:AB$10042,7,0)</f>
        <v>1715</v>
      </c>
      <c r="J546" s="28" t="str">
        <f>VLOOKUP(C546,SOURCE!V$6:AB$10042,6,0)</f>
        <v>PRINTERREGS</v>
      </c>
      <c r="K546" s="30" t="str">
        <f t="shared" si="40"/>
        <v>PRINTERREGS</v>
      </c>
      <c r="L546" s="40" t="str">
        <f>VLOOKUP(C546,SOURCE!V$6:AB$10042,2,0)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VLOOKUP(C547,SOURCE!$V$3:$AC$2863,8,0)</f>
        <v>ITM_PRINTERSTK</v>
      </c>
      <c r="E547" s="26" t="str">
        <f>CHAR(34)&amp;VLOOKUP(C547,SOURCE!$V$3:$AC$2863,6,0)&amp;CHAR(34)</f>
        <v>"PRINTERSTK"</v>
      </c>
      <c r="F547" s="22" t="str">
        <f>VLOOKUP(C547,SOURCE!$V$3:$AD$2863,9,0)&amp;"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VLOOKUP(C547,SOURCE!V$6:AB$10042,7,0)</f>
        <v>1716</v>
      </c>
      <c r="J547" s="28" t="str">
        <f>VLOOKUP(C547,SOURCE!V$6:AB$10042,6,0)</f>
        <v>PRINTERSTK</v>
      </c>
      <c r="K547" s="30" t="str">
        <f t="shared" si="40"/>
        <v>PRINTERSTK</v>
      </c>
      <c r="L547" s="40" t="str">
        <f>VLOOKUP(C547,SOURCE!V$6:AB$10042,2,0)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VLOOKUP(C548,SOURCE!$V$3:$AC$2863,8,0)</f>
        <v>ITM_PRINTERTAB</v>
      </c>
      <c r="E548" s="26" t="str">
        <f>CHAR(34)&amp;VLOOKUP(C548,SOURCE!$V$3:$AC$2863,6,0)&amp;CHAR(34)</f>
        <v>"PRINTERTAB"</v>
      </c>
      <c r="F548" s="22" t="str">
        <f>VLOOKUP(C548,SOURCE!$V$3:$AD$2863,9,0)&amp;"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VLOOKUP(C548,SOURCE!V$6:AB$10042,7,0)</f>
        <v>1717</v>
      </c>
      <c r="J548" s="28" t="str">
        <f>VLOOKUP(C548,SOURCE!V$6:AB$10042,6,0)</f>
        <v>PRINTERTAB</v>
      </c>
      <c r="K548" s="30" t="str">
        <f t="shared" si="40"/>
        <v>PRINTERTAB</v>
      </c>
      <c r="L548" s="40" t="str">
        <f>VLOOKUP(C548,SOURCE!V$6:AB$10042,2,0)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VLOOKUP(C549,SOURCE!$V$3:$AC$2863,8,0)</f>
        <v>ITM_PRINTERUSER</v>
      </c>
      <c r="E549" s="26" t="str">
        <f>CHAR(34)&amp;VLOOKUP(C549,SOURCE!$V$3:$AC$2863,6,0)&amp;CHAR(34)</f>
        <v>"PRINTERUSER"</v>
      </c>
      <c r="F549" s="22" t="str">
        <f>VLOOKUP(C549,SOURCE!$V$3:$AD$2863,9,0)&amp;"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VLOOKUP(C549,SOURCE!V$6:AB$10042,7,0)</f>
        <v>1718</v>
      </c>
      <c r="J549" s="28" t="str">
        <f>VLOOKUP(C549,SOURCE!V$6:AB$10042,6,0)</f>
        <v>PRINTERUSER</v>
      </c>
      <c r="K549" s="30" t="str">
        <f t="shared" si="40"/>
        <v>PRINTERUSER</v>
      </c>
      <c r="L549" s="40" t="str">
        <f>VLOOKUP(C549,SOURCE!V$6:AB$10042,2,0)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VLOOKUP(C550,SOURCE!$V$3:$AC$2863,8,0)</f>
        <v>ITM_PRINTERWIDTH</v>
      </c>
      <c r="E550" s="26" t="str">
        <f>CHAR(34)&amp;VLOOKUP(C550,SOURCE!$V$3:$AC$2863,6,0)&amp;CHAR(34)</f>
        <v>"PRINTERWIDTH"</v>
      </c>
      <c r="F550" s="22" t="str">
        <f>VLOOKUP(C550,SOURCE!$V$3:$AD$2863,9,0)&amp;"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VLOOKUP(C550,SOURCE!V$6:AB$10042,7,0)</f>
        <v>1719</v>
      </c>
      <c r="J550" s="28" t="str">
        <f>VLOOKUP(C550,SOURCE!V$6:AB$10042,6,0)</f>
        <v>PRINTERWIDTH</v>
      </c>
      <c r="K550" s="30" t="str">
        <f t="shared" si="40"/>
        <v>PRINTERWIDTH</v>
      </c>
      <c r="L550" s="40" t="str">
        <f>VLOOKUP(C550,SOURCE!V$6:AB$10042,2,0)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VLOOKUP(C551,SOURCE!$V$3:$AC$2863,8,0)</f>
        <v>ITM_PRINTERSIGMA</v>
      </c>
      <c r="E551" s="26" t="str">
        <f>CHAR(34)&amp;VLOOKUP(C551,SOURCE!$V$3:$AC$2863,6,0)&amp;CHAR(34)</f>
        <v>"PRINTERSUM"</v>
      </c>
      <c r="F551" s="22" t="str">
        <f>VLOOKUP(C551,SOURCE!$V$3:$AD$2863,9,0)&amp;"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VLOOKUP(C551,SOURCE!V$6:AB$10042,7,0)</f>
        <v>1720</v>
      </c>
      <c r="J551" s="28" t="str">
        <f>VLOOKUP(C551,SOURCE!V$6:AB$10042,6,0)</f>
        <v>PRINTERSUM</v>
      </c>
      <c r="K551" s="30" t="str">
        <f t="shared" si="40"/>
        <v>PRINTERSUM</v>
      </c>
      <c r="L551" s="40" t="str">
        <f>VLOOKUP(C551,SOURCE!V$6:AB$10042,2,0)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VLOOKUP(C552,SOURCE!$V$3:$AC$2863,8,0)</f>
        <v>ITM_PRINTERHASH</v>
      </c>
      <c r="E552" s="26" t="str">
        <f>CHAR(34)&amp;VLOOKUP(C552,SOURCE!$V$3:$AC$2863,6,0)&amp;CHAR(34)</f>
        <v>"PRINTER#"</v>
      </c>
      <c r="F552" s="22" t="str">
        <f>VLOOKUP(C552,SOURCE!$V$3:$AD$2863,9,0)&amp;"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VLOOKUP(C552,SOURCE!V$6:AB$10042,7,0)</f>
        <v>1721</v>
      </c>
      <c r="J552" s="28" t="str">
        <f>VLOOKUP(C552,SOURCE!V$6:AB$10042,6,0)</f>
        <v>PRINTER#</v>
      </c>
      <c r="K552" s="30" t="str">
        <f t="shared" si="40"/>
        <v>PRINTER#</v>
      </c>
      <c r="L552" s="40">
        <f>VLOOKUP(C552,SOURCE!V$6:AB$10042,2,0)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VLOOKUP(C553,SOURCE!$V$3:$AC$2863,8,0)</f>
        <v>ITM_FBR</v>
      </c>
      <c r="E553" s="26" t="str">
        <f>CHAR(34)&amp;VLOOKUP(C553,SOURCE!$V$3:$AC$2863,6,0)&amp;CHAR(34)</f>
        <v>"FBR"</v>
      </c>
      <c r="F553" s="22" t="str">
        <f>VLOOKUP(C553,SOURCE!$V$3:$AD$2863,9,0)&amp;"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VLOOKUP(C553,SOURCE!V$6:AB$10042,7,0)</f>
        <v>1722</v>
      </c>
      <c r="J553" s="28" t="str">
        <f>VLOOKUP(C553,SOURCE!V$6:AB$10042,6,0)</f>
        <v>FBR</v>
      </c>
      <c r="K553" s="30" t="str">
        <f t="shared" si="40"/>
        <v>FBR</v>
      </c>
      <c r="L553" s="40">
        <f>VLOOKUP(C553,SOURCE!V$6:AB$10042,2,0)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VLOOKUP(C554,SOURCE!$V$3:$AC$2863,8,0)</f>
        <v>ITM_Kk</v>
      </c>
      <c r="E554" s="26" t="str">
        <f>CHAR(34)&amp;VLOOKUP(C554,SOURCE!$V$3:$AC$2863,6,0)&amp;CHAR(34)</f>
        <v>"K(M)"</v>
      </c>
      <c r="F554" s="22" t="str">
        <f>VLOOKUP(C554,SOURCE!$V$3:$AD$2863,9,0)&amp;"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VLOOKUP(C554,SOURCE!V$6:AB$10042,7,0)</f>
        <v>1726</v>
      </c>
      <c r="J554" s="28" t="str">
        <f>VLOOKUP(C554,SOURCE!V$6:AB$10042,6,0)</f>
        <v>K(M)</v>
      </c>
      <c r="K554" s="30" t="str">
        <f t="shared" si="40"/>
        <v>K(m)</v>
      </c>
      <c r="L554" s="40" t="str">
        <f>VLOOKUP(C554,SOURCE!V$6:AB$10042,2,0)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VLOOKUP(C555,SOURCE!$V$3:$AC$2863,8,0)</f>
        <v>ITM_Ek</v>
      </c>
      <c r="E555" s="26" t="str">
        <f>CHAR(34)&amp;VLOOKUP(C555,SOURCE!$V$3:$AC$2863,6,0)&amp;CHAR(34)</f>
        <v>"E(M)"</v>
      </c>
      <c r="F555" s="22" t="str">
        <f>VLOOKUP(C555,SOURCE!$V$3:$AD$2863,9,0)&amp;"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VLOOKUP(C555,SOURCE!V$6:AB$10042,7,0)</f>
        <v>1727</v>
      </c>
      <c r="J555" s="28" t="str">
        <f>VLOOKUP(C555,SOURCE!V$6:AB$10042,6,0)</f>
        <v>E(M)</v>
      </c>
      <c r="K555" s="30" t="str">
        <f t="shared" si="40"/>
        <v>E(m)</v>
      </c>
      <c r="L555" s="40" t="str">
        <f>VLOOKUP(C555,SOURCE!V$6:AB$10042,2,0)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VLOOKUP(C556,SOURCE!$V$3:$AC$2863,8,0)</f>
        <v>ITM_PInk</v>
      </c>
      <c r="E556" s="26" t="str">
        <f>CHAR(34)&amp;VLOOKUP(C556,SOURCE!$V$3:$AC$2863,6,0)&amp;CHAR(34)</f>
        <v>"PI(N,M)"</v>
      </c>
      <c r="F556" s="22" t="str">
        <f>VLOOKUP(C556,SOURCE!$V$3:$AD$2863,9,0)&amp;"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VLOOKUP(C556,SOURCE!V$6:AB$10042,7,0)</f>
        <v>1728</v>
      </c>
      <c r="J556" s="28" t="str">
        <f>VLOOKUP(C556,SOURCE!V$6:AB$10042,6,0)</f>
        <v>PI(N,M)</v>
      </c>
      <c r="K556" s="30" t="str">
        <f t="shared" si="40"/>
        <v>PI(n,m)</v>
      </c>
      <c r="L556" s="40" t="str">
        <f>VLOOKUP(C556,SOURCE!V$6:AB$10042,2,0)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VLOOKUP(C557,SOURCE!$V$3:$AC$2863,8,0)</f>
        <v>ITM_EXIT1</v>
      </c>
      <c r="E557" s="26" t="str">
        <f>CHAR(34)&amp;VLOOKUP(C557,SOURCE!$V$3:$AC$2863,6,0)&amp;CHAR(34)</f>
        <v>"EXIT"</v>
      </c>
      <c r="F557" s="22" t="str">
        <f>VLOOKUP(C557,SOURCE!$V$3:$AD$2863,9,0)&amp;"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VLOOKUP(C557,SOURCE!V$6:AB$10042,7,0)</f>
        <v>1737</v>
      </c>
      <c r="J557" s="28" t="str">
        <f>VLOOKUP(C557,SOURCE!V$6:AB$10042,6,0)</f>
        <v>EXIT</v>
      </c>
      <c r="K557" s="30" t="str">
        <f t="shared" si="40"/>
        <v>EXIT</v>
      </c>
      <c r="L557" s="40">
        <f>VLOOKUP(C557,SOURCE!V$6:AB$10042,2,0)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VLOOKUP(C558,SOURCE!$V$3:$AC$2863,8,0)</f>
        <v>ITM_ANGLE</v>
      </c>
      <c r="E558" s="26" t="str">
        <f>CHAR(34)&amp;VLOOKUP(C558,SOURCE!$V$3:$AC$2863,6,0)&amp;CHAR(34)</f>
        <v>"ANGLE"</v>
      </c>
      <c r="F558" s="22" t="str">
        <f>VLOOKUP(C558,SOURCE!$V$3:$AD$2863,9,0)&amp;"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VLOOKUP(C558,SOURCE!V$6:AB$10042,7,0)</f>
        <v>1739</v>
      </c>
      <c r="J558" s="28" t="str">
        <f>VLOOKUP(C558,SOURCE!V$6:AB$10042,6,0)</f>
        <v>ANGLE</v>
      </c>
      <c r="K558" s="30" t="str">
        <f t="shared" si="40"/>
        <v>MEASURED_ANGLE</v>
      </c>
      <c r="L558" s="40" t="str">
        <f>VLOOKUP(C558,SOURCE!V$6:AB$10042,2,0)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VLOOKUP(C559,SOURCE!$V$3:$AC$2863,8,0)</f>
        <v>ITM_AIM</v>
      </c>
      <c r="E559" s="26" t="str">
        <f>CHAR(34)&amp;VLOOKUP(C559,SOURCE!$V$3:$AC$2863,6,0)&amp;CHAR(34)</f>
        <v>"ALPHA"</v>
      </c>
      <c r="F559" s="22" t="str">
        <f>VLOOKUP(C559,SOURCE!$V$3:$AD$2863,9,0)&amp;"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VLOOKUP(C559,SOURCE!V$6:AB$10042,7,0)</f>
        <v>1740</v>
      </c>
      <c r="J559" s="28" t="str">
        <f>VLOOKUP(C559,SOURCE!V$6:AB$10042,6,0)</f>
        <v>ALPHA</v>
      </c>
      <c r="K559" s="30" t="str">
        <f t="shared" si="40"/>
        <v>ALPHA</v>
      </c>
      <c r="L559" s="40" t="str">
        <f>VLOOKUP(C559,SOURCE!V$6:AB$10042,2,0)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VLOOKUP(C560,SOURCE!$V$3:$AC$2863,8,0)</f>
        <v>ITM_dotD</v>
      </c>
      <c r="E560" s="26" t="str">
        <f>CHAR(34)&amp;VLOOKUP(C560,SOURCE!$V$3:$AC$2863,6,0)&amp;CHAR(34)</f>
        <v>"DOTD"</v>
      </c>
      <c r="F560" s="22" t="str">
        <f>VLOOKUP(C560,SOURCE!$V$3:$AD$2863,9,0)&amp;"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VLOOKUP(C560,SOURCE!V$6:AB$10042,7,0)</f>
        <v>1741</v>
      </c>
      <c r="J560" s="28" t="str">
        <f>VLOOKUP(C560,SOURCE!V$6:AB$10042,6,0)</f>
        <v>DOTD</v>
      </c>
      <c r="K560" s="30" t="str">
        <f t="shared" si="40"/>
        <v>.d</v>
      </c>
      <c r="L560" s="40">
        <f>VLOOKUP(C560,SOURCE!V$6:AB$10042,2,0)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VLOOKUP(C561,SOURCE!$V$3:$AC$2863,8,0)</f>
        <v>ITM_SHOW</v>
      </c>
      <c r="E561" s="26" t="str">
        <f>CHAR(34)&amp;VLOOKUP(C561,SOURCE!$V$3:$AC$2863,6,0)&amp;CHAR(34)</f>
        <v>"SHOW"</v>
      </c>
      <c r="F561" s="22" t="str">
        <f>VLOOKUP(C561,SOURCE!$V$3:$AD$2863,9,0)&amp;"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VLOOKUP(C561,SOURCE!V$6:AB$10042,7,0)</f>
        <v>1742</v>
      </c>
      <c r="J561" s="28" t="str">
        <f>VLOOKUP(C561,SOURCE!V$6:AB$10042,6,0)</f>
        <v>SHOW</v>
      </c>
      <c r="K561" s="30" t="str">
        <f t="shared" si="40"/>
        <v>SHOW</v>
      </c>
      <c r="L561" s="40" t="str">
        <f>VLOOKUP(C561,SOURCE!V$6:AB$10042,2,0)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VLOOKUP(C562,SOURCE!$V$3:$AC$2863,8,0)</f>
        <v>ITM_SYSTEM</v>
      </c>
      <c r="E562" s="26" t="str">
        <f>CHAR(34)&amp;VLOOKUP(C562,SOURCE!$V$3:$AC$2863,6,0)&amp;CHAR(34)</f>
        <v>"SYSTEM"</v>
      </c>
      <c r="F562" s="22" t="str">
        <f>VLOOKUP(C562,SOURCE!$V$3:$AD$2863,9,0)&amp;"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VLOOKUP(C562,SOURCE!V$6:AB$10042,7,0)</f>
        <v>1743</v>
      </c>
      <c r="J562" s="28" t="str">
        <f>VLOOKUP(C562,SOURCE!V$6:AB$10042,6,0)</f>
        <v>SYSTEM</v>
      </c>
      <c r="K562" s="30" t="str">
        <f t="shared" si="40"/>
        <v>SYSTEM</v>
      </c>
      <c r="L562" s="40" t="str">
        <f>VLOOKUP(C562,SOURCE!V$6:AB$10042,2,0)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VLOOKUP(C563,SOURCE!$V$3:$AC$2863,8,0)</f>
        <v>ITM_DMStoD</v>
      </c>
      <c r="E563" s="26" t="str">
        <f>CHAR(34)&amp;VLOOKUP(C563,SOURCE!$V$3:$AC$2863,6,0)&amp;CHAR(34)</f>
        <v>"D.MS&gt;D"</v>
      </c>
      <c r="F563" s="22" t="str">
        <f>VLOOKUP(C563,SOURCE!$V$3:$AD$2863,9,0)&amp;"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VLOOKUP(C563,SOURCE!V$6:AB$10042,7,0)</f>
        <v>1744</v>
      </c>
      <c r="J563" s="28" t="str">
        <f>VLOOKUP(C563,SOURCE!V$6:AB$10042,6,0)</f>
        <v>D.MS&gt;D</v>
      </c>
      <c r="K563" s="30" t="str">
        <f t="shared" si="40"/>
        <v>D.MS&gt;D</v>
      </c>
      <c r="L563" s="40" t="str">
        <f>VLOOKUP(C563,SOURCE!V$6:AB$10042,2,0)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VLOOKUP(C564,SOURCE!$V$3:$AC$2863,8,0)</f>
        <v>ITM_XH</v>
      </c>
      <c r="E564" s="26" t="str">
        <f>CHAR(34)&amp;VLOOKUP(C564,SOURCE!$V$3:$AC$2863,6,0)&amp;CHAR(34)</f>
        <v>"X_HARM"</v>
      </c>
      <c r="F564" s="22" t="str">
        <f>VLOOKUP(C564,SOURCE!$V$3:$AD$2863,9,0)&amp;"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VLOOKUP(C564,SOURCE!V$6:AB$10042,7,0)</f>
        <v>1746</v>
      </c>
      <c r="J564" s="28" t="str">
        <f>VLOOKUP(C564,SOURCE!V$6:AB$10042,6,0)</f>
        <v>X_HARM</v>
      </c>
      <c r="K564" s="30" t="str">
        <f t="shared" si="40"/>
        <v>x_BARH</v>
      </c>
      <c r="L564" s="40" t="str">
        <f>VLOOKUP(C564,SOURCE!V$6:AB$10042,2,0)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VLOOKUP(C565,SOURCE!$V$3:$AC$2863,8,0)</f>
        <v>ITM_XRMS</v>
      </c>
      <c r="E565" s="26" t="str">
        <f>CHAR(34)&amp;VLOOKUP(C565,SOURCE!$V$3:$AC$2863,6,0)&amp;CHAR(34)</f>
        <v>"X_RMS"</v>
      </c>
      <c r="F565" s="22" t="str">
        <f>VLOOKUP(C565,SOURCE!$V$3:$AD$2863,9,0)&amp;"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VLOOKUP(C565,SOURCE!V$6:AB$10042,7,0)</f>
        <v>1747</v>
      </c>
      <c r="J565" s="28" t="str">
        <f>VLOOKUP(C565,SOURCE!V$6:AB$10042,6,0)</f>
        <v>X_RMS</v>
      </c>
      <c r="K565" s="30" t="str">
        <f t="shared" si="40"/>
        <v>x_BARRMS</v>
      </c>
      <c r="L565" s="40" t="str">
        <f>VLOOKUP(C565,SOURCE!V$6:AB$10042,2,0)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VLOOKUP(C566,SOURCE!$V$3:$AC$2863,8,0)</f>
        <v>ITM_DET</v>
      </c>
      <c r="E566" s="26" t="str">
        <f>CHAR(34)&amp;VLOOKUP(C566,SOURCE!$V$3:$AC$2863,6,0)&amp;CHAR(34)</f>
        <v>"DET"</v>
      </c>
      <c r="F566" s="22" t="str">
        <f>VLOOKUP(C566,SOURCE!$V$3:$AD$2863,9,0)&amp;"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VLOOKUP(C566,SOURCE!V$6:AB$10042,7,0)</f>
        <v>1751</v>
      </c>
      <c r="J566" s="28" t="str">
        <f>VLOOKUP(C566,SOURCE!V$6:AB$10042,6,0)</f>
        <v>DET</v>
      </c>
      <c r="K566" s="30" t="str">
        <f t="shared" si="40"/>
        <v>DET</v>
      </c>
      <c r="L566" s="40" t="str">
        <f>VLOOKUP(C566,SOURCE!V$6:AB$10042,2,0)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VLOOKUP(C567,SOURCE!$V$3:$AC$2863,8,0)</f>
        <v>ITM_INVRT</v>
      </c>
      <c r="E567" s="26" t="str">
        <f>CHAR(34)&amp;VLOOKUP(C567,SOURCE!$V$3:$AC$2863,6,0)&amp;CHAR(34)</f>
        <v>"INVRT"</v>
      </c>
      <c r="F567" s="22" t="str">
        <f>VLOOKUP(C567,SOURCE!$V$3:$AD$2863,9,0)&amp;"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VLOOKUP(C567,SOURCE!V$6:AB$10042,7,0)</f>
        <v>1752</v>
      </c>
      <c r="J567" s="28" t="str">
        <f>VLOOKUP(C567,SOURCE!V$6:AB$10042,6,0)</f>
        <v>INVRT</v>
      </c>
      <c r="K567" s="30" t="str">
        <f t="shared" si="40"/>
        <v>INVRT</v>
      </c>
      <c r="L567" s="40" t="str">
        <f>VLOOKUP(C567,SOURCE!V$6:AB$10042,2,0)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VLOOKUP(C568,SOURCE!$V$3:$AC$2863,8,0)</f>
        <v>ITM_TRANS</v>
      </c>
      <c r="E568" s="26" t="str">
        <f>CHAR(34)&amp;VLOOKUP(C568,SOURCE!$V$3:$AC$2863,6,0)&amp;CHAR(34)</f>
        <v>"TRANS"</v>
      </c>
      <c r="F568" s="22" t="str">
        <f>VLOOKUP(C568,SOURCE!$V$3:$AD$2863,9,0)&amp;"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VLOOKUP(C568,SOURCE!V$6:AB$10042,7,0)</f>
        <v>1753</v>
      </c>
      <c r="J568" s="28" t="str">
        <f>VLOOKUP(C568,SOURCE!V$6:AB$10042,6,0)</f>
        <v>TRANS</v>
      </c>
      <c r="K568" s="30" t="str">
        <f t="shared" si="40"/>
        <v>TRANS</v>
      </c>
      <c r="L568" s="40" t="str">
        <f>VLOOKUP(C568,SOURCE!V$6:AB$10042,2,0)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VLOOKUP(C569,SOURCE!$V$3:$AC$2863,8,0)</f>
        <v>ITM_HIDE</v>
      </c>
      <c r="E569" s="26" t="str">
        <f>CHAR(34)&amp;VLOOKUP(C569,SOURCE!$V$3:$AC$2863,6,0)&amp;CHAR(34)</f>
        <v>"HIDE"</v>
      </c>
      <c r="F569" s="22" t="str">
        <f>VLOOKUP(C569,SOURCE!$V$3:$AD$2863,9,0)&amp;"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VLOOKUP(C569,SOURCE!V$6:AB$10042,7,0)</f>
        <v>1757</v>
      </c>
      <c r="J569" s="28" t="str">
        <f>VLOOKUP(C569,SOURCE!V$6:AB$10042,6,0)</f>
        <v>HIDE</v>
      </c>
      <c r="K569" s="30" t="str">
        <f t="shared" si="40"/>
        <v>HIDE</v>
      </c>
      <c r="L569" s="40" t="str">
        <f>VLOOKUP(C569,SOURCE!V$6:AB$10042,2,0)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VLOOKUP(C570,SOURCE!$V$3:$AC$2863,8,0)</f>
        <v>ITM_Fphik</v>
      </c>
      <c r="E570" s="26" t="str">
        <f>CHAR(34)&amp;VLOOKUP(C570,SOURCE!$V$3:$AC$2863,6,0)&amp;CHAR(34)</f>
        <v>"F(PHI,M)"</v>
      </c>
      <c r="F570" s="22" t="str">
        <f>VLOOKUP(C570,SOURCE!$V$3:$AD$2863,9,0)&amp;"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VLOOKUP(C570,SOURCE!V$6:AB$10042,7,0)</f>
        <v>1763</v>
      </c>
      <c r="J570" s="28" t="str">
        <f>VLOOKUP(C570,SOURCE!V$6:AB$10042,6,0)</f>
        <v>F(PHI,M)</v>
      </c>
      <c r="K570" s="30" t="str">
        <f t="shared" si="40"/>
        <v>F(phi,m)</v>
      </c>
      <c r="L570" s="40" t="str">
        <f>VLOOKUP(C570,SOURCE!V$6:AB$10042,2,0)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VLOOKUP(C571,SOURCE!$V$3:$AC$2863,8,0)</f>
        <v>ITM_Ephik</v>
      </c>
      <c r="E571" s="26" t="str">
        <f>CHAR(34)&amp;VLOOKUP(C571,SOURCE!$V$3:$AC$2863,6,0)&amp;CHAR(34)</f>
        <v>"E(PHI,M)"</v>
      </c>
      <c r="F571" s="22" t="str">
        <f>VLOOKUP(C571,SOURCE!$V$3:$AD$2863,9,0)&amp;"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VLOOKUP(C571,SOURCE!V$6:AB$10042,7,0)</f>
        <v>1764</v>
      </c>
      <c r="J571" s="28" t="str">
        <f>VLOOKUP(C571,SOURCE!V$6:AB$10042,6,0)</f>
        <v>E(PHI,M)</v>
      </c>
      <c r="K571" s="30" t="str">
        <f t="shared" si="40"/>
        <v>E(phi,m)</v>
      </c>
      <c r="L571" s="40" t="str">
        <f>VLOOKUP(C571,SOURCE!V$6:AB$10042,2,0)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VLOOKUP(C572,SOURCE!$V$3:$AC$2863,8,0)</f>
        <v>ITM_ZETAphik</v>
      </c>
      <c r="E572" s="26" t="str">
        <f>CHAR(34)&amp;VLOOKUP(C572,SOURCE!$V$3:$AC$2863,6,0)&amp;CHAR(34)</f>
        <v>"ZETA(PHI,M)"</v>
      </c>
      <c r="F572" s="22" t="str">
        <f>VLOOKUP(C572,SOURCE!$V$3:$AD$2863,9,0)&amp;"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VLOOKUP(C572,SOURCE!V$6:AB$10042,7,0)</f>
        <v>1765</v>
      </c>
      <c r="J572" s="28" t="str">
        <f>VLOOKUP(C572,SOURCE!V$6:AB$10042,6,0)</f>
        <v>ZETA(PHI,M)</v>
      </c>
      <c r="K572" s="30" t="str">
        <f t="shared" si="40"/>
        <v>ZETA(phi,m)</v>
      </c>
      <c r="L572" s="40" t="str">
        <f>VLOOKUP(C572,SOURCE!V$6:AB$10042,2,0)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VLOOKUP(C573,SOURCE!$V$3:$AC$2863,8,0)</f>
        <v>ITM_GETHIDE</v>
      </c>
      <c r="E573" s="26" t="str">
        <f>CHAR(34)&amp;VLOOKUP(C573,SOURCE!$V$3:$AC$2863,6,0)&amp;CHAR(34)</f>
        <v>"HIDE?"</v>
      </c>
      <c r="F573" s="22" t="str">
        <f>VLOOKUP(C573,SOURCE!$V$3:$AD$2863,9,0)&amp;"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VLOOKUP(C573,SOURCE!V$6:AB$10042,7,0)</f>
        <v>1766</v>
      </c>
      <c r="J573" s="28" t="str">
        <f>VLOOKUP(C573,SOURCE!V$6:AB$10042,6,0)</f>
        <v>HIDE?</v>
      </c>
      <c r="K573" s="30" t="str">
        <f t="shared" si="40"/>
        <v>HIDE?</v>
      </c>
      <c r="L573" s="40" t="str">
        <f>VLOOKUP(C573,SOURCE!V$6:AB$10042,2,0)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VLOOKUP(C574,SOURCE!$V$3:$AC$2863,8,0)</f>
        <v>ITM_SQRT</v>
      </c>
      <c r="E574" s="26" t="str">
        <f>CHAR(34)&amp;VLOOKUP(C574,SOURCE!$V$3:$AC$2863,6,0)&amp;CHAR(34)</f>
        <v>"SQRT"</v>
      </c>
      <c r="F574" s="22" t="str">
        <f>VLOOKUP(C574,SOURCE!$V$3:$AD$2863,9,0)&amp;"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VLOOKUP(C574,SOURCE!V$6:AB$10042,7,0)</f>
        <v>1768</v>
      </c>
      <c r="J574" s="28" t="str">
        <f>VLOOKUP(C574,SOURCE!V$6:AB$10042,6,0)</f>
        <v>SQRT</v>
      </c>
      <c r="K574" s="30" t="str">
        <f t="shared" si="40"/>
        <v>SQRT</v>
      </c>
      <c r="L574" s="40" t="str">
        <f>VLOOKUP(C574,SOURCE!V$6:AB$10042,2,0)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VLOOKUP(C575,SOURCE!$V$3:$AC$2863,8,0)</f>
        <v>ITM_atan2</v>
      </c>
      <c r="E575" s="26" t="str">
        <f>CHAR(34)&amp;VLOOKUP(C575,SOURCE!$V$3:$AC$2863,6,0)&amp;CHAR(34)</f>
        <v>"ATAN2"</v>
      </c>
      <c r="F575" s="22" t="str">
        <f>VLOOKUP(C575,SOURCE!$V$3:$AD$2863,9,0)&amp;"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VLOOKUP(C575,SOURCE!V$6:AB$10042,7,0)</f>
        <v>1775</v>
      </c>
      <c r="J575" s="28" t="str">
        <f>VLOOKUP(C575,SOURCE!V$6:AB$10042,6,0)</f>
        <v>ATAN2</v>
      </c>
      <c r="K575" s="30" t="str">
        <f t="shared" si="40"/>
        <v>ATAN2</v>
      </c>
      <c r="L575" s="40" t="str">
        <f>VLOOKUP(C575,SOURCE!V$6:AB$10042,2,0)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VLOOKUP(C576,SOURCE!$V$3:$AC$2863,8,0)</f>
        <v>ITM_EE_D2Y</v>
      </c>
      <c r="E576" s="26" t="str">
        <f>CHAR(34)&amp;VLOOKUP(C576,SOURCE!$V$3:$AC$2863,6,0)&amp;CHAR(34)</f>
        <v>"D&gt;Y"</v>
      </c>
      <c r="F576" s="22" t="str">
        <f>VLOOKUP(C576,SOURCE!$V$3:$AD$2863,9,0)&amp;"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VLOOKUP(C576,SOURCE!V$6:AB$10042,7,0)</f>
        <v>1797</v>
      </c>
      <c r="J576" s="28" t="str">
        <f>VLOOKUP(C576,SOURCE!V$6:AB$10042,6,0)</f>
        <v>D&gt;Y</v>
      </c>
      <c r="K576" s="30" t="str">
        <f t="shared" si="40"/>
        <v>Y&gt;DELTA</v>
      </c>
      <c r="L576" s="40" t="str">
        <f>VLOOKUP(C576,SOURCE!V$6:AB$10042,2,0)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"Y" STD_SPACE_3_PER_EM STD_RIGHT_ARROW STD_SPACE_3_PER_EM STD_DELTA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VLOOKUP(C577,SOURCE!$V$3:$AC$2863,8,0)</f>
        <v>ITM_EE_Y2D</v>
      </c>
      <c r="E577" s="26" t="str">
        <f>CHAR(34)&amp;VLOOKUP(C577,SOURCE!$V$3:$AC$2863,6,0)&amp;CHAR(34)</f>
        <v>"Y&gt;D"</v>
      </c>
      <c r="F577" s="22" t="str">
        <f>VLOOKUP(C577,SOURCE!$V$3:$AD$2863,9,0)&amp;"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VLOOKUP(C577,SOURCE!V$6:AB$10042,7,0)</f>
        <v>1798</v>
      </c>
      <c r="J577" s="28" t="str">
        <f>VLOOKUP(C577,SOURCE!V$6:AB$10042,6,0)</f>
        <v>Y&gt;D</v>
      </c>
      <c r="K577" s="30" t="str">
        <f t="shared" si="40"/>
        <v>DELTA&gt;Y</v>
      </c>
      <c r="L577" s="40" t="str">
        <f>VLOOKUP(C577,SOURCE!V$6:AB$10042,2,0)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STD_DELTA STD_SPACE_3_PER_EM STD_RIGHT_ARROW STD_SPACE_3_PER_EM "Y"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VLOOKUP(C578,SOURCE!$V$3:$AC$2863,8,0)</f>
        <v>ITM_EE_A2S</v>
      </c>
      <c r="E578" s="26" t="str">
        <f>CHAR(34)&amp;VLOOKUP(C578,SOURCE!$V$3:$AC$2863,6,0)&amp;CHAR(34)</f>
        <v>"ATOSYM"</v>
      </c>
      <c r="F578" s="22" t="str">
        <f>VLOOKUP(C578,SOURCE!$V$3:$AD$2863,9,0)&amp;"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VLOOKUP(C578,SOURCE!V$6:AB$10042,7,0)</f>
        <v>1799</v>
      </c>
      <c r="J578" s="28" t="str">
        <f>VLOOKUP(C578,SOURCE!V$6:AB$10042,6,0)</f>
        <v>ATOSYM</v>
      </c>
      <c r="K578" s="30" t="str">
        <f t="shared" si="40"/>
        <v>&gt;012</v>
      </c>
      <c r="L578" s="40" t="str">
        <f>VLOOKUP(C578,SOURCE!V$6:AB$10042,2,0)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"012"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VLOOKUP(C579,SOURCE!$V$3:$AC$2863,8,0)</f>
        <v>ITM_EE_S2A</v>
      </c>
      <c r="E579" s="26" t="str">
        <f>CHAR(34)&amp;VLOOKUP(C579,SOURCE!$V$3:$AC$2863,6,0)&amp;CHAR(34)</f>
        <v>"SYMTOA"</v>
      </c>
      <c r="F579" s="22" t="str">
        <f>VLOOKUP(C579,SOURCE!$V$3:$AD$2863,9,0)&amp;"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VLOOKUP(C579,SOURCE!V$6:AB$10042,7,0)</f>
        <v>1800</v>
      </c>
      <c r="J579" s="28" t="str">
        <f>VLOOKUP(C579,SOURCE!V$6:AB$10042,6,0)</f>
        <v>SYMTOA</v>
      </c>
      <c r="K579" s="30" t="str">
        <f t="shared" si="40"/>
        <v>&gt;abc</v>
      </c>
      <c r="L579" s="40" t="str">
        <f>VLOOKUP(C579,SOURCE!V$6:AB$10042,2,0)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STD_RIGHT_ARROW STD_SPACE_3_PER_EM "abc"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VLOOKUP(C580,SOURCE!$V$3:$AC$2863,8,0)</f>
        <v>ITM_EE_EXP_TH</v>
      </c>
      <c r="E580" s="26" t="str">
        <f>CHAR(34)&amp;VLOOKUP(C580,SOURCE!$V$3:$AC$2863,6,0)&amp;CHAR(34)</f>
        <v>"E^THETAJ"</v>
      </c>
      <c r="F580" s="22" t="str">
        <f>VLOOKUP(C580,SOURCE!$V$3:$AD$2863,9,0)&amp;"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VLOOKUP(C580,SOURCE!V$6:AB$10042,7,0)</f>
        <v>1801</v>
      </c>
      <c r="J580" s="28" t="str">
        <f>VLOOKUP(C580,SOURCE!V$6:AB$10042,6,0)</f>
        <v>E^THETAJ</v>
      </c>
      <c r="K580" s="30" t="str">
        <f t="shared" si="40"/>
        <v>e^THETAj</v>
      </c>
      <c r="L580" s="40" t="str">
        <f>VLOOKUP(C580,SOURCE!V$6:AB$10042,2,0)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"e^" STD_THETA "j"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VLOOKUP(C581,SOURCE!$V$3:$AC$2863,8,0)</f>
        <v>ITM_EE_STO_Z</v>
      </c>
      <c r="E581" s="26" t="str">
        <f>CHAR(34)&amp;VLOOKUP(C581,SOURCE!$V$3:$AC$2863,6,0)&amp;CHAR(34)</f>
        <v>"STO3Z"</v>
      </c>
      <c r="F581" s="22" t="str">
        <f>VLOOKUP(C581,SOURCE!$V$3:$AD$2863,9,0)&amp;"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VLOOKUP(C581,SOURCE!V$6:AB$10042,7,0)</f>
        <v>1802</v>
      </c>
      <c r="J581" s="28" t="str">
        <f>VLOOKUP(C581,SOURCE!V$6:AB$10042,6,0)</f>
        <v>STO3Z</v>
      </c>
      <c r="K581" s="30" t="str">
        <f t="shared" si="40"/>
        <v>STO3Z</v>
      </c>
      <c r="L581" s="40" t="str">
        <f>VLOOKUP(C581,SOURCE!V$6:AB$10042,2,0)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VLOOKUP(C582,SOURCE!$V$3:$AC$2863,8,0)</f>
        <v>ITM_EE_RCL_Z</v>
      </c>
      <c r="E582" s="26" t="str">
        <f>CHAR(34)&amp;VLOOKUP(C582,SOURCE!$V$3:$AC$2863,6,0)&amp;CHAR(34)</f>
        <v>"RCL3Z"</v>
      </c>
      <c r="F582" s="22" t="str">
        <f>VLOOKUP(C582,SOURCE!$V$3:$AD$2863,9,0)&amp;"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VLOOKUP(C582,SOURCE!V$6:AB$10042,7,0)</f>
        <v>1803</v>
      </c>
      <c r="J582" s="28" t="str">
        <f>VLOOKUP(C582,SOURCE!V$6:AB$10042,6,0)</f>
        <v>RCL3Z</v>
      </c>
      <c r="K582" s="30" t="str">
        <f t="shared" si="40"/>
        <v>RCL3Z</v>
      </c>
      <c r="L582" s="40" t="str">
        <f>VLOOKUP(C582,SOURCE!V$6:AB$10042,2,0)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"3Z"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VLOOKUP(C583,SOURCE!$V$3:$AC$2863,8,0)</f>
        <v>ITM_EE_STO_V</v>
      </c>
      <c r="E583" s="26" t="str">
        <f>CHAR(34)&amp;VLOOKUP(C583,SOURCE!$V$3:$AC$2863,6,0)&amp;CHAR(34)</f>
        <v>"STO3V"</v>
      </c>
      <c r="F583" s="22" t="str">
        <f>VLOOKUP(C583,SOURCE!$V$3:$AD$2863,9,0)&amp;"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VLOOKUP(C583,SOURCE!V$6:AB$10042,7,0)</f>
        <v>1804</v>
      </c>
      <c r="J583" s="28" t="str">
        <f>VLOOKUP(C583,SOURCE!V$6:AB$10042,6,0)</f>
        <v>STO3V</v>
      </c>
      <c r="K583" s="30" t="str">
        <f t="shared" si="40"/>
        <v>STO3V</v>
      </c>
      <c r="L583" s="40" t="str">
        <f>VLOOKUP(C583,SOURCE!V$6:AB$10042,2,0)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VLOOKUP(C584,SOURCE!$V$3:$AC$2863,8,0)</f>
        <v>ITM_EE_RCL_V</v>
      </c>
      <c r="E584" s="26" t="str">
        <f>CHAR(34)&amp;VLOOKUP(C584,SOURCE!$V$3:$AC$2863,6,0)&amp;CHAR(34)</f>
        <v>"RCL3V"</v>
      </c>
      <c r="F584" s="22" t="str">
        <f>VLOOKUP(C584,SOURCE!$V$3:$AD$2863,9,0)&amp;"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VLOOKUP(C584,SOURCE!V$6:AB$10042,7,0)</f>
        <v>1805</v>
      </c>
      <c r="J584" s="28" t="str">
        <f>VLOOKUP(C584,SOURCE!V$6:AB$10042,6,0)</f>
        <v>RCL3V</v>
      </c>
      <c r="K584" s="30" t="str">
        <f t="shared" si="40"/>
        <v>RCL3V</v>
      </c>
      <c r="L584" s="40" t="str">
        <f>VLOOKUP(C584,SOURCE!V$6:AB$10042,2,0)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"3V"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VLOOKUP(C585,SOURCE!$V$3:$AC$2863,8,0)</f>
        <v>ITM_EE_STO_I</v>
      </c>
      <c r="E585" s="26" t="str">
        <f>CHAR(34)&amp;VLOOKUP(C585,SOURCE!$V$3:$AC$2863,6,0)&amp;CHAR(34)</f>
        <v>"STO3I"</v>
      </c>
      <c r="F585" s="22" t="str">
        <f>VLOOKUP(C585,SOURCE!$V$3:$AD$2863,9,0)&amp;"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VLOOKUP(C585,SOURCE!V$6:AB$10042,7,0)</f>
        <v>1806</v>
      </c>
      <c r="J585" s="28" t="str">
        <f>VLOOKUP(C585,SOURCE!V$6:AB$10042,6,0)</f>
        <v>STO3I</v>
      </c>
      <c r="K585" s="30" t="str">
        <f t="shared" si="40"/>
        <v>STO3I</v>
      </c>
      <c r="L585" s="40" t="str">
        <f>VLOOKUP(C585,SOURCE!V$6:AB$10042,2,0)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"STO"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VLOOKUP(C586,SOURCE!$V$3:$AC$2863,8,0)</f>
        <v>ITM_EE_RCL_I</v>
      </c>
      <c r="E586" s="26" t="str">
        <f>CHAR(34)&amp;VLOOKUP(C586,SOURCE!$V$3:$AC$2863,6,0)&amp;CHAR(34)</f>
        <v>"RCL3I"</v>
      </c>
      <c r="F586" s="22" t="str">
        <f>VLOOKUP(C586,SOURCE!$V$3:$AD$2863,9,0)&amp;"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VLOOKUP(C586,SOURCE!V$6:AB$10042,7,0)</f>
        <v>1807</v>
      </c>
      <c r="J586" s="28" t="str">
        <f>VLOOKUP(C586,SOURCE!V$6:AB$10042,6,0)</f>
        <v>RCL3I</v>
      </c>
      <c r="K586" s="30" t="str">
        <f t="shared" si="40"/>
        <v>RCL3I</v>
      </c>
      <c r="L586" s="40" t="str">
        <f>VLOOKUP(C586,SOURCE!V$6:AB$10042,2,0)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"RCL" STD_SPACE_3_PER_EM "3I"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VLOOKUP(C587,SOURCE!$V$3:$AC$2863,8,0)</f>
        <v>ITM_EE_STO_V_I</v>
      </c>
      <c r="E587" s="26" t="str">
        <f>CHAR(34)&amp;VLOOKUP(C587,SOURCE!$V$3:$AC$2863,6,0)&amp;CHAR(34)</f>
        <v>"3V/3I"</v>
      </c>
      <c r="F587" s="22" t="str">
        <f>VLOOKUP(C587,SOURCE!$V$3:$AD$2863,9,0)&amp;"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VLOOKUP(C587,SOURCE!V$6:AB$10042,7,0)</f>
        <v>1808</v>
      </c>
      <c r="J587" s="28" t="str">
        <f>VLOOKUP(C587,SOURCE!V$6:AB$10042,6,0)</f>
        <v>3V/3I</v>
      </c>
      <c r="K587" s="30" t="str">
        <f t="shared" si="40"/>
        <v>V/I</v>
      </c>
      <c r="L587" s="40" t="str">
        <f>VLOOKUP(C587,SOURCE!V$6:AB$10042,2,0)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"I"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VLOOKUP(C588,SOURCE!$V$3:$AC$2863,8,0)</f>
        <v>ITM_EE_STO_IR</v>
      </c>
      <c r="E588" s="26" t="str">
        <f>CHAR(34)&amp;VLOOKUP(C588,SOURCE!$V$3:$AC$2863,6,0)&amp;CHAR(34)</f>
        <v>"3Ix3Z"</v>
      </c>
      <c r="F588" s="22" t="str">
        <f>VLOOKUP(C588,SOURCE!$V$3:$AD$2863,9,0)&amp;"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VLOOKUP(C588,SOURCE!V$6:AB$10042,7,0)</f>
        <v>1809</v>
      </c>
      <c r="J588" s="28" t="str">
        <f>VLOOKUP(C588,SOURCE!V$6:AB$10042,6,0)</f>
        <v>3Ix3Z</v>
      </c>
      <c r="K588" s="30" t="str">
        <f t="shared" si="40"/>
        <v>ICROSSZ</v>
      </c>
      <c r="L588" s="40" t="str">
        <f>VLOOKUP(C588,SOURCE!V$6:AB$10042,2,0)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"I" STD_CROSS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VLOOKUP(C589,SOURCE!$V$3:$AC$2863,8,0)</f>
        <v>ITM_EE_STO_V_Z</v>
      </c>
      <c r="E589" s="26" t="str">
        <f>CHAR(34)&amp;VLOOKUP(C589,SOURCE!$V$3:$AC$2863,6,0)&amp;CHAR(34)</f>
        <v>"3V/3Z"</v>
      </c>
      <c r="F589" s="22" t="str">
        <f>VLOOKUP(C589,SOURCE!$V$3:$AD$2863,9,0)&amp;"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VLOOKUP(C589,SOURCE!V$6:AB$10042,7,0)</f>
        <v>1810</v>
      </c>
      <c r="J589" s="28" t="str">
        <f>VLOOKUP(C589,SOURCE!V$6:AB$10042,6,0)</f>
        <v>3V/3Z</v>
      </c>
      <c r="K589" s="30" t="str">
        <f t="shared" si="40"/>
        <v>V/Z</v>
      </c>
      <c r="L589" s="40" t="str">
        <f>VLOOKUP(C589,SOURCE!V$6:AB$10042,2,0)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"V" STD_DIVIDE "Z"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VLOOKUP(C590,SOURCE!$V$3:$AC$2863,8,0)</f>
        <v>ITM_EE_X2BAL</v>
      </c>
      <c r="E590" s="26" t="str">
        <f>CHAR(34)&amp;VLOOKUP(C590,SOURCE!$V$3:$AC$2863,6,0)&amp;CHAR(34)</f>
        <v>"X&gt;BAL"</v>
      </c>
      <c r="F590" s="22" t="str">
        <f>VLOOKUP(C590,SOURCE!$V$3:$AD$2863,9,0)&amp;"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VLOOKUP(C590,SOURCE!V$6:AB$10042,7,0)</f>
        <v>1811</v>
      </c>
      <c r="J590" s="28" t="str">
        <f>VLOOKUP(C590,SOURCE!V$6:AB$10042,6,0)</f>
        <v>X&gt;BAL</v>
      </c>
      <c r="K590" s="30" t="str">
        <f t="shared" si="40"/>
        <v>X&gt;BAL</v>
      </c>
      <c r="L590" s="40" t="str">
        <f>VLOOKUP(C590,SOURCE!V$6:AB$10042,2,0)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"X" STD_SPACE_3_PER_EM STD_RIGHT_ARROW STD_SPACE_3_PER_EM "BAL"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VLOOKUP(C591,SOURCE!$V$3:$AC$2863,8,0)</f>
        <v>ITM_MATX_A</v>
      </c>
      <c r="E591" s="26" t="str">
        <f>CHAR(34)&amp;VLOOKUP(C591,SOURCE!$V$3:$AC$2863,6,0)&amp;CHAR(34)</f>
        <v>"M.A"</v>
      </c>
      <c r="F591" s="22" t="str">
        <f>VLOOKUP(C591,SOURCE!$V$3:$AD$2863,9,0)&amp;"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VLOOKUP(C591,SOURCE!V$6:AB$10042,7,0)</f>
        <v>1812</v>
      </c>
      <c r="J591" s="28" t="str">
        <f>VLOOKUP(C591,SOURCE!V$6:AB$10042,6,0)</f>
        <v>M.A</v>
      </c>
      <c r="K591" s="30" t="str">
        <f t="shared" si="40"/>
        <v>A</v>
      </c>
      <c r="L591" s="40" t="str">
        <f>VLOOKUP(C591,SOURCE!V$6:AB$10042,2,0)</f>
        <v>CUSTOM TEMP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VLOOKUP(C592,SOURCE!$V$3:$AC$2863,8,0)</f>
        <v>ITM_op_a</v>
      </c>
      <c r="E592" s="26" t="str">
        <f>CHAR(34)&amp;VLOOKUP(C592,SOURCE!$V$3:$AC$2863,6,0)&amp;CHAR(34)</f>
        <v>"OP_A"</v>
      </c>
      <c r="F592" s="22" t="str">
        <f>VLOOKUP(C592,SOURCE!$V$3:$AD$2863,9,0)&amp;"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VLOOKUP(C592,SOURCE!V$6:AB$10042,7,0)</f>
        <v>1813</v>
      </c>
      <c r="J592" s="28" t="str">
        <f>VLOOKUP(C592,SOURCE!V$6:AB$10042,6,0)</f>
        <v>OP_A</v>
      </c>
      <c r="K592" s="30" t="str">
        <f t="shared" si="40"/>
        <v>a</v>
      </c>
      <c r="L592" s="40" t="str">
        <f>VLOOKUP(C592,SOURCE!V$6:AB$10042,2,0)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VLOOKUP(C593,SOURCE!$V$3:$AC$2863,8,0)</f>
        <v>ITM_op_a2</v>
      </c>
      <c r="E593" s="26" t="str">
        <f>CHAR(34)&amp;VLOOKUP(C593,SOURCE!$V$3:$AC$2863,6,0)&amp;CHAR(34)</f>
        <v>"OP_A^2"</v>
      </c>
      <c r="F593" s="22" t="str">
        <f>VLOOKUP(C593,SOURCE!$V$3:$AD$2863,9,0)&amp;"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VLOOKUP(C593,SOURCE!V$6:AB$10042,7,0)</f>
        <v>1814</v>
      </c>
      <c r="J593" s="28" t="str">
        <f>VLOOKUP(C593,SOURCE!V$6:AB$10042,6,0)</f>
        <v>OP_A^2</v>
      </c>
      <c r="K593" s="30" t="str">
        <f t="shared" si="40"/>
        <v>a^2</v>
      </c>
      <c r="L593" s="40" t="str">
        <f>VLOOKUP(C593,SOURCE!V$6:AB$10042,2,0)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"a" STD_SUP_2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VLOOKUP(C594,SOURCE!$V$3:$AC$2863,8,0)</f>
        <v>ITM_op_j</v>
      </c>
      <c r="E594" s="26" t="str">
        <f>CHAR(34)&amp;VLOOKUP(C594,SOURCE!$V$3:$AC$2863,6,0)&amp;CHAR(34)</f>
        <v>"OP_J"</v>
      </c>
      <c r="F594" s="22" t="str">
        <f>VLOOKUP(C594,SOURCE!$V$3:$AD$2863,9,0)&amp;"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VLOOKUP(C594,SOURCE!V$6:AB$10042,7,0)</f>
        <v>1815</v>
      </c>
      <c r="J594" s="28" t="str">
        <f>VLOOKUP(C594,SOURCE!V$6:AB$10042,6,0)</f>
        <v>OP_J</v>
      </c>
      <c r="K594" s="30" t="str">
        <f t="shared" si="40"/>
        <v>j</v>
      </c>
      <c r="L594" s="40" t="str">
        <f>VLOOKUP(C594,SOURCE!V$6:AB$10042,2,0)</f>
        <v>Elec</v>
      </c>
      <c r="M594" t="str">
        <f>IF(VLOOKUP(I594,SOURCE!B:P,2,0)="/  { itemToBeCoded","To be coded","")</f>
        <v/>
      </c>
      <c r="N594" s="22"/>
      <c r="Q594" s="26" t="str">
        <f>VLOOKUP(I594,SOURCE!B:P,5,0)</f>
        <v>"j"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VLOOKUP(C595,SOURCE!$V$3:$AC$2863,8,0)</f>
        <v>ITM_2BIN</v>
      </c>
      <c r="E595" s="26" t="str">
        <f>CHAR(34)&amp;VLOOKUP(C595,SOURCE!$V$3:$AC$2863,6,0)&amp;CHAR(34)</f>
        <v>"&gt;BIN"</v>
      </c>
      <c r="F595" s="22" t="str">
        <f>VLOOKUP(C595,SOURCE!$V$3:$AD$2863,9,0)&amp;"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VLOOKUP(C595,SOURCE!V$6:AB$10042,7,0)</f>
        <v>1816</v>
      </c>
      <c r="J595" s="28" t="str">
        <f>VLOOKUP(C595,SOURCE!V$6:AB$10042,6,0)</f>
        <v>&gt;BIN</v>
      </c>
      <c r="K595" s="30" t="str">
        <f t="shared" si="40"/>
        <v>BIN</v>
      </c>
      <c r="L595" s="40" t="str">
        <f>VLOOKUP(C595,SOURCE!V$6:AB$10042,2,0)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"BIN"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VLOOKUP(C596,SOURCE!$V$3:$AC$2863,8,0)</f>
        <v>ITM_2OCT</v>
      </c>
      <c r="E596" s="26" t="str">
        <f>CHAR(34)&amp;VLOOKUP(C596,SOURCE!$V$3:$AC$2863,6,0)&amp;CHAR(34)</f>
        <v>"&gt;OCT"</v>
      </c>
      <c r="F596" s="22" t="str">
        <f>VLOOKUP(C596,SOURCE!$V$3:$AD$2863,9,0)&amp;"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VLOOKUP(C596,SOURCE!V$6:AB$10042,7,0)</f>
        <v>1817</v>
      </c>
      <c r="J596" s="28" t="str">
        <f>VLOOKUP(C596,SOURCE!V$6:AB$10042,6,0)</f>
        <v>&gt;OCT</v>
      </c>
      <c r="K596" s="30" t="str">
        <f t="shared" si="40"/>
        <v>OCT</v>
      </c>
      <c r="L596" s="40" t="str">
        <f>VLOOKUP(C596,SOURCE!V$6:AB$10042,2,0)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"OCT"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VLOOKUP(C597,SOURCE!$V$3:$AC$2863,8,0)</f>
        <v>ITM_2DEC</v>
      </c>
      <c r="E597" s="26" t="str">
        <f>CHAR(34)&amp;VLOOKUP(C597,SOURCE!$V$3:$AC$2863,6,0)&amp;CHAR(34)</f>
        <v>"&gt;DEC"</v>
      </c>
      <c r="F597" s="22" t="str">
        <f>VLOOKUP(C597,SOURCE!$V$3:$AD$2863,9,0)&amp;"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VLOOKUP(C597,SOURCE!V$6:AB$10042,7,0)</f>
        <v>1818</v>
      </c>
      <c r="J597" s="28" t="str">
        <f>VLOOKUP(C597,SOURCE!V$6:AB$10042,6,0)</f>
        <v>&gt;DEC</v>
      </c>
      <c r="K597" s="30" t="str">
        <f t="shared" si="40"/>
        <v>DEC</v>
      </c>
      <c r="L597" s="40" t="str">
        <f>VLOOKUP(C597,SOURCE!V$6:AB$10042,2,0)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"DEC"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VLOOKUP(C598,SOURCE!$V$3:$AC$2863,8,0)</f>
        <v>ITM_2HEX</v>
      </c>
      <c r="E598" s="26" t="str">
        <f>CHAR(34)&amp;VLOOKUP(C598,SOURCE!$V$3:$AC$2863,6,0)&amp;CHAR(34)</f>
        <v>"&gt;HEX"</v>
      </c>
      <c r="F598" s="22" t="str">
        <f>VLOOKUP(C598,SOURCE!$V$3:$AD$2863,9,0)&amp;"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VLOOKUP(C598,SOURCE!V$6:AB$10042,7,0)</f>
        <v>1819</v>
      </c>
      <c r="J598" s="28" t="str">
        <f>VLOOKUP(C598,SOURCE!V$6:AB$10042,6,0)</f>
        <v>&gt;HEX</v>
      </c>
      <c r="K598" s="30" t="str">
        <f t="shared" si="40"/>
        <v>HEX</v>
      </c>
      <c r="L598" s="40" t="str">
        <f>VLOOKUP(C598,SOURCE!V$6:AB$10042,2,0)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"HEX"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VLOOKUP(C599,SOURCE!$V$3:$AC$2863,8,0)</f>
        <v>ITM_HR_DEG</v>
      </c>
      <c r="E599" s="26" t="str">
        <f>CHAR(34)&amp;VLOOKUP(C599,SOURCE!$V$3:$AC$2863,6,0)&amp;CHAR(34)</f>
        <v>"HOUR"</v>
      </c>
      <c r="F599" s="22" t="str">
        <f>VLOOKUP(C599,SOURCE!$V$3:$AD$2863,9,0)&amp;"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VLOOKUP(C599,SOURCE!V$6:AB$10042,7,0)</f>
        <v>1824</v>
      </c>
      <c r="J599" s="28" t="str">
        <f>VLOOKUP(C599,SOURCE!V$6:AB$10042,6,0)</f>
        <v>HOUR</v>
      </c>
      <c r="K599" s="30" t="str">
        <f t="shared" si="40"/>
        <v>HOUR</v>
      </c>
      <c r="L599" s="40" t="str">
        <f>VLOOKUP(C599,SOURCE!V$6:AB$10042,2,0)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"HOUR"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VLOOKUP(C600,SOURCE!$V$3:$AC$2863,8,0)</f>
        <v>ITM_MINUTE</v>
      </c>
      <c r="E600" s="26" t="str">
        <f>CHAR(34)&amp;VLOOKUP(C600,SOURCE!$V$3:$AC$2863,6,0)&amp;CHAR(34)</f>
        <v>"MIN"</v>
      </c>
      <c r="F600" s="22" t="str">
        <f>VLOOKUP(C600,SOURCE!$V$3:$AD$2863,9,0)&amp;"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VLOOKUP(C600,SOURCE!V$6:AB$10042,7,0)</f>
        <v>1825</v>
      </c>
      <c r="J600" s="28" t="str">
        <f>VLOOKUP(C600,SOURCE!V$6:AB$10042,6,0)</f>
        <v>MIN</v>
      </c>
      <c r="K600" s="30" t="str">
        <f t="shared" si="40"/>
        <v>MIN</v>
      </c>
      <c r="L600" s="40" t="str">
        <f>VLOOKUP(C600,SOURCE!V$6:AB$10042,2,0)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"MIN"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VLOOKUP(C601,SOURCE!$V$3:$AC$2863,8,0)</f>
        <v>ITM_SECOND</v>
      </c>
      <c r="E601" s="26" t="str">
        <f>CHAR(34)&amp;VLOOKUP(C601,SOURCE!$V$3:$AC$2863,6,0)&amp;CHAR(34)</f>
        <v>"SEC"</v>
      </c>
      <c r="F601" s="22" t="str">
        <f>VLOOKUP(C601,SOURCE!$V$3:$AD$2863,9,0)&amp;"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VLOOKUP(C601,SOURCE!V$6:AB$10042,7,0)</f>
        <v>1826</v>
      </c>
      <c r="J601" s="28" t="str">
        <f>VLOOKUP(C601,SOURCE!V$6:AB$10042,6,0)</f>
        <v>SEC</v>
      </c>
      <c r="K601" s="30" t="str">
        <f t="shared" si="40"/>
        <v>SEC</v>
      </c>
      <c r="L601" s="40" t="str">
        <f>VLOOKUP(C601,SOURCE!V$6:AB$10042,2,0)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"SEC"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VLOOKUP(C602,SOURCE!$V$3:$AC$2863,8,0)</f>
        <v>ITM_toTIME</v>
      </c>
      <c r="E602" s="26" t="str">
        <f>CHAR(34)&amp;VLOOKUP(C602,SOURCE!$V$3:$AC$2863,6,0)&amp;CHAR(34)</f>
        <v>"&gt;TIME"</v>
      </c>
      <c r="F602" s="22" t="str">
        <f>VLOOKUP(C602,SOURCE!$V$3:$AD$2863,9,0)&amp;"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VLOOKUP(C602,SOURCE!V$6:AB$10042,7,0)</f>
        <v>1827</v>
      </c>
      <c r="J602" s="28" t="str">
        <f>VLOOKUP(C602,SOURCE!V$6:AB$10042,6,0)</f>
        <v>&gt;TIME</v>
      </c>
      <c r="K602" s="30" t="str">
        <f t="shared" si="40"/>
        <v>&gt;TIME</v>
      </c>
      <c r="L602" s="40" t="str">
        <f>VLOOKUP(C602,SOURCE!V$6:AB$10042,2,0)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"TIME"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VLOOKUP(C603,SOURCE!$V$3:$AC$2863,8,0)</f>
        <v>ITM_TIMEto</v>
      </c>
      <c r="E603" s="26" t="str">
        <f>CHAR(34)&amp;VLOOKUP(C603,SOURCE!$V$3:$AC$2863,6,0)&amp;CHAR(34)</f>
        <v>"TIME&gt;"</v>
      </c>
      <c r="F603" s="22" t="str">
        <f>VLOOKUP(C603,SOURCE!$V$3:$AD$2863,9,0)&amp;"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VLOOKUP(C603,SOURCE!V$6:AB$10042,7,0)</f>
        <v>1828</v>
      </c>
      <c r="J603" s="28" t="str">
        <f>VLOOKUP(C603,SOURCE!V$6:AB$10042,6,0)</f>
        <v>TIME&gt;</v>
      </c>
      <c r="K603" s="30" t="str">
        <f t="shared" si="40"/>
        <v>TIME&gt;</v>
      </c>
      <c r="L603" s="40" t="str">
        <f>VLOOKUP(C603,SOURCE!V$6:AB$10042,2,0)</f>
        <v/>
      </c>
      <c r="M603" t="str">
        <f>IF(VLOOKUP(I603,SOURCE!B:P,2,0)="/  { itemToBeCoded","To be coded","")</f>
        <v/>
      </c>
      <c r="N603" s="22"/>
      <c r="Q603" s="26" t="str">
        <f>VLOOKUP(I603,SOURCE!B:P,5,0)</f>
        <v>"TIME" STD_RIGHT_ARROW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VLOOKUP(C604,SOURCE!$V$3:$AC$2863,8,0)</f>
        <v>KEY_COMPLEX</v>
      </c>
      <c r="E604" s="26" t="str">
        <f>CHAR(34)&amp;VLOOKUP(C604,SOURCE!$V$3:$AC$2863,6,0)&amp;CHAR(34)</f>
        <v>"COMPLEX"</v>
      </c>
      <c r="F604" s="22" t="str">
        <f>VLOOKUP(C604,SOURCE!$V$3:$AD$2863,9,0)&amp;"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VLOOKUP(C604,SOURCE!V$6:AB$10042,7,0)</f>
        <v>1833</v>
      </c>
      <c r="J604" s="28" t="str">
        <f>VLOOKUP(C604,SOURCE!V$6:AB$10042,6,0)</f>
        <v>COMPLEX</v>
      </c>
      <c r="K604" s="30" t="str">
        <f t="shared" si="40"/>
        <v>COMPLEX</v>
      </c>
      <c r="L604" s="40" t="str">
        <f>VLOOKUP(C604,SOURCE!V$6:AB$10042,2,0)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"COMPLEX"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VLOOKUP(C605,SOURCE!$V$3:$AC$2863,8,0)</f>
        <v>ITM_toPOL2</v>
      </c>
      <c r="E605" s="26" t="str">
        <f>CHAR(34)&amp;VLOOKUP(C605,SOURCE!$V$3:$AC$2863,6,0)&amp;CHAR(34)</f>
        <v>"&gt;POLAR"</v>
      </c>
      <c r="F605" s="22" t="str">
        <f>VLOOKUP(C605,SOURCE!$V$3:$AD$2863,9,0)&amp;"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VLOOKUP(C605,SOURCE!V$6:AB$10042,7,0)</f>
        <v>1834</v>
      </c>
      <c r="J605" s="28" t="str">
        <f>VLOOKUP(C605,SOURCE!V$6:AB$10042,6,0)</f>
        <v>&gt;POLAR</v>
      </c>
      <c r="K605" s="30" t="str">
        <f t="shared" si="40"/>
        <v>&gt;P</v>
      </c>
      <c r="L605" s="40" t="str">
        <f>VLOOKUP(C605,SOURCE!V$6:AB$10042,2,0)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"P"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VLOOKUP(C606,SOURCE!$V$3:$AC$2863,8,0)</f>
        <v>ITM_toREC2</v>
      </c>
      <c r="E606" s="26" t="str">
        <f>CHAR(34)&amp;VLOOKUP(C606,SOURCE!$V$3:$AC$2863,6,0)&amp;CHAR(34)</f>
        <v>"&gt;RECT"</v>
      </c>
      <c r="F606" s="22" t="str">
        <f>VLOOKUP(C606,SOURCE!$V$3:$AD$2863,9,0)&amp;"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VLOOKUP(C606,SOURCE!V$6:AB$10042,7,0)</f>
        <v>1835</v>
      </c>
      <c r="J606" s="28" t="str">
        <f>VLOOKUP(C606,SOURCE!V$6:AB$10042,6,0)</f>
        <v>&gt;RECT</v>
      </c>
      <c r="K606" s="30" t="str">
        <f t="shared" si="40"/>
        <v>&gt;R</v>
      </c>
      <c r="L606" s="40" t="str">
        <f>VLOOKUP(C606,SOURCE!V$6:AB$10042,2,0)</f>
        <v>Complex</v>
      </c>
      <c r="M606" t="str">
        <f>IF(VLOOKUP(I606,SOURCE!B:P,2,0)="/  { itemToBeCoded","To be coded","")</f>
        <v/>
      </c>
      <c r="N606" s="22"/>
      <c r="Q606" s="26" t="str">
        <f>VLOOKUP(I606,SOURCE!B:P,5,0)</f>
        <v>STD_RIGHT_ARROW "R"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VLOOKUP(C607,SOURCE!$V$3:$AC$2863,8,0)</f>
        <v>ITM_eRPN_ON</v>
      </c>
      <c r="E607" s="26" t="str">
        <f>CHAR(34)&amp;VLOOKUP(C607,SOURCE!$V$3:$AC$2863,6,0)&amp;CHAR(34)</f>
        <v>"ERPN"</v>
      </c>
      <c r="F607" s="22" t="str">
        <f>VLOOKUP(C607,SOURCE!$V$3:$AD$2863,9,0)&amp;"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VLOOKUP(C607,SOURCE!V$6:AB$10042,7,0)</f>
        <v>1836</v>
      </c>
      <c r="J607" s="28" t="str">
        <f>VLOOKUP(C607,SOURCE!V$6:AB$10042,6,0)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VLOOKUP(C607,SOURCE!V$6:AB$10042,2,0)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"eRPN"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VLOOKUP(C608,SOURCE!$V$3:$AC$2863,8,0)</f>
        <v>ITM_eRPN_OFF</v>
      </c>
      <c r="E608" s="26" t="str">
        <f>CHAR(34)&amp;VLOOKUP(C608,SOURCE!$V$3:$AC$2863,6,0)&amp;CHAR(34)</f>
        <v>"RPN"</v>
      </c>
      <c r="F608" s="22" t="str">
        <f>VLOOKUP(C608,SOURCE!$V$3:$AD$2863,9,0)&amp;"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VLOOKUP(C608,SOURCE!V$6:AB$10042,7,0)</f>
        <v>1837</v>
      </c>
      <c r="J608" s="28" t="str">
        <f>VLOOKUP(C608,SOURCE!V$6:AB$10042,6,0)</f>
        <v>RPN</v>
      </c>
      <c r="K608" s="30" t="str">
        <f t="shared" si="44"/>
        <v>RPN</v>
      </c>
      <c r="L608" s="40" t="str">
        <f>VLOOKUP(C608,SOURCE!V$6:AB$10042,2,0)</f>
        <v>CONF</v>
      </c>
      <c r="M608" t="str">
        <f>IF(VLOOKUP(I608,SOURCE!B:P,2,0)="/  { itemToBeCoded","To be coded","")</f>
        <v/>
      </c>
      <c r="N608" s="22"/>
      <c r="Q608" s="26" t="str">
        <f>VLOOKUP(I608,SOURCE!B:P,5,0)</f>
        <v>"RPN"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VLOOKUP(C609,SOURCE!$V$3:$AC$2863,8,0)</f>
        <v>ITM_SIGFIG</v>
      </c>
      <c r="E609" s="26" t="str">
        <f>CHAR(34)&amp;VLOOKUP(C609,SOURCE!$V$3:$AC$2863,6,0)&amp;CHAR(34)</f>
        <v>"SIG"</v>
      </c>
      <c r="F609" s="22" t="str">
        <f>VLOOKUP(C609,SOURCE!$V$3:$AD$2863,9,0)&amp;"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VLOOKUP(C609,SOURCE!V$6:AB$10042,7,0)</f>
        <v>1851</v>
      </c>
      <c r="J609" s="28" t="str">
        <f>VLOOKUP(C609,SOURCE!V$6:AB$10042,6,0)</f>
        <v>SIG</v>
      </c>
      <c r="K609" s="30" t="str">
        <f t="shared" si="44"/>
        <v>SIG</v>
      </c>
      <c r="L609" s="40" t="str">
        <f>VLOOKUP(C609,SOURCE!V$6:AB$10042,2,0)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"SIG"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VLOOKUP(C610,SOURCE!$V$3:$AC$2863,8,0)</f>
        <v>ITM_UNIT</v>
      </c>
      <c r="E610" s="26" t="str">
        <f>CHAR(34)&amp;VLOOKUP(C610,SOURCE!$V$3:$AC$2863,6,0)&amp;CHAR(34)</f>
        <v>"UNIT"</v>
      </c>
      <c r="F610" s="22" t="str">
        <f>VLOOKUP(C610,SOURCE!$V$3:$AD$2863,9,0)&amp;"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VLOOKUP(C610,SOURCE!V$6:AB$10042,7,0)</f>
        <v>1852</v>
      </c>
      <c r="J610" s="28" t="str">
        <f>VLOOKUP(C610,SOURCE!V$6:AB$10042,6,0)</f>
        <v>UNIT</v>
      </c>
      <c r="K610" s="30" t="str">
        <f t="shared" si="44"/>
        <v>UNIT</v>
      </c>
      <c r="L610" s="40" t="str">
        <f>VLOOKUP(C610,SOURCE!V$6:AB$10042,2,0)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"UNIT"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VLOOKUP(C611,SOURCE!$V$3:$AC$2863,8,0)</f>
        <v>ITM_ROUND2</v>
      </c>
      <c r="E611" s="26" t="str">
        <f>CHAR(34)&amp;VLOOKUP(C611,SOURCE!$V$3:$AC$2863,6,0)&amp;CHAR(34)</f>
        <v>"ROUND"</v>
      </c>
      <c r="F611" s="22" t="str">
        <f>VLOOKUP(C611,SOURCE!$V$3:$AD$2863,9,0)&amp;"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VLOOKUP(C611,SOURCE!V$6:AB$10042,7,0)</f>
        <v>1853</v>
      </c>
      <c r="J611" s="28" t="str">
        <f>VLOOKUP(C611,SOURCE!V$6:AB$10042,6,0)</f>
        <v>ROUND</v>
      </c>
      <c r="K611" s="30" t="str">
        <f t="shared" si="44"/>
        <v>ROUND</v>
      </c>
      <c r="L611" s="40" t="str">
        <f>VLOOKUP(C611,SOURCE!V$6:AB$10042,2,0)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VLOOKUP(C612,SOURCE!$V$3:$AC$2863,8,0)</f>
        <v>ITM_ROUNDI2</v>
      </c>
      <c r="E612" s="26" t="str">
        <f>CHAR(34)&amp;VLOOKUP(C612,SOURCE!$V$3:$AC$2863,6,0)&amp;CHAR(34)</f>
        <v>"ROUNDI"</v>
      </c>
      <c r="F612" s="22" t="str">
        <f>VLOOKUP(C612,SOURCE!$V$3:$AD$2863,9,0)&amp;"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VLOOKUP(C612,SOURCE!V$6:AB$10042,7,0)</f>
        <v>1854</v>
      </c>
      <c r="J612" s="28" t="str">
        <f>VLOOKUP(C612,SOURCE!V$6:AB$10042,6,0)</f>
        <v>ROUNDI</v>
      </c>
      <c r="K612" s="30" t="str">
        <f t="shared" si="44"/>
        <v>ROUNDI</v>
      </c>
      <c r="L612" s="40" t="str">
        <f>VLOOKUP(C612,SOURCE!V$6:AB$10042,2,0)</f>
        <v>DISP</v>
      </c>
      <c r="M612" t="str">
        <f>IF(VLOOKUP(I612,SOURCE!B:P,2,0)="/  { itemToBeCoded","To be coded","")</f>
        <v/>
      </c>
      <c r="N612" s="22"/>
      <c r="Q612" s="26" t="str">
        <f>VLOOKUP(I612,SOURCE!B:P,5,0)</f>
        <v>"ROUNDI"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VLOOKUP(C613,SOURCE!$V$3:$AC$2863,8,0)</f>
        <v>ITM_RI</v>
      </c>
      <c r="E613" s="26" t="str">
        <f>CHAR(34)&amp;VLOOKUP(C613,SOURCE!$V$3:$AC$2863,6,0)&amp;CHAR(34)</f>
        <v>"&gt;I"</v>
      </c>
      <c r="F613" s="22" t="str">
        <f>VLOOKUP(C613,SOURCE!$V$3:$AD$2863,9,0)&amp;"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VLOOKUP(C613,SOURCE!V$6:AB$10042,7,0)</f>
        <v>1856</v>
      </c>
      <c r="J613" s="28" t="str">
        <f>VLOOKUP(C613,SOURCE!V$6:AB$10042,6,0)</f>
        <v>&gt;I</v>
      </c>
      <c r="K613" s="30" t="str">
        <f t="shared" si="44"/>
        <v>&gt;I</v>
      </c>
      <c r="L613" s="40" t="str">
        <f>VLOOKUP(C613,SOURCE!V$6:AB$10042,2,0)</f>
        <v>FN SH_INT</v>
      </c>
      <c r="M613" t="str">
        <f>IF(VLOOKUP(I613,SOURCE!B:P,2,0)="/  { itemToBeCoded","To be coded","")</f>
        <v/>
      </c>
      <c r="N613" s="22"/>
      <c r="Q613" s="26" t="str">
        <f>VLOOKUP(I613,SOURCE!B:P,5,0)</f>
        <v>STD_RIGHT_ARROW "I"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VLOOKUP(C614,SOURCE!$V$3:$AC$2863,8,0)</f>
        <v>ITM_DRG</v>
      </c>
      <c r="E614" s="26" t="str">
        <f>CHAR(34)&amp;VLOOKUP(C614,SOURCE!$V$3:$AC$2863,6,0)&amp;CHAR(34)</f>
        <v>"DRG"</v>
      </c>
      <c r="F614" s="22" t="str">
        <f>VLOOKUP(C614,SOURCE!$V$3:$AD$2863,9,0)&amp;"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VLOOKUP(C614,SOURCE!V$6:AB$10042,7,0)</f>
        <v>1858</v>
      </c>
      <c r="J614" s="28" t="str">
        <f>VLOOKUP(C614,SOURCE!V$6:AB$10042,6,0)</f>
        <v>DRG</v>
      </c>
      <c r="K614" s="30" t="str">
        <f t="shared" si="44"/>
        <v>DRG</v>
      </c>
      <c r="L614" s="40" t="str">
        <f>VLOOKUP(C614,SOURCE!V$6:AB$10042,2,0)</f>
        <v>Trig</v>
      </c>
      <c r="M614" t="str">
        <f>IF(VLOOKUP(I614,SOURCE!B:P,2,0)="/  { itemToBeCoded","To be coded","")</f>
        <v/>
      </c>
      <c r="N614" s="22"/>
      <c r="Q614" s="26" t="str">
        <f>VLOOKUP(I614,SOURCE!B:P,5,0)</f>
        <v>"DRG"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VLOOKUP(C615,SOURCE!$V$3:$AC$2863,8,0)</f>
        <v>CHR_caseUP</v>
      </c>
      <c r="E615" s="26" t="str">
        <f>CHAR(34)&amp;VLOOKUP(C615,SOURCE!$V$3:$AC$2863,6,0)&amp;CHAR(34)</f>
        <v>"CASEUP"</v>
      </c>
      <c r="F615" s="22" t="str">
        <f>VLOOKUP(C615,SOURCE!$V$3:$AD$2863,9,0)&amp;"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VLOOKUP(C615,SOURCE!V$6:AB$10042,7,0)</f>
        <v>1863</v>
      </c>
      <c r="J615" s="28" t="str">
        <f>VLOOKUP(C615,SOURCE!V$6:AB$10042,6,0)</f>
        <v>CASEUP</v>
      </c>
      <c r="K615" s="30" t="str">
        <f t="shared" si="44"/>
        <v>CASEUP</v>
      </c>
      <c r="L615" s="40" t="str">
        <f>VLOOKUP(C615,SOURCE!V$6:AB$10042,2,0)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UP"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VLOOKUP(C616,SOURCE!$V$3:$AC$2863,8,0)</f>
        <v>CHR_caseDN</v>
      </c>
      <c r="E616" s="26" t="str">
        <f>CHAR(34)&amp;VLOOKUP(C616,SOURCE!$V$3:$AC$2863,6,0)&amp;CHAR(34)</f>
        <v>"CASEDN"</v>
      </c>
      <c r="F616" s="22" t="str">
        <f>VLOOKUP(C616,SOURCE!$V$3:$AD$2863,9,0)&amp;"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VLOOKUP(C616,SOURCE!V$6:AB$10042,7,0)</f>
        <v>1864</v>
      </c>
      <c r="J616" s="28" t="str">
        <f>VLOOKUP(C616,SOURCE!V$6:AB$10042,6,0)</f>
        <v>CASEDN</v>
      </c>
      <c r="K616" s="30" t="str">
        <f t="shared" si="44"/>
        <v>CASEDN</v>
      </c>
      <c r="L616" s="40" t="str">
        <f>VLOOKUP(C616,SOURCE!V$6:AB$10042,2,0)</f>
        <v>CONF</v>
      </c>
      <c r="M616" t="str">
        <f>IF(VLOOKUP(I616,SOURCE!B:P,2,0)="/  { itemToBeCoded","To be coded","")</f>
        <v>To be coded</v>
      </c>
      <c r="N616" s="22"/>
      <c r="Q616" s="26" t="str">
        <f>VLOOKUP(I616,SOURCE!B:P,5,0)</f>
        <v>"CASE DN"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VLOOKUP(C617,SOURCE!$V$3:$AC$2863,8,0)</f>
        <v>ITM_LISTXY</v>
      </c>
      <c r="E617" s="26" t="str">
        <f>CHAR(34)&amp;VLOOKUP(C617,SOURCE!$V$3:$AC$2863,6,0)&amp;CHAR(34)</f>
        <v>"LISTXY"</v>
      </c>
      <c r="F617" s="22" t="str">
        <f>VLOOKUP(C617,SOURCE!$V$3:$AD$2863,9,0)&amp;"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VLOOKUP(C617,SOURCE!V$6:AB$10042,7,0)</f>
        <v>1865</v>
      </c>
      <c r="J617" s="28" t="str">
        <f>VLOOKUP(C617,SOURCE!V$6:AB$10042,6,0)</f>
        <v>LISTXY</v>
      </c>
      <c r="K617" s="30" t="str">
        <f t="shared" si="44"/>
        <v>LISTXY</v>
      </c>
      <c r="L617" s="40">
        <f>VLOOKUP(C617,SOURCE!V$6:AB$10042,2,0)</f>
        <v>0</v>
      </c>
      <c r="M617" t="str">
        <f>IF(VLOOKUP(I617,SOURCE!B:P,2,0)="/  { itemToBeCoded","To be coded","")</f>
        <v/>
      </c>
      <c r="N617" s="22"/>
      <c r="Q617" s="26" t="str">
        <f>VLOOKUP(I617,SOURCE!B:P,5,0)</f>
        <v>"LISTXY"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VLOOKUP(C618,SOURCE!$V$3:$AC$2863,8,0)</f>
        <v>ITM_SH_ERPN</v>
      </c>
      <c r="E618" s="26" t="str">
        <f>CHAR(34)&amp;VLOOKUP(C618,SOURCE!$V$3:$AC$2863,6,0)&amp;CHAR(34)</f>
        <v>"ERPN?"</v>
      </c>
      <c r="F618" s="22" t="str">
        <f>VLOOKUP(C618,SOURCE!$V$3:$AD$2863,9,0)&amp;"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VLOOKUP(C618,SOURCE!V$6:AB$10042,7,0)</f>
        <v>1866</v>
      </c>
      <c r="J618" s="28" t="str">
        <f>VLOOKUP(C618,SOURCE!V$6:AB$10042,6,0)</f>
        <v>ERPN?</v>
      </c>
      <c r="K618" s="30" t="str">
        <f t="shared" si="44"/>
        <v>eRPN?</v>
      </c>
      <c r="L618" s="40" t="str">
        <f>VLOOKUP(C618,SOURCE!V$6:AB$10042,2,0)</f>
        <v>INFO</v>
      </c>
      <c r="M618" t="str">
        <f>IF(VLOOKUP(I618,SOURCE!B:P,2,0)="/  { itemToBeCoded","To be coded","")</f>
        <v/>
      </c>
      <c r="N618" s="22"/>
      <c r="Q618" s="26" t="str">
        <f>VLOOKUP(I618,SOURCE!B:P,5,0)</f>
        <v>"eRPN?"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VLOOKUP(C619,SOURCE!$V$3:$AC$2863,8,0)</f>
        <v>ITM_XXEQ</v>
      </c>
      <c r="E619" s="26" t="str">
        <f>CHAR(34)&amp;VLOOKUP(C619,SOURCE!$V$3:$AC$2863,6,0)&amp;CHAR(34)</f>
        <v>"X.XEQ"</v>
      </c>
      <c r="F619" s="22" t="str">
        <f>VLOOKUP(C619,SOURCE!$V$3:$AD$2863,9,0)&amp;"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VLOOKUP(C619,SOURCE!V$6:AB$10042,7,0)</f>
        <v>1897</v>
      </c>
      <c r="J619" s="28" t="str">
        <f>VLOOKUP(C619,SOURCE!V$6:AB$10042,6,0)</f>
        <v>X.XEQ</v>
      </c>
      <c r="K619" s="30" t="str">
        <f t="shared" si="44"/>
        <v>X.XEQ</v>
      </c>
      <c r="L619" s="40" t="str">
        <f>VLOOKUP(C619,SOURCE!V$6:AB$10042,2,0)</f>
        <v>KEYS</v>
      </c>
      <c r="M619" t="str">
        <f>IF(VLOOKUP(I619,SOURCE!B:P,2,0)="/  { itemToBeCoded","To be coded","")</f>
        <v/>
      </c>
      <c r="N619" s="22"/>
      <c r="Q619" s="26" t="str">
        <f>VLOOKUP(I619,SOURCE!B:P,5,0)</f>
        <v>"X.XEQ"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VLOOKUP(C620,SOURCE!$V$3:$AC$2863,8,0)</f>
        <v>ITM_STKTO3x1</v>
      </c>
      <c r="E620" s="26" t="str">
        <f>CHAR(34)&amp;VLOOKUP(C620,SOURCE!$V$3:$AC$2863,6,0)&amp;CHAR(34)</f>
        <v>"ZYX&gt;M"</v>
      </c>
      <c r="F620" s="22" t="str">
        <f>VLOOKUP(C620,SOURCE!$V$3:$AD$2863,9,0)&amp;"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VLOOKUP(C620,SOURCE!V$6:AB$10042,7,0)</f>
        <v>1916</v>
      </c>
      <c r="J620" s="28" t="str">
        <f>VLOOKUP(C620,SOURCE!V$6:AB$10042,6,0)</f>
        <v>ZYX&gt;M</v>
      </c>
      <c r="K620" s="30" t="str">
        <f t="shared" si="44"/>
        <v>zyx&gt;M</v>
      </c>
      <c r="L620" s="40" t="str">
        <f>VLOOKUP(C620,SOURCE!V$6:AB$10042,2,0)</f>
        <v>CUSTOM TEMP</v>
      </c>
      <c r="M620" t="str">
        <f>IF(VLOOKUP(I620,SOURCE!B:P,2,0)="/  { itemToBeCoded","To be coded","")</f>
        <v/>
      </c>
      <c r="N620" s="22"/>
      <c r="Q620" s="26" t="str">
        <f>VLOOKUP(I620,SOURCE!B:P,5,0)</f>
        <v>"zyx" STD_RIGHT_ARROW "M"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VLOOKUP(C621,SOURCE!$V$3:$AC$2863,8,0)</f>
        <v>ITM_FLGSV</v>
      </c>
      <c r="E621" s="26" t="str">
        <f>CHAR(34)&amp;VLOOKUP(C621,SOURCE!$V$3:$AC$2863,6,0)&amp;CHAR(34)</f>
        <v>"FLAGS.V"</v>
      </c>
      <c r="F621" s="22" t="str">
        <f>VLOOKUP(C621,SOURCE!$V$3:$AD$2863,9,0)&amp;"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VLOOKUP(C621,SOURCE!V$6:AB$10042,7,0)</f>
        <v>1920</v>
      </c>
      <c r="J621" s="28" t="str">
        <f>VLOOKUP(C621,SOURCE!V$6:AB$10042,6,0)</f>
        <v>FLAGS.V</v>
      </c>
      <c r="K621" s="30" t="str">
        <f t="shared" si="44"/>
        <v>FLGS</v>
      </c>
      <c r="L621" s="40" t="str">
        <f>VLOOKUP(C621,SOURCE!V$6:AB$10042,2,0)</f>
        <v>SYS</v>
      </c>
      <c r="M621" t="str">
        <f>IF(VLOOKUP(I621,SOURCE!B:P,2,0)="/  { itemToBeCoded","To be coded","")</f>
        <v/>
      </c>
      <c r="N621" s="22"/>
      <c r="Q621" s="26" t="str">
        <f>VLOOKUP(I621,SOURCE!B:P,5,0)</f>
        <v>"FLGS"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VLOOKUP(C622,SOURCE!$V$3:$AC$2863,8,0)</f>
        <v>ITM_CPXI</v>
      </c>
      <c r="E622" s="26" t="str">
        <f>CHAR(34)&amp;VLOOKUP(C622,SOURCE!$V$3:$AC$2863,6,0)&amp;CHAR(34)</f>
        <v>"CPXI"</v>
      </c>
      <c r="F622" s="22" t="str">
        <f>VLOOKUP(C622,SOURCE!$V$3:$AD$2863,9,0)&amp;"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VLOOKUP(C622,SOURCE!V$6:AB$10042,7,0)</f>
        <v>1921</v>
      </c>
      <c r="J622" s="28" t="str">
        <f>VLOOKUP(C622,SOURCE!V$6:AB$10042,6,0)</f>
        <v>CPXI</v>
      </c>
      <c r="K622" s="30" t="str">
        <f t="shared" si="44"/>
        <v>CPXi</v>
      </c>
      <c r="L622" s="40" t="str">
        <f>VLOOKUP(C622,SOURCE!V$6:AB$10042,2,0)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"CPXi"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VLOOKUP(C623,SOURCE!$V$3:$AC$2863,8,0)</f>
        <v>ITM_CPXJ</v>
      </c>
      <c r="E623" s="26" t="str">
        <f>CHAR(34)&amp;VLOOKUP(C623,SOURCE!$V$3:$AC$2863,6,0)&amp;CHAR(34)</f>
        <v>"CPXJ"</v>
      </c>
      <c r="F623" s="22" t="str">
        <f>VLOOKUP(C623,SOURCE!$V$3:$AD$2863,9,0)&amp;"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VLOOKUP(C623,SOURCE!V$6:AB$10042,7,0)</f>
        <v>1922</v>
      </c>
      <c r="J623" s="28" t="str">
        <f>VLOOKUP(C623,SOURCE!V$6:AB$10042,6,0)</f>
        <v>CPXJ</v>
      </c>
      <c r="K623" s="30" t="str">
        <f t="shared" si="44"/>
        <v>CPXj</v>
      </c>
      <c r="L623" s="40" t="str">
        <f>VLOOKUP(C623,SOURCE!V$6:AB$10042,2,0)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"CPXj"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VLOOKUP(C624,SOURCE!$V$3:$AC$2863,8,0)</f>
        <v>ITM_SSIZE4</v>
      </c>
      <c r="E624" s="26" t="str">
        <f>CHAR(34)&amp;VLOOKUP(C624,SOURCE!$V$3:$AC$2863,6,0)&amp;CHAR(34)</f>
        <v>"SSIZE4"</v>
      </c>
      <c r="F624" s="22" t="str">
        <f>VLOOKUP(C624,SOURCE!$V$3:$AD$2863,9,0)&amp;"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VLOOKUP(C624,SOURCE!V$6:AB$10042,7,0)</f>
        <v>1923</v>
      </c>
      <c r="J624" s="28" t="str">
        <f>VLOOKUP(C624,SOURCE!V$6:AB$10042,6,0)</f>
        <v>SSIZE4</v>
      </c>
      <c r="K624" s="30" t="str">
        <f t="shared" si="44"/>
        <v>SSIZE4</v>
      </c>
      <c r="L624" s="40" t="str">
        <f>VLOOKUP(C624,SOURCE!V$6:AB$10042,2,0)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"SSIZE4"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VLOOKUP(C625,SOURCE!$V$3:$AC$2863,8,0)</f>
        <v>ITM_SSIZE8</v>
      </c>
      <c r="E625" s="26" t="str">
        <f>CHAR(34)&amp;VLOOKUP(C625,SOURCE!$V$3:$AC$2863,6,0)&amp;CHAR(34)</f>
        <v>"SSIZE8"</v>
      </c>
      <c r="F625" s="22" t="str">
        <f>VLOOKUP(C625,SOURCE!$V$3:$AD$2863,9,0)&amp;"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VLOOKUP(C625,SOURCE!V$6:AB$10042,7,0)</f>
        <v>1924</v>
      </c>
      <c r="J625" s="28" t="str">
        <f>VLOOKUP(C625,SOURCE!V$6:AB$10042,6,0)</f>
        <v>SSIZE8</v>
      </c>
      <c r="K625" s="30" t="str">
        <f t="shared" si="44"/>
        <v>SSIZE8</v>
      </c>
      <c r="L625" s="40" t="str">
        <f>VLOOKUP(C625,SOURCE!V$6:AB$10042,2,0)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"SSIZE8"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VLOOKUP(C626,SOURCE!$V$3:$AC$2863,8,0)</f>
        <v>ITM_POLAR</v>
      </c>
      <c r="E626" s="26" t="str">
        <f>CHAR(34)&amp;VLOOKUP(C626,SOURCE!$V$3:$AC$2863,6,0)&amp;CHAR(34)</f>
        <v>"POLAR"</v>
      </c>
      <c r="F626" s="22" t="str">
        <f>VLOOKUP(C626,SOURCE!$V$3:$AD$2863,9,0)&amp;"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VLOOKUP(C626,SOURCE!V$6:AB$10042,7,0)</f>
        <v>1931</v>
      </c>
      <c r="J626" s="28" t="str">
        <f>VLOOKUP(C626,SOURCE!V$6:AB$10042,6,0)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VLOOKUP(C626,SOURCE!V$6:AB$10042,2,0)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"POLAR"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VLOOKUP(C627,SOURCE!$V$3:$AC$2863,8,0)</f>
        <v>ITM_RECT</v>
      </c>
      <c r="E627" s="26" t="str">
        <f>CHAR(34)&amp;VLOOKUP(C627,SOURCE!$V$3:$AC$2863,6,0)&amp;CHAR(34)</f>
        <v>"RECT"</v>
      </c>
      <c r="F627" s="22" t="str">
        <f>VLOOKUP(C627,SOURCE!$V$3:$AD$2863,9,0)&amp;"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VLOOKUP(C627,SOURCE!V$6:AB$10042,7,0)</f>
        <v>1934</v>
      </c>
      <c r="J627" s="28" t="str">
        <f>VLOOKUP(C627,SOURCE!V$6:AB$10042,6,0)</f>
        <v>RECT</v>
      </c>
      <c r="K627" s="30" t="str">
        <f t="shared" si="48"/>
        <v>RECT</v>
      </c>
      <c r="L627" s="40" t="str">
        <f>VLOOKUP(C627,SOURCE!V$6:AB$10042,2,0)</f>
        <v>SYSFL</v>
      </c>
      <c r="M627" t="str">
        <f>IF(VLOOKUP(I627,SOURCE!B:P,2,0)="/  { itemToBeCoded","To be coded","")</f>
        <v/>
      </c>
      <c r="N627" s="22"/>
      <c r="Q627" s="26" t="str">
        <f>VLOOKUP(I627,SOURCE!B:P,5,0)</f>
        <v>"RECT"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VLOOKUP(C628,SOURCE!$V$3:$AC$2863,8,0)</f>
        <v>ITM_ms</v>
      </c>
      <c r="E628" s="26" t="str">
        <f>CHAR(34)&amp;VLOOKUP(C628,SOURCE!$V$3:$AC$2863,6,0)&amp;CHAR(34)</f>
        <v>".MS"</v>
      </c>
      <c r="F628" s="22" t="str">
        <f>VLOOKUP(C628,SOURCE!$V$3:$AD$2863,9,0)&amp;"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VLOOKUP(C628,SOURCE!V$6:AB$10042,7,0)</f>
        <v>1943</v>
      </c>
      <c r="J628" s="28" t="str">
        <f>VLOOKUP(C628,SOURCE!V$6:AB$10042,6,0)</f>
        <v>.MS</v>
      </c>
      <c r="K628" s="30" t="str">
        <f t="shared" si="48"/>
        <v>.ms</v>
      </c>
      <c r="L628" s="40" t="str">
        <f>VLOOKUP(C628,SOURCE!V$6:AB$10042,2,0)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".ms"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VLOOKUP(C629,SOURCE!$V$3:$AC$2863,8,0)</f>
        <v>ITM_DEG2</v>
      </c>
      <c r="E629" s="26" t="str">
        <f>CHAR(34)&amp;VLOOKUP(C629,SOURCE!$V$3:$AC$2863,6,0)&amp;CHAR(34)</f>
        <v>"&gt;&gt;DEG"</v>
      </c>
      <c r="F629" s="22" t="str">
        <f>VLOOKUP(C629,SOURCE!$V$3:$AD$2863,9,0)&amp;"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VLOOKUP(C629,SOURCE!V$6:AB$10042,7,0)</f>
        <v>1944</v>
      </c>
      <c r="J629" s="28" t="str">
        <f>VLOOKUP(C629,SOURCE!V$6:AB$10042,6,0)</f>
        <v>&gt;&gt;DEG</v>
      </c>
      <c r="K629" s="30" t="str">
        <f t="shared" si="48"/>
        <v>RIGHT_DOUBLE_ANGLEDEG</v>
      </c>
      <c r="L629" s="40" t="str">
        <f>VLOOKUP(C629,SOURCE!V$6:AB$10042,2,0)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"DEG"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VLOOKUP(C630,SOURCE!$V$3:$AC$2863,8,0)</f>
        <v>ITM_DMS2</v>
      </c>
      <c r="E630" s="26" t="str">
        <f>CHAR(34)&amp;VLOOKUP(C630,SOURCE!$V$3:$AC$2863,6,0)&amp;CHAR(34)</f>
        <v>"&gt;&gt;D.MS"</v>
      </c>
      <c r="F630" s="22" t="str">
        <f>VLOOKUP(C630,SOURCE!$V$3:$AD$2863,9,0)&amp;"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VLOOKUP(C630,SOURCE!V$6:AB$10042,7,0)</f>
        <v>1945</v>
      </c>
      <c r="J630" s="28" t="str">
        <f>VLOOKUP(C630,SOURCE!V$6:AB$10042,6,0)</f>
        <v>&gt;&gt;D.MS</v>
      </c>
      <c r="K630" s="30" t="str">
        <f t="shared" si="48"/>
        <v>RIGHT_DOUBLE_ANGLED.MS</v>
      </c>
      <c r="L630" s="40" t="str">
        <f>VLOOKUP(C630,SOURCE!V$6:AB$10042,2,0)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"D.MS"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VLOOKUP(C631,SOURCE!$V$3:$AC$2863,8,0)</f>
        <v>ITM_GRAD2</v>
      </c>
      <c r="E631" s="26" t="str">
        <f>CHAR(34)&amp;VLOOKUP(C631,SOURCE!$V$3:$AC$2863,6,0)&amp;CHAR(34)</f>
        <v>"&gt;&gt;GRAD"</v>
      </c>
      <c r="F631" s="22" t="str">
        <f>VLOOKUP(C631,SOURCE!$V$3:$AD$2863,9,0)&amp;"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VLOOKUP(C631,SOURCE!V$6:AB$10042,7,0)</f>
        <v>1946</v>
      </c>
      <c r="J631" s="28" t="str">
        <f>VLOOKUP(C631,SOURCE!V$6:AB$10042,6,0)</f>
        <v>&gt;&gt;GRAD</v>
      </c>
      <c r="K631" s="30" t="str">
        <f t="shared" si="48"/>
        <v>RIGHT_DOUBLE_ANGLEGRAD</v>
      </c>
      <c r="L631" s="40" t="str">
        <f>VLOOKUP(C631,SOURCE!V$6:AB$10042,2,0)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"GRAD"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VLOOKUP(C632,SOURCE!$V$3:$AC$2863,8,0)</f>
        <v>ITM_MULPI2</v>
      </c>
      <c r="E632" s="26" t="str">
        <f>CHAR(34)&amp;VLOOKUP(C632,SOURCE!$V$3:$AC$2863,6,0)&amp;CHAR(34)</f>
        <v>"&gt;&gt;MULPI"</v>
      </c>
      <c r="F632" s="22" t="str">
        <f>VLOOKUP(C632,SOURCE!$V$3:$AD$2863,9,0)&amp;"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VLOOKUP(C632,SOURCE!V$6:AB$10042,7,0)</f>
        <v>1947</v>
      </c>
      <c r="J632" s="28" t="str">
        <f>VLOOKUP(C632,SOURCE!V$6:AB$10042,6,0)</f>
        <v>&gt;&gt;MULPI</v>
      </c>
      <c r="K632" s="30" t="str">
        <f t="shared" si="48"/>
        <v>RIGHT_DOUBLE_ANGLEMULpi</v>
      </c>
      <c r="L632" s="40" t="str">
        <f>VLOOKUP(C632,SOURCE!V$6:AB$10042,2,0)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"MUL" STD_pi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VLOOKUP(C633,SOURCE!$V$3:$AC$2863,8,0)</f>
        <v>ITM_RAD2</v>
      </c>
      <c r="E633" s="26" t="str">
        <f>CHAR(34)&amp;VLOOKUP(C633,SOURCE!$V$3:$AC$2863,6,0)&amp;CHAR(34)</f>
        <v>"&gt;&gt;RAD"</v>
      </c>
      <c r="F633" s="22" t="str">
        <f>VLOOKUP(C633,SOURCE!$V$3:$AD$2863,9,0)&amp;"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VLOOKUP(C633,SOURCE!V$6:AB$10042,7,0)</f>
        <v>1948</v>
      </c>
      <c r="J633" s="28" t="str">
        <f>VLOOKUP(C633,SOURCE!V$6:AB$10042,6,0)</f>
        <v>&gt;&gt;RAD</v>
      </c>
      <c r="K633" s="30" t="str">
        <f t="shared" si="48"/>
        <v>RIGHT_DOUBLE_ANGLERAD</v>
      </c>
      <c r="L633" s="40" t="str">
        <f>VLOOKUP(C633,SOURCE!V$6:AB$10042,2,0)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"RAD"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VLOOKUP(C634,SOURCE!$V$3:$AC$2863,8,0)</f>
        <v>ITM_HMS2</v>
      </c>
      <c r="E634" s="26" t="str">
        <f>CHAR(34)&amp;VLOOKUP(C634,SOURCE!$V$3:$AC$2863,6,0)&amp;CHAR(34)</f>
        <v>"&gt;&gt;H.MS"</v>
      </c>
      <c r="F634" s="22" t="str">
        <f>VLOOKUP(C634,SOURCE!$V$3:$AD$2863,9,0)&amp;"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VLOOKUP(C634,SOURCE!V$6:AB$10042,7,0)</f>
        <v>1949</v>
      </c>
      <c r="J634" s="28" t="str">
        <f>VLOOKUP(C634,SOURCE!V$6:AB$10042,6,0)</f>
        <v>&gt;&gt;H.MS</v>
      </c>
      <c r="K634" s="30" t="str">
        <f t="shared" si="48"/>
        <v>RIGHT_DOUBLE_ANGLEh.ms</v>
      </c>
      <c r="L634" s="40" t="str">
        <f>VLOOKUP(C634,SOURCE!V$6:AB$10042,2,0)</f>
        <v>Trig</v>
      </c>
      <c r="M634" t="str">
        <f>IF(VLOOKUP(I634,SOURCE!B:P,2,0)="/  { itemToBeCoded","To be coded","")</f>
        <v/>
      </c>
      <c r="N634" s="22"/>
      <c r="Q634" s="26" t="str">
        <f>VLOOKUP(I634,SOURCE!B:P,5,0)</f>
        <v>STD_RIGHT_DOUBLE_ANGLE "h.ms"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VLOOKUP(C635,SOURCE!$V$3:$AC$2863,8,0)</f>
        <v>ITM_X_P1</v>
      </c>
      <c r="E635" s="26" t="str">
        <f>CHAR(34)&amp;VLOOKUP(C635,SOURCE!$V$3:$AC$2863,6,0)&amp;CHAR(34)</f>
        <v>"XEQM01"</v>
      </c>
      <c r="F635" s="22" t="str">
        <f>VLOOKUP(C635,SOURCE!$V$3:$AD$2863,9,0)&amp;"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VLOOKUP(C635,SOURCE!V$6:AB$10042,7,0)</f>
        <v>1968</v>
      </c>
      <c r="J635" s="28" t="str">
        <f>VLOOKUP(C635,SOURCE!V$6:AB$10042,6,0)</f>
        <v>XEQM01</v>
      </c>
      <c r="K635" s="30" t="str">
        <f t="shared" si="48"/>
        <v>XEQM01</v>
      </c>
      <c r="L635" s="40" t="str">
        <f>VLOOKUP(C635,SOURCE!V$6:AB$10042,2,0)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"XEQM01"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VLOOKUP(C636,SOURCE!$V$3:$AC$2863,8,0)</f>
        <v>ITM_X_P2</v>
      </c>
      <c r="E636" s="26" t="str">
        <f>CHAR(34)&amp;VLOOKUP(C636,SOURCE!$V$3:$AC$2863,6,0)&amp;CHAR(34)</f>
        <v>"XEQM02"</v>
      </c>
      <c r="F636" s="22" t="str">
        <f>VLOOKUP(C636,SOURCE!$V$3:$AD$2863,9,0)&amp;"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VLOOKUP(C636,SOURCE!V$6:AB$10042,7,0)</f>
        <v>1969</v>
      </c>
      <c r="J636" s="28" t="str">
        <f>VLOOKUP(C636,SOURCE!V$6:AB$10042,6,0)</f>
        <v>XEQM02</v>
      </c>
      <c r="K636" s="30" t="str">
        <f t="shared" si="48"/>
        <v>XEQM02</v>
      </c>
      <c r="L636" s="40" t="str">
        <f>VLOOKUP(C636,SOURCE!V$6:AB$10042,2,0)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"XEQM02"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VLOOKUP(C637,SOURCE!$V$3:$AC$2863,8,0)</f>
        <v>ITM_X_P3</v>
      </c>
      <c r="E637" s="26" t="str">
        <f>CHAR(34)&amp;VLOOKUP(C637,SOURCE!$V$3:$AC$2863,6,0)&amp;CHAR(34)</f>
        <v>"XEQM03"</v>
      </c>
      <c r="F637" s="22" t="str">
        <f>VLOOKUP(C637,SOURCE!$V$3:$AD$2863,9,0)&amp;"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VLOOKUP(C637,SOURCE!V$6:AB$10042,7,0)</f>
        <v>1970</v>
      </c>
      <c r="J637" s="28" t="str">
        <f>VLOOKUP(C637,SOURCE!V$6:AB$10042,6,0)</f>
        <v>XEQM03</v>
      </c>
      <c r="K637" s="30" t="str">
        <f t="shared" si="48"/>
        <v>XEQM03</v>
      </c>
      <c r="L637" s="40" t="str">
        <f>VLOOKUP(C637,SOURCE!V$6:AB$10042,2,0)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"XEQM03"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VLOOKUP(C638,SOURCE!$V$3:$AC$2863,8,0)</f>
        <v>ITM_X_P4</v>
      </c>
      <c r="E638" s="26" t="str">
        <f>CHAR(34)&amp;VLOOKUP(C638,SOURCE!$V$3:$AC$2863,6,0)&amp;CHAR(34)</f>
        <v>"XEQM04"</v>
      </c>
      <c r="F638" s="22" t="str">
        <f>VLOOKUP(C638,SOURCE!$V$3:$AD$2863,9,0)&amp;"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VLOOKUP(C638,SOURCE!V$6:AB$10042,7,0)</f>
        <v>1971</v>
      </c>
      <c r="J638" s="28" t="str">
        <f>VLOOKUP(C638,SOURCE!V$6:AB$10042,6,0)</f>
        <v>XEQM04</v>
      </c>
      <c r="K638" s="30" t="str">
        <f t="shared" si="48"/>
        <v>XEQM04</v>
      </c>
      <c r="L638" s="40" t="str">
        <f>VLOOKUP(C638,SOURCE!V$6:AB$10042,2,0)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"XEQM04"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VLOOKUP(C639,SOURCE!$V$3:$AC$2863,8,0)</f>
        <v>ITM_X_P5</v>
      </c>
      <c r="E639" s="26" t="str">
        <f>CHAR(34)&amp;VLOOKUP(C639,SOURCE!$V$3:$AC$2863,6,0)&amp;CHAR(34)</f>
        <v>"XEQM05"</v>
      </c>
      <c r="F639" s="22" t="str">
        <f>VLOOKUP(C639,SOURCE!$V$3:$AD$2863,9,0)&amp;"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VLOOKUP(C639,SOURCE!V$6:AB$10042,7,0)</f>
        <v>1972</v>
      </c>
      <c r="J639" s="28" t="str">
        <f>VLOOKUP(C639,SOURCE!V$6:AB$10042,6,0)</f>
        <v>XEQM05</v>
      </c>
      <c r="K639" s="30" t="str">
        <f t="shared" si="48"/>
        <v>XEQM05</v>
      </c>
      <c r="L639" s="40" t="str">
        <f>VLOOKUP(C639,SOURCE!V$6:AB$10042,2,0)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"XEQM05"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VLOOKUP(C640,SOURCE!$V$3:$AC$2863,8,0)</f>
        <v>ITM_X_P6</v>
      </c>
      <c r="E640" s="26" t="str">
        <f>CHAR(34)&amp;VLOOKUP(C640,SOURCE!$V$3:$AC$2863,6,0)&amp;CHAR(34)</f>
        <v>"XEQM06"</v>
      </c>
      <c r="F640" s="22" t="str">
        <f>VLOOKUP(C640,SOURCE!$V$3:$AD$2863,9,0)&amp;"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VLOOKUP(C640,SOURCE!V$6:AB$10042,7,0)</f>
        <v>1973</v>
      </c>
      <c r="J640" s="28" t="str">
        <f>VLOOKUP(C640,SOURCE!V$6:AB$10042,6,0)</f>
        <v>XEQM06</v>
      </c>
      <c r="K640" s="30" t="str">
        <f t="shared" si="48"/>
        <v>XEQM06</v>
      </c>
      <c r="L640" s="40" t="str">
        <f>VLOOKUP(C640,SOURCE!V$6:AB$10042,2,0)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"XEQM06"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VLOOKUP(C641,SOURCE!$V$3:$AC$2863,8,0)</f>
        <v>ITM_X_f1</v>
      </c>
      <c r="E641" s="26" t="str">
        <f>CHAR(34)&amp;VLOOKUP(C641,SOURCE!$V$3:$AC$2863,6,0)&amp;CHAR(34)</f>
        <v>"XEQM07"</v>
      </c>
      <c r="F641" s="22" t="str">
        <f>VLOOKUP(C641,SOURCE!$V$3:$AD$2863,9,0)&amp;"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VLOOKUP(C641,SOURCE!V$6:AB$10042,7,0)</f>
        <v>1974</v>
      </c>
      <c r="J641" s="28" t="str">
        <f>VLOOKUP(C641,SOURCE!V$6:AB$10042,6,0)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VLOOKUP(C641,SOURCE!V$6:AB$10042,2,0)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"XEQM07"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VLOOKUP(C642,SOURCE!$V$3:$AC$2863,8,0)</f>
        <v>ITM_X_f2</v>
      </c>
      <c r="E642" s="26" t="str">
        <f>CHAR(34)&amp;VLOOKUP(C642,SOURCE!$V$3:$AC$2863,6,0)&amp;CHAR(34)</f>
        <v>"XEQM08"</v>
      </c>
      <c r="F642" s="22" t="str">
        <f>VLOOKUP(C642,SOURCE!$V$3:$AD$2863,9,0)&amp;"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VLOOKUP(C642,SOURCE!V$6:AB$10042,7,0)</f>
        <v>1975</v>
      </c>
      <c r="J642" s="28" t="str">
        <f>VLOOKUP(C642,SOURCE!V$6:AB$10042,6,0)</f>
        <v>XEQM08</v>
      </c>
      <c r="K642" s="30" t="str">
        <f t="shared" si="52"/>
        <v>XEQM08</v>
      </c>
      <c r="L642" s="40" t="str">
        <f>VLOOKUP(C642,SOURCE!V$6:AB$10042,2,0)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"XEQM08"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VLOOKUP(C643,SOURCE!$V$3:$AC$2863,8,0)</f>
        <v>ITM_X_f3</v>
      </c>
      <c r="E643" s="26" t="str">
        <f>CHAR(34)&amp;VLOOKUP(C643,SOURCE!$V$3:$AC$2863,6,0)&amp;CHAR(34)</f>
        <v>"XEQM09"</v>
      </c>
      <c r="F643" s="22" t="str">
        <f>VLOOKUP(C643,SOURCE!$V$3:$AD$2863,9,0)&amp;"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VLOOKUP(C643,SOURCE!V$6:AB$10042,7,0)</f>
        <v>1976</v>
      </c>
      <c r="J643" s="28" t="str">
        <f>VLOOKUP(C643,SOURCE!V$6:AB$10042,6,0)</f>
        <v>XEQM09</v>
      </c>
      <c r="K643" s="30" t="str">
        <f t="shared" si="52"/>
        <v>XEQM09</v>
      </c>
      <c r="L643" s="40" t="str">
        <f>VLOOKUP(C643,SOURCE!V$6:AB$10042,2,0)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"XEQM09"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VLOOKUP(C644,SOURCE!$V$3:$AC$2863,8,0)</f>
        <v>ITM_X_f4</v>
      </c>
      <c r="E644" s="26" t="str">
        <f>CHAR(34)&amp;VLOOKUP(C644,SOURCE!$V$3:$AC$2863,6,0)&amp;CHAR(34)</f>
        <v>"XEQM10"</v>
      </c>
      <c r="F644" s="22" t="str">
        <f>VLOOKUP(C644,SOURCE!$V$3:$AD$2863,9,0)&amp;"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VLOOKUP(C644,SOURCE!V$6:AB$10042,7,0)</f>
        <v>1977</v>
      </c>
      <c r="J644" s="28" t="str">
        <f>VLOOKUP(C644,SOURCE!V$6:AB$10042,6,0)</f>
        <v>XEQM10</v>
      </c>
      <c r="K644" s="30" t="str">
        <f t="shared" si="52"/>
        <v>XEQM10</v>
      </c>
      <c r="L644" s="40" t="str">
        <f>VLOOKUP(C644,SOURCE!V$6:AB$10042,2,0)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"XEQM10"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VLOOKUP(C645,SOURCE!$V$3:$AC$2863,8,0)</f>
        <v>ITM_X_f5</v>
      </c>
      <c r="E645" s="26" t="str">
        <f>CHAR(34)&amp;VLOOKUP(C645,SOURCE!$V$3:$AC$2863,6,0)&amp;CHAR(34)</f>
        <v>"XEQM11"</v>
      </c>
      <c r="F645" s="22" t="str">
        <f>VLOOKUP(C645,SOURCE!$V$3:$AD$2863,9,0)&amp;"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VLOOKUP(C645,SOURCE!V$6:AB$10042,7,0)</f>
        <v>1978</v>
      </c>
      <c r="J645" s="28" t="str">
        <f>VLOOKUP(C645,SOURCE!V$6:AB$10042,6,0)</f>
        <v>XEQM11</v>
      </c>
      <c r="K645" s="30" t="str">
        <f t="shared" si="52"/>
        <v>XEQM11</v>
      </c>
      <c r="L645" s="40" t="str">
        <f>VLOOKUP(C645,SOURCE!V$6:AB$10042,2,0)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"XEQM11"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VLOOKUP(C646,SOURCE!$V$3:$AC$2863,8,0)</f>
        <v>ITM_X_f6</v>
      </c>
      <c r="E646" s="26" t="str">
        <f>CHAR(34)&amp;VLOOKUP(C646,SOURCE!$V$3:$AC$2863,6,0)&amp;CHAR(34)</f>
        <v>"XEQM12"</v>
      </c>
      <c r="F646" s="22" t="str">
        <f>VLOOKUP(C646,SOURCE!$V$3:$AD$2863,9,0)&amp;"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VLOOKUP(C646,SOURCE!V$6:AB$10042,7,0)</f>
        <v>1979</v>
      </c>
      <c r="J646" s="28" t="str">
        <f>VLOOKUP(C646,SOURCE!V$6:AB$10042,6,0)</f>
        <v>XEQM12</v>
      </c>
      <c r="K646" s="30" t="str">
        <f t="shared" si="52"/>
        <v>XEQM12</v>
      </c>
      <c r="L646" s="40" t="str">
        <f>VLOOKUP(C646,SOURCE!V$6:AB$10042,2,0)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"XEQM12"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VLOOKUP(C647,SOURCE!$V$3:$AC$2863,8,0)</f>
        <v>ITM_X_g1</v>
      </c>
      <c r="E647" s="26" t="str">
        <f>CHAR(34)&amp;VLOOKUP(C647,SOURCE!$V$3:$AC$2863,6,0)&amp;CHAR(34)</f>
        <v>"XEQM13"</v>
      </c>
      <c r="F647" s="22" t="str">
        <f>VLOOKUP(C647,SOURCE!$V$3:$AD$2863,9,0)&amp;"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VLOOKUP(C647,SOURCE!V$6:AB$10042,7,0)</f>
        <v>1980</v>
      </c>
      <c r="J647" s="28" t="str">
        <f>VLOOKUP(C647,SOURCE!V$6:AB$10042,6,0)</f>
        <v>XEQM13</v>
      </c>
      <c r="K647" s="30" t="str">
        <f t="shared" si="52"/>
        <v>XEQM13</v>
      </c>
      <c r="L647" s="40" t="str">
        <f>VLOOKUP(C647,SOURCE!V$6:AB$10042,2,0)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"XEQM13"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VLOOKUP(C648,SOURCE!$V$3:$AC$2863,8,0)</f>
        <v>ITM_X_g2</v>
      </c>
      <c r="E648" s="26" t="str">
        <f>CHAR(34)&amp;VLOOKUP(C648,SOURCE!$V$3:$AC$2863,6,0)&amp;CHAR(34)</f>
        <v>"XEQM14"</v>
      </c>
      <c r="F648" s="22" t="str">
        <f>VLOOKUP(C648,SOURCE!$V$3:$AD$2863,9,0)&amp;"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VLOOKUP(C648,SOURCE!V$6:AB$10042,7,0)</f>
        <v>1981</v>
      </c>
      <c r="J648" s="28" t="str">
        <f>VLOOKUP(C648,SOURCE!V$6:AB$10042,6,0)</f>
        <v>XEQM14</v>
      </c>
      <c r="K648" s="30" t="str">
        <f t="shared" si="52"/>
        <v>XEQM14</v>
      </c>
      <c r="L648" s="40" t="str">
        <f>VLOOKUP(C648,SOURCE!V$6:AB$10042,2,0)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"XEQM14"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VLOOKUP(C649,SOURCE!$V$3:$AC$2863,8,0)</f>
        <v>ITM_X_g3</v>
      </c>
      <c r="E649" s="26" t="str">
        <f>CHAR(34)&amp;VLOOKUP(C649,SOURCE!$V$3:$AC$2863,6,0)&amp;CHAR(34)</f>
        <v>"XEQM15"</v>
      </c>
      <c r="F649" s="22" t="str">
        <f>VLOOKUP(C649,SOURCE!$V$3:$AD$2863,9,0)&amp;"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VLOOKUP(C649,SOURCE!V$6:AB$10042,7,0)</f>
        <v>1982</v>
      </c>
      <c r="J649" s="28" t="str">
        <f>VLOOKUP(C649,SOURCE!V$6:AB$10042,6,0)</f>
        <v>XEQM15</v>
      </c>
      <c r="K649" s="30" t="str">
        <f t="shared" si="52"/>
        <v>XEQM15</v>
      </c>
      <c r="L649" s="40" t="str">
        <f>VLOOKUP(C649,SOURCE!V$6:AB$10042,2,0)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"XEQM15"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VLOOKUP(C650,SOURCE!$V$3:$AC$2863,8,0)</f>
        <v>ITM_X_g4</v>
      </c>
      <c r="E650" s="26" t="str">
        <f>CHAR(34)&amp;VLOOKUP(C650,SOURCE!$V$3:$AC$2863,6,0)&amp;CHAR(34)</f>
        <v>"XEQM16"</v>
      </c>
      <c r="F650" s="22" t="str">
        <f>VLOOKUP(C650,SOURCE!$V$3:$AD$2863,9,0)&amp;"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VLOOKUP(C650,SOURCE!V$6:AB$10042,7,0)</f>
        <v>1983</v>
      </c>
      <c r="J650" s="28" t="str">
        <f>VLOOKUP(C650,SOURCE!V$6:AB$10042,6,0)</f>
        <v>XEQM16</v>
      </c>
      <c r="K650" s="30" t="str">
        <f t="shared" si="52"/>
        <v>XEQM16</v>
      </c>
      <c r="L650" s="40" t="str">
        <f>VLOOKUP(C650,SOURCE!V$6:AB$10042,2,0)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"XEQM16"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VLOOKUP(C651,SOURCE!$V$3:$AC$2863,8,0)</f>
        <v>ITM_X_g5</v>
      </c>
      <c r="E651" s="26" t="str">
        <f>CHAR(34)&amp;VLOOKUP(C651,SOURCE!$V$3:$AC$2863,6,0)&amp;CHAR(34)</f>
        <v>"XEQM17"</v>
      </c>
      <c r="F651" s="22" t="str">
        <f>VLOOKUP(C651,SOURCE!$V$3:$AD$2863,9,0)&amp;"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VLOOKUP(C651,SOURCE!V$6:AB$10042,7,0)</f>
        <v>1984</v>
      </c>
      <c r="J651" s="28" t="str">
        <f>VLOOKUP(C651,SOURCE!V$6:AB$10042,6,0)</f>
        <v>XEQM17</v>
      </c>
      <c r="K651" s="30" t="str">
        <f t="shared" si="52"/>
        <v>XEQM17</v>
      </c>
      <c r="L651" s="40" t="str">
        <f>VLOOKUP(C651,SOURCE!V$6:AB$10042,2,0)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"XEQM17"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VLOOKUP(C652,SOURCE!$V$3:$AC$2863,8,0)</f>
        <v>ITM_X_g6</v>
      </c>
      <c r="E652" s="26" t="str">
        <f>CHAR(34)&amp;VLOOKUP(C652,SOURCE!$V$3:$AC$2863,6,0)&amp;CHAR(34)</f>
        <v>"XEQM18"</v>
      </c>
      <c r="F652" s="22" t="str">
        <f>VLOOKUP(C652,SOURCE!$V$3:$AD$2863,9,0)&amp;"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VLOOKUP(C652,SOURCE!V$6:AB$10042,7,0)</f>
        <v>1985</v>
      </c>
      <c r="J652" s="28" t="str">
        <f>VLOOKUP(C652,SOURCE!V$6:AB$10042,6,0)</f>
        <v>XEQM18</v>
      </c>
      <c r="K652" s="30" t="str">
        <f t="shared" si="52"/>
        <v>XEQM18</v>
      </c>
      <c r="L652" s="40" t="str">
        <f>VLOOKUP(C652,SOURCE!V$6:AB$10042,2,0)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"XEQM18"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VLOOKUP(C653,SOURCE!$V$3:$AC$2863,8,0)</f>
        <v>ITM_XSAVE</v>
      </c>
      <c r="E653" s="26" t="str">
        <f>CHAR(34)&amp;VLOOKUP(C653,SOURCE!$V$3:$AC$2863,6,0)&amp;CHAR(34)</f>
        <v>"X.SAVE"</v>
      </c>
      <c r="F653" s="22" t="str">
        <f>VLOOKUP(C653,SOURCE!$V$3:$AD$2863,9,0)&amp;"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VLOOKUP(C653,SOURCE!V$6:AB$10042,7,0)</f>
        <v>1986</v>
      </c>
      <c r="J653" s="28" t="str">
        <f>VLOOKUP(C653,SOURCE!V$6:AB$10042,6,0)</f>
        <v>X.SAVE</v>
      </c>
      <c r="K653" s="30" t="str">
        <f t="shared" si="52"/>
        <v>X.SAVE</v>
      </c>
      <c r="L653" s="40" t="str">
        <f>VLOOKUP(C653,SOURCE!V$6:AB$10042,2,0)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"X.SAVE"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VLOOKUP(C654,SOURCE!$V$3:$AC$2863,8,0)</f>
        <v>ITM_XLOAD</v>
      </c>
      <c r="E654" s="26" t="str">
        <f>CHAR(34)&amp;VLOOKUP(C654,SOURCE!$V$3:$AC$2863,6,0)&amp;CHAR(34)</f>
        <v>"X.LOAD"</v>
      </c>
      <c r="F654" s="22" t="str">
        <f>VLOOKUP(C654,SOURCE!$V$3:$AD$2863,9,0)&amp;"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VLOOKUP(C654,SOURCE!V$6:AB$10042,7,0)</f>
        <v>1987</v>
      </c>
      <c r="J654" s="28" t="str">
        <f>VLOOKUP(C654,SOURCE!V$6:AB$10042,6,0)</f>
        <v>X.LOAD</v>
      </c>
      <c r="K654" s="30" t="str">
        <f t="shared" si="52"/>
        <v>X.LOAD</v>
      </c>
      <c r="L654" s="40" t="str">
        <f>VLOOKUP(C654,SOURCE!V$6:AB$10042,2,0)</f>
        <v>XXEQ</v>
      </c>
      <c r="M654" t="str">
        <f>IF(VLOOKUP(I654,SOURCE!B:P,2,0)="/  { itemToBeCoded","To be coded","")</f>
        <v/>
      </c>
      <c r="N654" s="22"/>
      <c r="Q654" s="26" t="str">
        <f>VLOOKUP(I654,SOURCE!B:P,5,0)</f>
        <v>"X.LOAD"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VLOOKUP(C655,SOURCE!$V$3:$AC$2863,8,0)</f>
        <v>ITM_CLAIM</v>
      </c>
      <c r="E655" s="26" t="str">
        <f>CHAR(34)&amp;VLOOKUP(C655,SOURCE!$V$3:$AC$2863,6,0)&amp;CHAR(34)</f>
        <v>"EXITCLR"</v>
      </c>
      <c r="F655" s="22" t="str">
        <f>VLOOKUP(C655,SOURCE!$V$3:$AD$2863,9,0)&amp;"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VLOOKUP(C655,SOURCE!V$6:AB$10042,7,0)</f>
        <v>2008</v>
      </c>
      <c r="J655" s="28" t="str">
        <f>VLOOKUP(C655,SOURCE!V$6:AB$10042,6,0)</f>
        <v>EXITCLR</v>
      </c>
      <c r="K655" s="30" t="str">
        <f t="shared" si="52"/>
        <v>EXITCLR</v>
      </c>
      <c r="L655" s="40" t="str">
        <f>VLOOKUP(C655,SOURCE!V$6:AB$10042,2,0)</f>
        <v>Clear</v>
      </c>
      <c r="M655" t="str">
        <f>IF(VLOOKUP(I655,SOURCE!B:P,2,0)="/  { itemToBeCoded","To be coded","")</f>
        <v/>
      </c>
      <c r="N655" s="22"/>
      <c r="Q655" s="26" t="str">
        <f>VLOOKUP(I655,SOURCE!B:P,5,0)</f>
        <v>"EXITCLR"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VLOOKUP(C656,SOURCE!$V$3:$AC$2863,8,0)</f>
        <v>ITM_PLOTLS</v>
      </c>
      <c r="E656" s="26" t="str">
        <f>CHAR(34)&amp;VLOOKUP(C656,SOURCE!$V$3:$AC$2863,6,0)&amp;CHAR(34)</f>
        <v>"PLOTLS"</v>
      </c>
      <c r="F656" s="22" t="str">
        <f>VLOOKUP(C656,SOURCE!$V$3:$AD$2863,9,0)&amp;"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VLOOKUP(C656,SOURCE!V$6:AB$10042,7,0)</f>
        <v>2011</v>
      </c>
      <c r="J656" s="28" t="str">
        <f>VLOOKUP(C656,SOURCE!V$6:AB$10042,6,0)</f>
        <v>PLOTLS</v>
      </c>
      <c r="K656" s="30" t="str">
        <f t="shared" si="52"/>
        <v>PLOTLS</v>
      </c>
      <c r="L656" s="40" t="str">
        <f>VLOOKUP(C656,SOURCE!V$6:AB$10042,2,0)</f>
        <v>STAT</v>
      </c>
      <c r="M656" t="str">
        <f>IF(VLOOKUP(I656,SOURCE!B:P,2,0)="/  { itemToBeCoded","To be coded","")</f>
        <v/>
      </c>
      <c r="N656" s="22"/>
      <c r="Q656" s="26" t="str">
        <f>VLOOKUP(I656,SOURCE!B:P,5,0)</f>
        <v>"PLOTLS"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VLOOKUP(C657,SOURCE!$V$3:$AC$2863,8,0)</f>
        <v>ITM_INTG</v>
      </c>
      <c r="E657" s="26" t="str">
        <f>CHAR(34)&amp;VLOOKUP(C657,SOURCE!$V$3:$AC$2863,6,0)&amp;CHAR(34)</f>
        <v>"P_INT"</v>
      </c>
      <c r="F657" s="22" t="str">
        <f>VLOOKUP(C657,SOURCE!$V$3:$AD$2863,9,0)&amp;"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VLOOKUP(C657,SOURCE!V$6:AB$10042,7,0)</f>
        <v>2027</v>
      </c>
      <c r="J657" s="28" t="str">
        <f>VLOOKUP(C657,SOURCE!V$6:AB$10042,6,0)</f>
        <v>P_INT</v>
      </c>
      <c r="K657" s="30" t="str">
        <f t="shared" si="52"/>
        <v>SUMy_BARDELTAx</v>
      </c>
      <c r="L657" s="40" t="str">
        <f>VLOOKUP(C657,SOURCE!V$6:AB$10042,2,0)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STD_SIGMA STD_y_BAR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VLOOKUP(C658,SOURCE!$V$3:$AC$2863,8,0)</f>
        <v>ITM_DIFF</v>
      </c>
      <c r="E658" s="26" t="str">
        <f>CHAR(34)&amp;VLOOKUP(C658,SOURCE!$V$3:$AC$2863,6,0)&amp;CHAR(34)</f>
        <v>"P_DIFF"</v>
      </c>
      <c r="F658" s="22" t="str">
        <f>VLOOKUP(C658,SOURCE!$V$3:$AD$2863,9,0)&amp;"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VLOOKUP(C658,SOURCE!V$6:AB$10042,7,0)</f>
        <v>2028</v>
      </c>
      <c r="J658" s="28" t="str">
        <f>VLOOKUP(C658,SOURCE!V$6:AB$10042,6,0)</f>
        <v>P_DIFF</v>
      </c>
      <c r="K658" s="30" t="str">
        <f t="shared" si="52"/>
        <v>DELTAy/DELTAx</v>
      </c>
      <c r="L658" s="40" t="str">
        <f>VLOOKUP(C658,SOURCE!V$6:AB$10042,2,0)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STD_DELTA "y/" STD_DELTA "x"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VLOOKUP(C659,SOURCE!$V$3:$AC$2863,8,0)</f>
        <v>ITM_RMS</v>
      </c>
      <c r="E659" s="26" t="str">
        <f>CHAR(34)&amp;VLOOKUP(C659,SOURCE!$V$3:$AC$2863,6,0)&amp;CHAR(34)</f>
        <v>"P_RMS"</v>
      </c>
      <c r="F659" s="22" t="str">
        <f>VLOOKUP(C659,SOURCE!$V$3:$AD$2863,9,0)&amp;"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VLOOKUP(C659,SOURCE!V$6:AB$10042,7,0)</f>
        <v>2029</v>
      </c>
      <c r="J659" s="28" t="str">
        <f>VLOOKUP(C659,SOURCE!V$6:AB$10042,6,0)</f>
        <v>P_RMS</v>
      </c>
      <c r="K659" s="30" t="str">
        <f t="shared" si="52"/>
        <v>RMS</v>
      </c>
      <c r="L659" s="40" t="str">
        <f>VLOOKUP(C659,SOURCE!V$6:AB$10042,2,0)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"RMS"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VLOOKUP(C660,SOURCE!$V$3:$AC$2863,8,0)</f>
        <v>ITM_SHADE</v>
      </c>
      <c r="E660" s="26" t="str">
        <f>CHAR(34)&amp;VLOOKUP(C660,SOURCE!$V$3:$AC$2863,6,0)&amp;CHAR(34)</f>
        <v>"P_SHADE"</v>
      </c>
      <c r="F660" s="22" t="str">
        <f>VLOOKUP(C660,SOURCE!$V$3:$AD$2863,9,0)&amp;"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VLOOKUP(C660,SOURCE!V$6:AB$10042,7,0)</f>
        <v>2030</v>
      </c>
      <c r="J660" s="28" t="str">
        <f>VLOOKUP(C660,SOURCE!V$6:AB$10042,6,0)</f>
        <v>P_SHADE</v>
      </c>
      <c r="K660" s="30" t="str">
        <f t="shared" si="52"/>
        <v>INTEGRALAREA</v>
      </c>
      <c r="L660" s="40" t="str">
        <f>VLOOKUP(C660,SOURCE!V$6:AB$10042,2,0)</f>
        <v>GRF</v>
      </c>
      <c r="M660" t="str">
        <f>IF(VLOOKUP(I660,SOURCE!B:P,2,0)="/  { itemToBeCoded","To be coded","")</f>
        <v/>
      </c>
      <c r="N660" s="22"/>
      <c r="Q660" s="26" t="str">
        <f>VLOOKUP(I660,SOURCE!B:P,5,0)</f>
        <v>STD_INTEGRAL "AREA"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VLOOKUP(C661,SOURCE!$V$3:$AC$2863,8,0)</f>
        <v>ITM_CLGRF</v>
      </c>
      <c r="E661" s="26" t="str">
        <f>CHAR(34)&amp;VLOOKUP(C661,SOURCE!$V$3:$AC$2863,6,0)&amp;CHAR(34)</f>
        <v>"CLGRF"</v>
      </c>
      <c r="F661" s="22" t="str">
        <f>VLOOKUP(C661,SOURCE!$V$3:$AD$2863,9,0)&amp;"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VLOOKUP(C661,SOURCE!V$6:AB$10042,7,0)</f>
        <v>2036</v>
      </c>
      <c r="J661" s="28" t="str">
        <f>VLOOKUP(C661,SOURCE!V$6:AB$10042,6,0)</f>
        <v>CLGRF</v>
      </c>
      <c r="K661" s="30" t="str">
        <f t="shared" si="52"/>
        <v>CLGRF</v>
      </c>
      <c r="L661" s="40" t="str">
        <f>VLOOKUP(C661,SOURCE!V$6:AB$10042,2,0)</f>
        <v>Clear</v>
      </c>
      <c r="M661" t="str">
        <f>IF(VLOOKUP(I661,SOURCE!B:P,2,0)="/  { itemToBeCoded","To be coded","")</f>
        <v/>
      </c>
      <c r="N661" s="22"/>
      <c r="Q661" s="26" t="str">
        <f>VLOOKUP(I661,SOURCE!B:P,5,0)</f>
        <v>"CLGRF"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VLOOKUP(C662,SOURCE!$V$3:$AC$2863,8,0)</f>
        <v>ITM_PLOT_XY</v>
      </c>
      <c r="E662" s="26" t="str">
        <f>CHAR(34)&amp;VLOOKUP(C662,SOURCE!$V$3:$AC$2863,6,0)&amp;CHAR(34)</f>
        <v>"PLOTXY"</v>
      </c>
      <c r="F662" s="22" t="str">
        <f>VLOOKUP(C662,SOURCE!$V$3:$AD$2863,9,0)&amp;"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VLOOKUP(C662,SOURCE!V$6:AB$10042,7,0)</f>
        <v>2043</v>
      </c>
      <c r="J662" s="28" t="str">
        <f>VLOOKUP(C662,SOURCE!V$6:AB$10042,6,0)</f>
        <v>PLOTXY</v>
      </c>
      <c r="K662" s="30" t="str">
        <f t="shared" si="52"/>
        <v>PLOTXY</v>
      </c>
      <c r="L662" s="40" t="str">
        <f>VLOOKUP(C662,SOURCE!V$6:AB$10042,2,0)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"PLOTXY"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VLOOKUP(C663,SOURCE!$V$3:$AC$2863,8,0)</f>
        <v>ITM_3x1TOSTK</v>
      </c>
      <c r="E663" s="26" t="str">
        <f>CHAR(34)&amp;VLOOKUP(C663,SOURCE!$V$3:$AC$2863,6,0)&amp;CHAR(34)</f>
        <v>"M&gt;ZYX"</v>
      </c>
      <c r="F663" s="22" t="str">
        <f>VLOOKUP(C663,SOURCE!$V$3:$AD$2863,9,0)&amp;"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VLOOKUP(C663,SOURCE!V$6:AB$10042,7,0)</f>
        <v>2044</v>
      </c>
      <c r="J663" s="28" t="str">
        <f>VLOOKUP(C663,SOURCE!V$6:AB$10042,6,0)</f>
        <v>M&gt;ZYX</v>
      </c>
      <c r="K663" s="30" t="str">
        <f t="shared" si="52"/>
        <v>M&gt;zyx</v>
      </c>
      <c r="L663" s="40" t="str">
        <f>VLOOKUP(C663,SOURCE!V$6:AB$10042,2,0)</f>
        <v>CUSTOM TEMP</v>
      </c>
      <c r="M663" t="str">
        <f>IF(VLOOKUP(I663,SOURCE!B:P,2,0)="/  { itemToBeCoded","To be coded","")</f>
        <v/>
      </c>
      <c r="N663" s="22"/>
      <c r="Q663" s="26" t="str">
        <f>VLOOKUP(I663,SOURCE!B:P,5,0)</f>
        <v>"M" STD_RIGHT_ARROW "zyx"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VLOOKUP(C664,SOURCE!$V$3:$AC$2863,8,0)</f>
        <v>ITM_PLOTRST</v>
      </c>
      <c r="E664" s="26" t="str">
        <f>CHAR(34)&amp;VLOOKUP(C664,SOURCE!$V$3:$AC$2863,6,0)&amp;CHAR(34)</f>
        <v>"PLTRST"</v>
      </c>
      <c r="F664" s="22" t="str">
        <f>VLOOKUP(C664,SOURCE!$V$3:$AD$2863,9,0)&amp;"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VLOOKUP(C664,SOURCE!V$6:AB$10042,7,0)</f>
        <v>2045</v>
      </c>
      <c r="J664" s="28" t="str">
        <f>VLOOKUP(C664,SOURCE!V$6:AB$10042,6,0)</f>
        <v>PLTRST</v>
      </c>
      <c r="K664" s="30" t="str">
        <f t="shared" si="52"/>
        <v>PLTRST</v>
      </c>
      <c r="L664" s="40" t="str">
        <f>VLOOKUP(C664,SOURCE!V$6:AB$10042,2,0)</f>
        <v>STAT</v>
      </c>
      <c r="M664" t="str">
        <f>IF(VLOOKUP(I664,SOURCE!B:P,2,0)="/  { itemToBeCoded","To be coded","")</f>
        <v/>
      </c>
      <c r="N664" s="22"/>
      <c r="Q664" s="26" t="str">
        <f>VLOOKUP(I664,SOURCE!B:P,5,0)</f>
        <v>"PLTRST"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VLOOKUP(C665,SOURCE!$V$3:$AC$2863,8,0)</f>
        <v>ITM_T_EXPF</v>
      </c>
      <c r="E665" s="26" t="str">
        <f>CHAR(34)&amp;VLOOKUP(C665,SOURCE!$V$3:$AC$2863,6,0)&amp;CHAR(34)</f>
        <v>"EXPF"</v>
      </c>
      <c r="F665" s="22" t="str">
        <f>VLOOKUP(C665,SOURCE!$V$3:$AD$2863,9,0)&amp;"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VLOOKUP(C665,SOURCE!V$6:AB$10042,7,0)</f>
        <v>2052</v>
      </c>
      <c r="J665" s="28" t="str">
        <f>VLOOKUP(C665,SOURCE!V$6:AB$10042,6,0)</f>
        <v>EXPF</v>
      </c>
      <c r="K665" s="30" t="str">
        <f t="shared" si="52"/>
        <v>ExpF</v>
      </c>
      <c r="L665" s="40" t="str">
        <f>VLOOKUP(C665,SOURCE!V$6:AB$10042,2,0)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"ExpF"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VLOOKUP(C666,SOURCE!$V$3:$AC$2863,8,0)</f>
        <v>ITM_T_LINF</v>
      </c>
      <c r="E666" s="26" t="str">
        <f>CHAR(34)&amp;VLOOKUP(C666,SOURCE!$V$3:$AC$2863,6,0)&amp;CHAR(34)</f>
        <v>"LINF"</v>
      </c>
      <c r="F666" s="22" t="str">
        <f>VLOOKUP(C666,SOURCE!$V$3:$AD$2863,9,0)&amp;"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VLOOKUP(C666,SOURCE!V$6:AB$10042,7,0)</f>
        <v>2053</v>
      </c>
      <c r="J666" s="28" t="str">
        <f>VLOOKUP(C666,SOURCE!V$6:AB$10042,6,0)</f>
        <v>LINF</v>
      </c>
      <c r="K666" s="30" t="str">
        <f t="shared" si="52"/>
        <v>LinF</v>
      </c>
      <c r="L666" s="40" t="str">
        <f>VLOOKUP(C666,SOURCE!V$6:AB$10042,2,0)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"LinF"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VLOOKUP(C667,SOURCE!$V$3:$AC$2863,8,0)</f>
        <v>ITM_T_LOGF</v>
      </c>
      <c r="E667" s="26" t="str">
        <f>CHAR(34)&amp;VLOOKUP(C667,SOURCE!$V$3:$AC$2863,6,0)&amp;CHAR(34)</f>
        <v>"LOGF"</v>
      </c>
      <c r="F667" s="22" t="str">
        <f>VLOOKUP(C667,SOURCE!$V$3:$AD$2863,9,0)&amp;"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VLOOKUP(C667,SOURCE!V$6:AB$10042,7,0)</f>
        <v>2054</v>
      </c>
      <c r="J667" s="28" t="str">
        <f>VLOOKUP(C667,SOURCE!V$6:AB$10042,6,0)</f>
        <v>LOGF</v>
      </c>
      <c r="K667" s="30" t="str">
        <f t="shared" si="52"/>
        <v>LogF</v>
      </c>
      <c r="L667" s="40" t="str">
        <f>VLOOKUP(C667,SOURCE!V$6:AB$10042,2,0)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"LogF"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VLOOKUP(C668,SOURCE!$V$3:$AC$2863,8,0)</f>
        <v>ITM_T_ORTHOF</v>
      </c>
      <c r="E668" s="26" t="str">
        <f>CHAR(34)&amp;VLOOKUP(C668,SOURCE!$V$3:$AC$2863,6,0)&amp;CHAR(34)</f>
        <v>"ORTHOF"</v>
      </c>
      <c r="F668" s="22" t="str">
        <f>VLOOKUP(C668,SOURCE!$V$3:$AD$2863,9,0)&amp;"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VLOOKUP(C668,SOURCE!V$6:AB$10042,7,0)</f>
        <v>2055</v>
      </c>
      <c r="J668" s="28" t="str">
        <f>VLOOKUP(C668,SOURCE!V$6:AB$10042,6,0)</f>
        <v>ORTHOF</v>
      </c>
      <c r="K668" s="30" t="str">
        <f t="shared" si="52"/>
        <v>OrthoF</v>
      </c>
      <c r="L668" s="40" t="str">
        <f>VLOOKUP(C668,SOURCE!V$6:AB$10042,2,0)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"OrthoF"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VLOOKUP(C669,SOURCE!$V$3:$AC$2863,8,0)</f>
        <v>ITM_T_POWERF</v>
      </c>
      <c r="E669" s="26" t="str">
        <f>CHAR(34)&amp;VLOOKUP(C669,SOURCE!$V$3:$AC$2863,6,0)&amp;CHAR(34)</f>
        <v>"POWERF"</v>
      </c>
      <c r="F669" s="22" t="str">
        <f>VLOOKUP(C669,SOURCE!$V$3:$AD$2863,9,0)&amp;"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VLOOKUP(C669,SOURCE!V$6:AB$10042,7,0)</f>
        <v>2056</v>
      </c>
      <c r="J669" s="28" t="str">
        <f>VLOOKUP(C669,SOURCE!V$6:AB$10042,6,0)</f>
        <v>POWERF</v>
      </c>
      <c r="K669" s="30" t="str">
        <f t="shared" si="52"/>
        <v>PowerF</v>
      </c>
      <c r="L669" s="40" t="str">
        <f>VLOOKUP(C669,SOURCE!V$6:AB$10042,2,0)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"PowerF"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VLOOKUP(C670,SOURCE!$V$3:$AC$2863,8,0)</f>
        <v>ITM_T_GAUSSF</v>
      </c>
      <c r="E670" s="26" t="str">
        <f>CHAR(34)&amp;VLOOKUP(C670,SOURCE!$V$3:$AC$2863,6,0)&amp;CHAR(34)</f>
        <v>"GAUSSF"</v>
      </c>
      <c r="F670" s="22" t="str">
        <f>VLOOKUP(C670,SOURCE!$V$3:$AD$2863,9,0)&amp;"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VLOOKUP(C670,SOURCE!V$6:AB$10042,7,0)</f>
        <v>2057</v>
      </c>
      <c r="J670" s="28" t="str">
        <f>VLOOKUP(C670,SOURCE!V$6:AB$10042,6,0)</f>
        <v>GAUSSF</v>
      </c>
      <c r="K670" s="30" t="str">
        <f t="shared" si="52"/>
        <v>GaussF</v>
      </c>
      <c r="L670" s="40" t="str">
        <f>VLOOKUP(C670,SOURCE!V$6:AB$10042,2,0)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"GaussF"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VLOOKUP(C671,SOURCE!$V$3:$AC$2863,8,0)</f>
        <v>ITM_T_CAUCHF</v>
      </c>
      <c r="E671" s="26" t="str">
        <f>CHAR(34)&amp;VLOOKUP(C671,SOURCE!$V$3:$AC$2863,6,0)&amp;CHAR(34)</f>
        <v>"CAUCHF"</v>
      </c>
      <c r="F671" s="22" t="str">
        <f>VLOOKUP(C671,SOURCE!$V$3:$AD$2863,9,0)&amp;"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VLOOKUP(C671,SOURCE!V$6:AB$10042,7,0)</f>
        <v>2058</v>
      </c>
      <c r="J671" s="28" t="str">
        <f>VLOOKUP(C671,SOURCE!V$6:AB$10042,6,0)</f>
        <v>CAUCHF</v>
      </c>
      <c r="K671" s="30" t="str">
        <f t="shared" si="52"/>
        <v>CauchF</v>
      </c>
      <c r="L671" s="40" t="str">
        <f>VLOOKUP(C671,SOURCE!V$6:AB$10042,2,0)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"CauchF"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VLOOKUP(C672,SOURCE!$V$3:$AC$2863,8,0)</f>
        <v>ITM_T_PARABF</v>
      </c>
      <c r="E672" s="26" t="str">
        <f>CHAR(34)&amp;VLOOKUP(C672,SOURCE!$V$3:$AC$2863,6,0)&amp;CHAR(34)</f>
        <v>"PARABF"</v>
      </c>
      <c r="F672" s="22" t="str">
        <f>VLOOKUP(C672,SOURCE!$V$3:$AD$2863,9,0)&amp;"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VLOOKUP(C672,SOURCE!V$6:AB$10042,7,0)</f>
        <v>2059</v>
      </c>
      <c r="J672" s="28" t="str">
        <f>VLOOKUP(C672,SOURCE!V$6:AB$10042,6,0)</f>
        <v>PARABF</v>
      </c>
      <c r="K672" s="30" t="str">
        <f t="shared" si="52"/>
        <v>ParabF</v>
      </c>
      <c r="L672" s="40" t="str">
        <f>VLOOKUP(C672,SOURCE!V$6:AB$10042,2,0)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"ParabF"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VLOOKUP(C673,SOURCE!$V$3:$AC$2863,8,0)</f>
        <v>ITM_T_HYPF</v>
      </c>
      <c r="E673" s="26" t="str">
        <f>CHAR(34)&amp;VLOOKUP(C673,SOURCE!$V$3:$AC$2863,6,0)&amp;CHAR(34)</f>
        <v>"HYPF"</v>
      </c>
      <c r="F673" s="22" t="str">
        <f>VLOOKUP(C673,SOURCE!$V$3:$AD$2863,9,0)&amp;"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VLOOKUP(C673,SOURCE!V$6:AB$10042,7,0)</f>
        <v>2060</v>
      </c>
      <c r="J673" s="28" t="str">
        <f>VLOOKUP(C673,SOURCE!V$6:AB$10042,6,0)</f>
        <v>HYPF</v>
      </c>
      <c r="K673" s="30" t="str">
        <f t="shared" si="52"/>
        <v>HypF</v>
      </c>
      <c r="L673" s="40" t="str">
        <f>VLOOKUP(C673,SOURCE!V$6:AB$10042,2,0)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"HypF"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VLOOKUP(C674,SOURCE!$V$3:$AC$2863,8,0)</f>
        <v>ITM_T_ROOTF</v>
      </c>
      <c r="E674" s="26" t="str">
        <f>CHAR(34)&amp;VLOOKUP(C674,SOURCE!$V$3:$AC$2863,6,0)&amp;CHAR(34)</f>
        <v>"ROOTF"</v>
      </c>
      <c r="F674" s="22" t="str">
        <f>VLOOKUP(C674,SOURCE!$V$3:$AD$2863,9,0)&amp;"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VLOOKUP(C674,SOURCE!V$6:AB$10042,7,0)</f>
        <v>2061</v>
      </c>
      <c r="J674" s="28" t="str">
        <f>VLOOKUP(C674,SOURCE!V$6:AB$10042,6,0)</f>
        <v>ROOTF</v>
      </c>
      <c r="K674" s="30" t="str">
        <f t="shared" si="52"/>
        <v>RootF</v>
      </c>
      <c r="L674" s="40" t="str">
        <f>VLOOKUP(C674,SOURCE!V$6:AB$10042,2,0)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"RootF"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11" priority="5" operator="greaterThan">
      <formula>0</formula>
    </cfRule>
  </conditionalFormatting>
  <conditionalFormatting sqref="A1">
    <cfRule type="cellIs" dxfId="10" priority="4" operator="greaterThan">
      <formula>0</formula>
    </cfRule>
  </conditionalFormatting>
  <conditionalFormatting sqref="A1:B1048576">
    <cfRule type="cellIs" dxfId="9" priority="3" operator="equal">
      <formula>1</formula>
    </cfRule>
  </conditionalFormatting>
  <conditionalFormatting sqref="H1:H1048576">
    <cfRule type="cellIs" dxfId="8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4845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4846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4847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4848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0" t="s">
        <v>4849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0" t="s">
        <v>4850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0" t="s">
        <v>4851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4852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0" t="s">
        <v>4853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0" t="s">
        <v>4854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0" t="s">
        <v>4860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0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0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0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0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0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0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0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0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0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0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/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/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/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/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/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>//Jaymos C43 extensions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/* 1780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1781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1782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1783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1784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1785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1786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1787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1788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1789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1790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1791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1792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1793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1794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1795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1796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1797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1798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1799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1800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1801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1802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1803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1804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1805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1806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1807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1808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1809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1810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1811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1812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1813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1814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1815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1816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1817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1818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1819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1820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1821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1822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1823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1824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1825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1826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1827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1828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1829 */  { itemToBeCoded,                NOPARAM,                     "1829",                                        "1829",                                        (0 &lt;&lt; TAM_MAX_BITS) |     0, CAT_FREE | SLS_UNCHANGED | US_UNCHANGED | EIM_DISABLED},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1830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1831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1832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1833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1834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1835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1836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1837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1838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1839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1840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1841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1842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1843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1844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1845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1846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1847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1848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1849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1850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1851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1852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1853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1854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1855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1856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1857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1858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1859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1860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1861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1862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1863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1864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1865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1866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1867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1868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1869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1870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1871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1872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1873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1874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1875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1876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1877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1878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1879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1880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1881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1882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1883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1884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1885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1886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1887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1888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1889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1890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1891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1892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1893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1894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1895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1896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1897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1898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1899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1900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1901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1902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1903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1904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1905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1906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1907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1908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1909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1910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1911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1912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1913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1914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1915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1916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1917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1918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1919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1920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1921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1922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1923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1924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1925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1926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1927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1928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1929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1930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1931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1932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1933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1934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1935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1936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1937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1938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1939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1940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1941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1942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1943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1944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1945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1946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1947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1948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1949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1950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1951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1952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1953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1954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1955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1956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1957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1958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1959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1960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1961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1962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1963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1964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1965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1966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1967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1968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1969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1970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1971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1972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1973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1974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1975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1976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1977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1978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1979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1980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1981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1982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1983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1984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1985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1986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1987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1988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1989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1990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1991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1992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1993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1994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1995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1996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1997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1998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1999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2000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2001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2002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2003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2004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2005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2006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2007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2008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2009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2010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2011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2012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2013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2014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2015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2016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2017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2018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2019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2020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2021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2022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2023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2024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2025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2026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2027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2028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2029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2030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2031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2032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2033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2034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2035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2036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2037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2038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2039 */  { fnGraph,                      20,                          "X.SOLV",                                      "X.SOLV",                                      (0 &lt;&lt; TAM_MAX_BITS) |     0, CAT_FNCT | SLS_UNCHANGED | US_UNCHANGED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2040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2041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2042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2043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2044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2045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2046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2047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2048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2049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2050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2051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2052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2053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2054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2055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2056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2057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2058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2059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2060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2061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2062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2063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2064 */  { fnEqSolvGraph,                EQ_SOLVE,                    "xSLV",                                        "xSLV",                                        (0 &lt;&lt; TAM_MAX_BITS) |     0, CAT_NONE | SLS_UNCHANGED | US_UNCHANGED | EIM_DISABLED},</v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2065 */  { fnEqSolvGraph,                EQ_PLOT,                     "xPLT",                                        "xPLT",                                        (0 &lt;&lt; TAM_MAX_BITS) |     0, CAT_NONE | SLS_UNCHANGED | US_UNCHANGED | EIM_DISABLED},</v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>/* 2066 */  { itemToBeCoded,                NOPARAM,                     "GRAPH",                                       "GRAPH",                                       (0 &lt;&lt; TAM_MAX_BITS) |     0, CAT_NONE | SLS_UNCHANGED | US_UNCHANGED | EIM_DISABLED},</v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>/* 2067 */  { addItemToBuffer,              NOPARAM,                     "LOG",                                         "LOG",                                         (0 &lt;&lt; TAM_MAX_BITS) |     0, CAT_NONE | SLS_UNCHANGED | US_UNCHANGED | EIM_DISABLED},</v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>/* 2068 */  { addItemToBuffer,              NOPARAM,                     "LN",                                          "LN",                                          (0 &lt;&lt; TAM_MAX_BITS) |     0, CAT_NONE | SLS_UNCHANGED | US_UNCHANGED | EIM_DISABLED},</v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>/* 2069 */  { addItemToBuffer,              NOPARAM,                     "SIN",                                         "SIN",                                         (0 &lt;&lt; TAM_MAX_BITS) |     0, CAT_NONE | SLS_UNCHANGED | US_UNCHANGED | EIM_DISABLED},</v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>/* 2070 */  { addItemToBuffer,              NOPARAM,                     "COS",                                         "COS",                                         (0 &lt;&lt; TAM_MAX_BITS) |     0, CAT_NONE | SLS_UNCHANGED | US_UNCHANGED | EIM_DISABLED},</v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>/* 2071 */  { addItemToBuffer,              NOPARAM,                     "TAN",                                         "TAN",                                         (0 &lt;&lt; TAM_MAX_BITS) |     0, CAT_NONE | SLS_UNCHANGED | US_UNCHANGED | EIM_DISABLED},</v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IF(SOURCE!$AB$2-LEN(SOURCE!K2142) &gt;= 0, REPT(" ",SOURCE!$AB$2-LEN(SOURCE!K2142)), "")&amp;
      "},"&amp;IF(SOURCE!O2142&lt;&gt;"",""&amp;SOURCE!O2142,"")
 )
)
)</f>
        <v/>
      </c>
    </row>
    <row r="2306" spans="1:1" hidden="1">
      <c r="A230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7" spans="1:1" hidden="1">
      <c r="A230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8" spans="1:1" hidden="1">
      <c r="A230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9" spans="1:1" hidden="1">
      <c r="A230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10" spans="1:1" hidden="1">
      <c r="A231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1" spans="1:1" hidden="1">
      <c r="A231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2" spans="1:1" hidden="1">
      <c r="A231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3" spans="1:1" hidden="1">
      <c r="A231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4" spans="1:1" hidden="1">
      <c r="A231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5" spans="1:1" hidden="1">
      <c r="A231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6" spans="1:1" hidden="1">
      <c r="A231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7" spans="1:1" hidden="1">
      <c r="A231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8" spans="1:1" hidden="1">
      <c r="A231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9" spans="1:1" hidden="1">
      <c r="A231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20" spans="1:1" hidden="1">
      <c r="A232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1" spans="1:1" hidden="1">
      <c r="A232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2" spans="1:1" hidden="1">
      <c r="A232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3" spans="1:1" hidden="1">
      <c r="A232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4" spans="1:1" hidden="1">
      <c r="A232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5" spans="1:1" hidden="1">
      <c r="A232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6" spans="1:1" hidden="1">
      <c r="A232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7" spans="1:1" hidden="1">
      <c r="A232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8" spans="1:1" hidden="1">
      <c r="A232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9" spans="1:1" hidden="1">
      <c r="A232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30" spans="1:1" hidden="1">
      <c r="A233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1" spans="1:1" hidden="1">
      <c r="A233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2" spans="1:1" hidden="1">
      <c r="A233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3" spans="1:1" hidden="1">
      <c r="A233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4" spans="1:1" hidden="1">
      <c r="A233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5" spans="1:1" hidden="1">
      <c r="A233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6" spans="1:1" hidden="1">
      <c r="A233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7" spans="1:1" hidden="1">
      <c r="A233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8" spans="1:1" hidden="1">
      <c r="A233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9" spans="1:1" hidden="1">
      <c r="A233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40" spans="1:1" hidden="1">
      <c r="A234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1" spans="1:1" hidden="1">
      <c r="A234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2" spans="1:1" hidden="1">
      <c r="A234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3" spans="1:1" hidden="1">
      <c r="A234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4" spans="1:1" hidden="1">
      <c r="A234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5" spans="1:1" hidden="1">
      <c r="A234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6" spans="1:1" hidden="1">
      <c r="A234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7" spans="1:1" hidden="1">
      <c r="A234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8" spans="1:1" hidden="1">
      <c r="A234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9" spans="1:1" hidden="1">
      <c r="A234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50" spans="1:1" hidden="1">
      <c r="A235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1" spans="1:1" hidden="1">
      <c r="A235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2" spans="1:1" hidden="1">
      <c r="A235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3" spans="1:1" hidden="1">
      <c r="A235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4" spans="1:1" hidden="1">
      <c r="A235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5" spans="1:1" hidden="1">
      <c r="A235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6" spans="1:1" hidden="1">
      <c r="A235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7" spans="1:1" hidden="1">
      <c r="A235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8" spans="1:1" hidden="1">
      <c r="A235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9" spans="1:1" hidden="1">
      <c r="A235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60" spans="1:1" hidden="1">
      <c r="A236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1" spans="1:1" hidden="1">
      <c r="A236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2" spans="1:1" hidden="1">
      <c r="A236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3" spans="1:1" hidden="1">
      <c r="A236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4" spans="1:1" hidden="1">
      <c r="A236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5" spans="1:1" hidden="1">
      <c r="A236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6" spans="1:1" hidden="1">
      <c r="A236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7" spans="1:1" hidden="1">
      <c r="A236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8" spans="1:1" hidden="1">
      <c r="A236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9" spans="1:1" hidden="1">
      <c r="A236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70" spans="1:1" hidden="1">
      <c r="A237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1" spans="1:1" hidden="1">
      <c r="A237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2" spans="1:1" hidden="1">
      <c r="A237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3" spans="1:1" hidden="1">
      <c r="A237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4" spans="1:1" hidden="1">
      <c r="A237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5" spans="1:1" hidden="1">
      <c r="A237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6" spans="1:1" hidden="1">
      <c r="A237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7" spans="1:1" hidden="1">
      <c r="A237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8" spans="1:1" hidden="1">
      <c r="A237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9" spans="1:1" hidden="1">
      <c r="A237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80" spans="1:1" hidden="1">
      <c r="A238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1" spans="1:1" hidden="1">
      <c r="A238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2" spans="1:1" hidden="1">
      <c r="A238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3" spans="1:1" hidden="1">
      <c r="A238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4" spans="1:1" hidden="1">
      <c r="A238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5" spans="1:1" hidden="1">
      <c r="A238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6" spans="1:1" hidden="1">
      <c r="A238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7" spans="1:1" hidden="1">
      <c r="A238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8" spans="1:1" hidden="1">
      <c r="A238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9" spans="1:1" hidden="1">
      <c r="A238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90" spans="1:1" hidden="1">
      <c r="A239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1" spans="1:1" hidden="1">
      <c r="A239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2" spans="1:1" hidden="1">
      <c r="A239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3" spans="1:1" hidden="1">
      <c r="A239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4" spans="1:1" hidden="1">
      <c r="A239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5" spans="1:1" hidden="1">
      <c r="A239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6" spans="1:1" hidden="1">
      <c r="A239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7" spans="1:1" hidden="1">
      <c r="A239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8" spans="1:1" hidden="1">
      <c r="A239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9" spans="1:1" hidden="1">
      <c r="A239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400" spans="1:1" hidden="1">
      <c r="A240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1" spans="1:1" hidden="1">
      <c r="A240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2" spans="1:1" hidden="1">
      <c r="A240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3" spans="1:1" hidden="1">
      <c r="A240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4" spans="1:1" hidden="1">
      <c r="A240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5" spans="1:1" hidden="1">
      <c r="A240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6" spans="1:1" hidden="1">
      <c r="A240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7" spans="1:1" hidden="1">
      <c r="A240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8" spans="1:1" hidden="1">
      <c r="A240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9" spans="1:1" hidden="1">
      <c r="A240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10" spans="1:1" hidden="1">
      <c r="A241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1" spans="1:1" hidden="1">
      <c r="A241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2" spans="1:1" hidden="1">
      <c r="A241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3" spans="1:1" hidden="1">
      <c r="A241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4" spans="1:1" hidden="1">
      <c r="A241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5" spans="1:1" hidden="1">
      <c r="A241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6" spans="1:1" hidden="1">
      <c r="A241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7" spans="1:1" hidden="1">
      <c r="A241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8" spans="1:1" hidden="1">
      <c r="A241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9" spans="1:1" hidden="1">
      <c r="A241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20" spans="1:1" hidden="1">
      <c r="A242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1" spans="1:1" hidden="1">
      <c r="A242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2" spans="1:1" hidden="1">
      <c r="A242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3" spans="1:1" hidden="1">
      <c r="A242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4" spans="1:1" hidden="1">
      <c r="A242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5" spans="1:1" hidden="1">
      <c r="A242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6" spans="1:1" hidden="1">
      <c r="A242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7" spans="1:1" hidden="1">
      <c r="A242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8" spans="1:1" hidden="1">
      <c r="A242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9" spans="1:1" hidden="1">
      <c r="A242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30" spans="1:1" hidden="1">
      <c r="A243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1" spans="1:1" hidden="1">
      <c r="A243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2" spans="1:1" hidden="1">
      <c r="A243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3" spans="1:1" hidden="1">
      <c r="A243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4" spans="1:1" hidden="1">
      <c r="A243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5" spans="1:1" hidden="1">
      <c r="A243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6" spans="1:1" hidden="1">
      <c r="A243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7" spans="1:1" hidden="1">
      <c r="A243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8" spans="1:1" hidden="1">
      <c r="A243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9" spans="1:1" hidden="1">
      <c r="A243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40" spans="1:1" hidden="1">
      <c r="A244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1" spans="1:1" hidden="1">
      <c r="A244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2" spans="1:1" hidden="1">
      <c r="A244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3" spans="1:1" hidden="1">
      <c r="A244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4" spans="1:1" hidden="1">
      <c r="A244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5" spans="1:1" hidden="1">
      <c r="A244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6" spans="1:1" hidden="1">
      <c r="A244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7" spans="1:1" hidden="1">
      <c r="A244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8" spans="1:1" hidden="1">
      <c r="A244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9" spans="1:1" hidden="1">
      <c r="A244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50" spans="1:1" hidden="1">
      <c r="A245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1" spans="1:1" hidden="1">
      <c r="A245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2" spans="1:1" hidden="1">
      <c r="A245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3" spans="1:1" hidden="1">
      <c r="A245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4" spans="1:1" hidden="1">
      <c r="A245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5" spans="1:1" hidden="1">
      <c r="A245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6" spans="1:1" hidden="1">
      <c r="A245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7" spans="1:1" hidden="1">
      <c r="A245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8" spans="1:1" hidden="1">
      <c r="A245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9" spans="1:1" hidden="1">
      <c r="A245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60" spans="1:1" hidden="1">
      <c r="A246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1" spans="1:1" hidden="1">
      <c r="A246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2" spans="1:1" hidden="1">
      <c r="A246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3" spans="1:1" hidden="1">
      <c r="A246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4" spans="1:1" hidden="1">
      <c r="A246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5" spans="1:1" hidden="1">
      <c r="A246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6" spans="1:1" hidden="1">
      <c r="A246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7" spans="1:1" hidden="1">
      <c r="A246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8" spans="1:1" hidden="1">
      <c r="A246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9" spans="1:1" hidden="1">
      <c r="A246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70" spans="1:1" hidden="1">
      <c r="A247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1" spans="1:1" hidden="1">
      <c r="A247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2" spans="1:1" hidden="1">
      <c r="A247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3" spans="1:1" hidden="1">
      <c r="A247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4" spans="1:1" hidden="1">
      <c r="A247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5" spans="1:1" hidden="1">
      <c r="A247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6" spans="1:1" hidden="1">
      <c r="A247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7" spans="1:1" hidden="1">
      <c r="A247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8" spans="1:1" hidden="1">
      <c r="A247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9" spans="1:1" hidden="1">
      <c r="A247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80" spans="1:1" hidden="1">
      <c r="A248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1" spans="1:1" hidden="1">
      <c r="A248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2" spans="1:1" hidden="1">
      <c r="A248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3" spans="1:1" hidden="1">
      <c r="A248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4" spans="1:1" hidden="1">
      <c r="A248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5" spans="1:1" hidden="1">
      <c r="A248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6" spans="1:1" hidden="1">
      <c r="A248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7" spans="1:1" hidden="1">
      <c r="A248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8" spans="1:1" hidden="1">
      <c r="A248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9" spans="1:1" hidden="1">
      <c r="A248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90" spans="1:1" hidden="1">
      <c r="A249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1" spans="1:1" hidden="1">
      <c r="A249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2" spans="1:1" hidden="1">
      <c r="A249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3" spans="1:1" hidden="1">
      <c r="A249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4" spans="1:1" hidden="1">
      <c r="A249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5" spans="1:1" hidden="1">
      <c r="A249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6" spans="1:1" hidden="1">
      <c r="A249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7" spans="1:1" hidden="1">
      <c r="A249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8" spans="1:1" hidden="1">
      <c r="A249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9" spans="1:1" hidden="1">
      <c r="A249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500" spans="1:1" hidden="1">
      <c r="A250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1" spans="1:1" hidden="1">
      <c r="A250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2" spans="1:1" hidden="1">
      <c r="A250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3" spans="1:1" hidden="1">
      <c r="A250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4" spans="1:1" hidden="1">
      <c r="A250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5" spans="1:1" hidden="1">
      <c r="A250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6" spans="1:1" hidden="1">
      <c r="A250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7" spans="1:1" hidden="1">
      <c r="A250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8" spans="1:1" hidden="1">
      <c r="A250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9" spans="1:1" hidden="1">
      <c r="A250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10" spans="1:1" hidden="1">
      <c r="A251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1" spans="1:1" hidden="1">
      <c r="A251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2" spans="1:1" hidden="1">
      <c r="A251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3" spans="1:1" hidden="1">
      <c r="A251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4" spans="1:1" hidden="1">
      <c r="A251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5" spans="1:1" hidden="1">
      <c r="A251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6" spans="1:1" hidden="1">
      <c r="A251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7" spans="1:1" hidden="1">
      <c r="A251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8" spans="1:1" hidden="1">
      <c r="A251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9" spans="1:1" hidden="1">
      <c r="A251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20" spans="1:1" hidden="1">
      <c r="A252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1" spans="1:1" hidden="1">
      <c r="A252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2" spans="1:1" hidden="1">
      <c r="A252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3" spans="1:1" hidden="1">
      <c r="A252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4" spans="1:1" hidden="1">
      <c r="A252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5" spans="1:1" hidden="1">
      <c r="A252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6" spans="1:1" hidden="1">
      <c r="A252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7" spans="1:1" hidden="1">
      <c r="A252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8" spans="1:1" hidden="1">
      <c r="A252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9" spans="1:1" hidden="1">
      <c r="A252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30" spans="1:1" hidden="1">
      <c r="A253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1" spans="1:1" hidden="1">
      <c r="A253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2" spans="1:1" hidden="1">
      <c r="A253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3" spans="1:1" hidden="1">
      <c r="A253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4" spans="1:1" hidden="1">
      <c r="A253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5" spans="1:1" hidden="1">
      <c r="A253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6" spans="1:1" hidden="1">
      <c r="A253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7" spans="1:1" hidden="1">
      <c r="A253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8" spans="1:1" hidden="1">
      <c r="A253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9" spans="1:1" hidden="1">
      <c r="A253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40" spans="1:1" hidden="1">
      <c r="A254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1" spans="1:1" hidden="1">
      <c r="A254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2" spans="1:1" hidden="1">
      <c r="A254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3" spans="1:1" hidden="1">
      <c r="A254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4" spans="1:1" hidden="1">
      <c r="A254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5" spans="1:1" hidden="1">
      <c r="A254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6" spans="1:1" hidden="1">
      <c r="A254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7" spans="1:1" hidden="1">
      <c r="A254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8" spans="1:1" hidden="1">
      <c r="A254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9" spans="1:1" hidden="1">
      <c r="A254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50" spans="1:1" hidden="1">
      <c r="A255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1" spans="1:1" hidden="1">
      <c r="A255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2" spans="1:1" hidden="1">
      <c r="A255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3" spans="1:1" hidden="1">
      <c r="A255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4" spans="1:1" hidden="1">
      <c r="A255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5" spans="1:1" hidden="1">
      <c r="A255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6" spans="1:1" hidden="1">
      <c r="A255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7" spans="1:1" hidden="1">
      <c r="A255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8" spans="1:1" hidden="1">
      <c r="A255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9" spans="1:1" hidden="1">
      <c r="A255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60" spans="1:1" hidden="1">
      <c r="A256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1" spans="1:1" hidden="1">
      <c r="A256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2" spans="1:1" hidden="1">
      <c r="A256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3" spans="1:1" hidden="1">
      <c r="A256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4" spans="1:1" hidden="1">
      <c r="A256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5" spans="1:1" hidden="1">
      <c r="A256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6" spans="1:1" hidden="1">
      <c r="A256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7" spans="1:1" hidden="1">
      <c r="A256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8" spans="1:1" hidden="1">
      <c r="A256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9" spans="1:1" hidden="1">
      <c r="A256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70" spans="1:1" hidden="1">
      <c r="A257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1" spans="1:1" hidden="1">
      <c r="A257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2" spans="1:1" hidden="1">
      <c r="A257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3" spans="1:1" hidden="1">
      <c r="A257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4" spans="1:1" hidden="1">
      <c r="A257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5" spans="1:1" hidden="1">
      <c r="A257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6" spans="1:1" hidden="1">
      <c r="A257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7" spans="1:1" hidden="1">
      <c r="A257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8" spans="1:1" hidden="1">
      <c r="A257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9" spans="1:1" hidden="1">
      <c r="A257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80" spans="1:1" hidden="1">
      <c r="A258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1" spans="1:1" hidden="1">
      <c r="A258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2" spans="1:1" hidden="1">
      <c r="A258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3" spans="1:1" hidden="1">
      <c r="A258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4" spans="1:1" hidden="1">
      <c r="A258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5" spans="1:1" hidden="1">
      <c r="A258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6" spans="1:1" hidden="1">
      <c r="A258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7" spans="1:1" hidden="1">
      <c r="A258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8" spans="1:1" hidden="1">
      <c r="A258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9" spans="1:1" hidden="1">
      <c r="A258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90" spans="1:1" hidden="1">
      <c r="A259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1" spans="1:1" hidden="1">
      <c r="A259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2" spans="1:1" hidden="1">
      <c r="A259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3" spans="1:1" hidden="1">
      <c r="A259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4" spans="1:1" hidden="1">
      <c r="A259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5" spans="1:1" hidden="1">
      <c r="A259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6" spans="1:1" hidden="1">
      <c r="A259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7" spans="1:1" hidden="1">
      <c r="A259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8" spans="1:1" hidden="1">
      <c r="A259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9" spans="1:1" hidden="1">
      <c r="A259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600" spans="1:1" hidden="1">
      <c r="A260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1" spans="1:1" hidden="1">
      <c r="A260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2" spans="1:1" hidden="1">
      <c r="A260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3" spans="1:1" hidden="1">
      <c r="A260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4" spans="1:1" hidden="1">
      <c r="A260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5" spans="1:1" hidden="1">
      <c r="A260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6" spans="1:1" hidden="1">
      <c r="A260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7" spans="1:1" hidden="1">
      <c r="A260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8" spans="1:1" hidden="1">
      <c r="A2608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9" spans="1:1" hidden="1">
      <c r="A2609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10" spans="1:1" hidden="1">
      <c r="A2610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1" spans="1:1" hidden="1">
      <c r="A2611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2" spans="1:1" hidden="1">
      <c r="A2612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3" spans="1:1" hidden="1">
      <c r="A2613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4" spans="1:1" hidden="1">
      <c r="A2614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5" spans="1:1" hidden="1">
      <c r="A2615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6" spans="1:1" hidden="1">
      <c r="A2616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7" spans="1:1" hidden="1">
      <c r="A2617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1779.01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1779.01</v>
      </c>
      <c r="B1820" t="str">
        <f>VLOOKUP(A1820,SOURCE!B:S,15,0)</f>
        <v/>
      </c>
      <c r="C1820">
        <f>IF(
ISNUMBER(INDEX(SOURCE!B:B,MATCH(A1820,SOURCE!B:B,0)+1)),
  VALUE(INDEX(SOURCE!B:B,MATCH(A1820,SOURCE!B:B,0)+1)),
  "")</f>
        <v>1779.02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/>
      </c>
    </row>
    <row r="1821" spans="1:4">
      <c r="A1821">
        <f t="shared" si="30"/>
        <v>1779.02</v>
      </c>
      <c r="B1821" t="str">
        <f>VLOOKUP(A1821,SOURCE!B:S,15,0)</f>
        <v/>
      </c>
      <c r="C1821">
        <f>IF(
ISNUMBER(INDEX(SOURCE!B:B,MATCH(A1821,SOURCE!B:B,0)+1)),
  VALUE(INDEX(SOURCE!B:B,MATCH(A1821,SOURCE!B:B,0)+1)),
  "")</f>
        <v>1779.03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/>
      </c>
    </row>
    <row r="1822" spans="1:4">
      <c r="A1822">
        <f t="shared" si="30"/>
        <v>1779.03</v>
      </c>
      <c r="B1822" t="str">
        <f>VLOOKUP(A1822,SOURCE!B:S,15,0)</f>
        <v/>
      </c>
      <c r="C1822">
        <f>IF(
ISNUMBER(INDEX(SOURCE!B:B,MATCH(A1822,SOURCE!B:B,0)+1)),
  VALUE(INDEX(SOURCE!B:B,MATCH(A1822,SOURCE!B:B,0)+1)),
  "")</f>
        <v>1779.04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/>
      </c>
    </row>
    <row r="1823" spans="1:4">
      <c r="A1823">
        <f t="shared" si="30"/>
        <v>1779.04</v>
      </c>
      <c r="B1823" t="str">
        <f>VLOOKUP(A1823,SOURCE!B:S,15,0)</f>
        <v/>
      </c>
      <c r="C1823">
        <f>IF(
ISNUMBER(INDEX(SOURCE!B:B,MATCH(A1823,SOURCE!B:B,0)+1)),
  VALUE(INDEX(SOURCE!B:B,MATCH(A1823,SOURCE!B:B,0)+1)),
  "")</f>
        <v>1779.05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/>
      </c>
    </row>
    <row r="1824" spans="1:4">
      <c r="A1824">
        <f t="shared" si="30"/>
        <v>1779.05</v>
      </c>
      <c r="B1824" t="str">
        <f>VLOOKUP(A1824,SOURCE!B:S,15,0)</f>
        <v/>
      </c>
      <c r="C1824">
        <f>IF(
ISNUMBER(INDEX(SOURCE!B:B,MATCH(A1824,SOURCE!B:B,0)+1)),
  VALUE(INDEX(SOURCE!B:B,MATCH(A1824,SOURCE!B:B,0)+1)),
  "")</f>
        <v>1779.06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/>
      </c>
    </row>
    <row r="1825" spans="1:4">
      <c r="A1825">
        <f t="shared" si="30"/>
        <v>1779.06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1779.07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1779.07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1779.08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1779.08</v>
      </c>
      <c r="B1827" t="str">
        <f>VLOOKUP(A1827,SOURCE!B:S,15,0)</f>
        <v>//Jaymos C43 extensions</v>
      </c>
      <c r="C1827">
        <f>IF(
ISNUMBER(INDEX(SOURCE!B:B,MATCH(A1827,SOURCE!B:B,0)+1)),
  VALUE(INDEX(SOURCE!B:B,MATCH(A1827,SOURCE!B:B,0)+1)),
  "")</f>
        <v>1780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//Jaymos C43 extensions</v>
      </c>
    </row>
    <row r="1828" spans="1:4">
      <c r="A1828">
        <f t="shared" si="30"/>
        <v>1780</v>
      </c>
      <c r="B1828" t="str">
        <f>VLOOKUP(A1828,SOURCE!B:S,15,0)</f>
        <v>ITM_FG_LINE</v>
      </c>
      <c r="C1828">
        <f>IF(
ISNUMBER(INDEX(SOURCE!B:B,MATCH(A1828,SOURCE!B:B,0)+1)),
  VALUE(INDEX(SOURCE!B:B,MATCH(A1828,SOURCE!B:B,0)+1)),
  "")</f>
        <v>1781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ITM_FG_LINE                   1780</v>
      </c>
    </row>
    <row r="1829" spans="1:4">
      <c r="A1829">
        <f t="shared" si="30"/>
        <v>1781</v>
      </c>
      <c r="B1829" t="str">
        <f>VLOOKUP(A1829,SOURCE!B:S,15,0)</f>
        <v>ITM_NO_BASE_SCREEN</v>
      </c>
      <c r="C1829">
        <f>IF(
ISNUMBER(INDEX(SOURCE!B:B,MATCH(A1829,SOURCE!B:B,0)+1)),
  VALUE(INDEX(SOURCE!B:B,MATCH(A1829,SOURCE!B:B,0)+1)),
  "")</f>
        <v>1782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ITM_NO_BASE_SCREEN            1781</v>
      </c>
    </row>
    <row r="1830" spans="1:4">
      <c r="A1830">
        <f t="shared" si="30"/>
        <v>1782</v>
      </c>
      <c r="B1830" t="str">
        <f>VLOOKUP(A1830,SOURCE!B:S,15,0)</f>
        <v>ITM_G_DOUBLETAP</v>
      </c>
      <c r="C1830">
        <f>IF(
ISNUMBER(INDEX(SOURCE!B:B,MATCH(A1830,SOURCE!B:B,0)+1)),
  VALUE(INDEX(SOURCE!B:B,MATCH(A1830,SOURCE!B:B,0)+1)),
  "")</f>
        <v>1783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ITM_G_DOUBLETAP               1782</v>
      </c>
    </row>
    <row r="1831" spans="1:4">
      <c r="A1831">
        <f t="shared" si="30"/>
        <v>1783</v>
      </c>
      <c r="B1831" t="str">
        <f>VLOOKUP(A1831,SOURCE!B:S,15,0)</f>
        <v>ITM_PLOT_LRALL</v>
      </c>
      <c r="C1831">
        <f>IF(
ISNUMBER(INDEX(SOURCE!B:B,MATCH(A1831,SOURCE!B:B,0)+1)),
  VALUE(INDEX(SOURCE!B:B,MATCH(A1831,SOURCE!B:B,0)+1)),
  "")</f>
        <v>1784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ITM_PLOT_LRALL                1783</v>
      </c>
    </row>
    <row r="1832" spans="1:4">
      <c r="A1832">
        <f t="shared" si="30"/>
        <v>1784</v>
      </c>
      <c r="B1832" t="str">
        <f>VLOOKUP(A1832,SOURCE!B:S,15,0)</f>
        <v>ITM_P_ALLREGS</v>
      </c>
      <c r="C1832">
        <f>IF(
ISNUMBER(INDEX(SOURCE!B:B,MATCH(A1832,SOURCE!B:B,0)+1)),
  VALUE(INDEX(SOURCE!B:B,MATCH(A1832,SOURCE!B:B,0)+1)),
  "")</f>
        <v>1785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ITM_P_ALLREGS                 1784</v>
      </c>
    </row>
    <row r="1833" spans="1:4">
      <c r="A1833">
        <f t="shared" si="30"/>
        <v>1785</v>
      </c>
      <c r="B1833" t="str">
        <f>VLOOKUP(A1833,SOURCE!B:S,15,0)</f>
        <v>ITM_SI_f</v>
      </c>
      <c r="C1833">
        <f>IF(
ISNUMBER(INDEX(SOURCE!B:B,MATCH(A1833,SOURCE!B:B,0)+1)),
  VALUE(INDEX(SOURCE!B:B,MATCH(A1833,SOURCE!B:B,0)+1)),
  "")</f>
        <v>1786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ITM_SI_f                      1785</v>
      </c>
    </row>
    <row r="1834" spans="1:4">
      <c r="A1834">
        <f t="shared" si="30"/>
        <v>1786</v>
      </c>
      <c r="B1834" t="str">
        <f>VLOOKUP(A1834,SOURCE!B:S,15,0)</f>
        <v>ITM_SI_p</v>
      </c>
      <c r="C1834">
        <f>IF(
ISNUMBER(INDEX(SOURCE!B:B,MATCH(A1834,SOURCE!B:B,0)+1)),
  VALUE(INDEX(SOURCE!B:B,MATCH(A1834,SOURCE!B:B,0)+1)),
  "")</f>
        <v>1787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ITM_SI_p                      1786</v>
      </c>
    </row>
    <row r="1835" spans="1:4">
      <c r="A1835">
        <f t="shared" si="30"/>
        <v>1787</v>
      </c>
      <c r="B1835" t="str">
        <f>VLOOKUP(A1835,SOURCE!B:S,15,0)</f>
        <v>ITM_SI_n</v>
      </c>
      <c r="C1835">
        <f>IF(
ISNUMBER(INDEX(SOURCE!B:B,MATCH(A1835,SOURCE!B:B,0)+1)),
  VALUE(INDEX(SOURCE!B:B,MATCH(A1835,SOURCE!B:B,0)+1)),
  "")</f>
        <v>1788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ITM_SI_n                      1787</v>
      </c>
    </row>
    <row r="1836" spans="1:4">
      <c r="A1836">
        <f t="shared" si="30"/>
        <v>1788</v>
      </c>
      <c r="B1836" t="str">
        <f>VLOOKUP(A1836,SOURCE!B:S,15,0)</f>
        <v>ITM_SI_u</v>
      </c>
      <c r="C1836">
        <f>IF(
ISNUMBER(INDEX(SOURCE!B:B,MATCH(A1836,SOURCE!B:B,0)+1)),
  VALUE(INDEX(SOURCE!B:B,MATCH(A1836,SOURCE!B:B,0)+1)),
  "")</f>
        <v>1789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ITM_SI_u                      1788</v>
      </c>
    </row>
    <row r="1837" spans="1:4">
      <c r="A1837">
        <f t="shared" si="30"/>
        <v>1789</v>
      </c>
      <c r="B1837" t="str">
        <f>VLOOKUP(A1837,SOURCE!B:S,15,0)</f>
        <v>ITM_SI_m</v>
      </c>
      <c r="C1837">
        <f>IF(
ISNUMBER(INDEX(SOURCE!B:B,MATCH(A1837,SOURCE!B:B,0)+1)),
  VALUE(INDEX(SOURCE!B:B,MATCH(A1837,SOURCE!B:B,0)+1)),
  "")</f>
        <v>1790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ITM_SI_m                      1789</v>
      </c>
    </row>
    <row r="1838" spans="1:4">
      <c r="A1838">
        <f t="shared" si="30"/>
        <v>1790</v>
      </c>
      <c r="B1838" t="str">
        <f>VLOOKUP(A1838,SOURCE!B:S,15,0)</f>
        <v>ITM_SI_k</v>
      </c>
      <c r="C1838">
        <f>IF(
ISNUMBER(INDEX(SOURCE!B:B,MATCH(A1838,SOURCE!B:B,0)+1)),
  VALUE(INDEX(SOURCE!B:B,MATCH(A1838,SOURCE!B:B,0)+1)),
  "")</f>
        <v>1791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ITM_SI_k                      1790</v>
      </c>
    </row>
    <row r="1839" spans="1:4">
      <c r="A1839">
        <f t="shared" si="30"/>
        <v>1791</v>
      </c>
      <c r="B1839" t="str">
        <f>VLOOKUP(A1839,SOURCE!B:S,15,0)</f>
        <v>ITM_SI_M</v>
      </c>
      <c r="C1839">
        <f>IF(
ISNUMBER(INDEX(SOURCE!B:B,MATCH(A1839,SOURCE!B:B,0)+1)),
  VALUE(INDEX(SOURCE!B:B,MATCH(A1839,SOURCE!B:B,0)+1)),
  "")</f>
        <v>1792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ITM_SI_M                      1791</v>
      </c>
    </row>
    <row r="1840" spans="1:4">
      <c r="A1840">
        <f t="shared" si="30"/>
        <v>1792</v>
      </c>
      <c r="B1840" t="str">
        <f>VLOOKUP(A1840,SOURCE!B:S,15,0)</f>
        <v>ITM_SI_G</v>
      </c>
      <c r="C1840">
        <f>IF(
ISNUMBER(INDEX(SOURCE!B:B,MATCH(A1840,SOURCE!B:B,0)+1)),
  VALUE(INDEX(SOURCE!B:B,MATCH(A1840,SOURCE!B:B,0)+1)),
  "")</f>
        <v>1793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ITM_SI_G                      1792</v>
      </c>
    </row>
    <row r="1841" spans="1:4">
      <c r="A1841">
        <f t="shared" si="30"/>
        <v>1793</v>
      </c>
      <c r="B1841" t="str">
        <f>VLOOKUP(A1841,SOURCE!B:S,15,0)</f>
        <v>ITM_SI_T</v>
      </c>
      <c r="C1841">
        <f>IF(
ISNUMBER(INDEX(SOURCE!B:B,MATCH(A1841,SOURCE!B:B,0)+1)),
  VALUE(INDEX(SOURCE!B:B,MATCH(A1841,SOURCE!B:B,0)+1)),
  "")</f>
        <v>1794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ITM_SI_T                      1793</v>
      </c>
    </row>
    <row r="1842" spans="1:4">
      <c r="A1842">
        <f t="shared" si="30"/>
        <v>1794</v>
      </c>
      <c r="B1842" t="str">
        <f>VLOOKUP(A1842,SOURCE!B:S,15,0)</f>
        <v>ITM_QOPPA</v>
      </c>
      <c r="C1842">
        <f>IF(
ISNUMBER(INDEX(SOURCE!B:B,MATCH(A1842,SOURCE!B:B,0)+1)),
  VALUE(INDEX(SOURCE!B:B,MATCH(A1842,SOURCE!B:B,0)+1)),
  "")</f>
        <v>1795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ITM_QOPPA                     1794</v>
      </c>
    </row>
    <row r="1843" spans="1:4">
      <c r="A1843">
        <f t="shared" si="30"/>
        <v>1795</v>
      </c>
      <c r="B1843" t="str">
        <f>VLOOKUP(A1843,SOURCE!B:S,15,0)</f>
        <v>ITM_DIGAMMA</v>
      </c>
      <c r="C1843">
        <f>IF(
ISNUMBER(INDEX(SOURCE!B:B,MATCH(A1843,SOURCE!B:B,0)+1)),
  VALUE(INDEX(SOURCE!B:B,MATCH(A1843,SOURCE!B:B,0)+1)),
  "")</f>
        <v>1796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ITM_DIGAMMA                   1795</v>
      </c>
    </row>
    <row r="1844" spans="1:4">
      <c r="A1844">
        <f t="shared" si="30"/>
        <v>1796</v>
      </c>
      <c r="B1844" t="str">
        <f>VLOOKUP(A1844,SOURCE!B:S,15,0)</f>
        <v>ITM_SAMPI</v>
      </c>
      <c r="C1844">
        <f>IF(
ISNUMBER(INDEX(SOURCE!B:B,MATCH(A1844,SOURCE!B:B,0)+1)),
  VALUE(INDEX(SOURCE!B:B,MATCH(A1844,SOURCE!B:B,0)+1)),
  "")</f>
        <v>1797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ITM_SAMPI                     1796</v>
      </c>
    </row>
    <row r="1845" spans="1:4">
      <c r="A1845">
        <f t="shared" si="30"/>
        <v>1797</v>
      </c>
      <c r="B1845" t="str">
        <f>VLOOKUP(A1845,SOURCE!B:S,15,0)</f>
        <v>ITM_EE_D2Y</v>
      </c>
      <c r="C1845">
        <f>IF(
ISNUMBER(INDEX(SOURCE!B:B,MATCH(A1845,SOURCE!B:B,0)+1)),
  VALUE(INDEX(SOURCE!B:B,MATCH(A1845,SOURCE!B:B,0)+1)),
  "")</f>
        <v>1798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ITM_EE_D2Y                    1797</v>
      </c>
    </row>
    <row r="1846" spans="1:4">
      <c r="A1846">
        <f t="shared" si="30"/>
        <v>1798</v>
      </c>
      <c r="B1846" t="str">
        <f>VLOOKUP(A1846,SOURCE!B:S,15,0)</f>
        <v>ITM_EE_Y2D</v>
      </c>
      <c r="C1846">
        <f>IF(
ISNUMBER(INDEX(SOURCE!B:B,MATCH(A1846,SOURCE!B:B,0)+1)),
  VALUE(INDEX(SOURCE!B:B,MATCH(A1846,SOURCE!B:B,0)+1)),
  "")</f>
        <v>1799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ITM_EE_Y2D                    1798</v>
      </c>
    </row>
    <row r="1847" spans="1:4">
      <c r="A1847">
        <f t="shared" si="30"/>
        <v>1799</v>
      </c>
      <c r="B1847" t="str">
        <f>VLOOKUP(A1847,SOURCE!B:S,15,0)</f>
        <v>ITM_EE_A2S</v>
      </c>
      <c r="C1847">
        <f>IF(
ISNUMBER(INDEX(SOURCE!B:B,MATCH(A1847,SOURCE!B:B,0)+1)),
  VALUE(INDEX(SOURCE!B:B,MATCH(A1847,SOURCE!B:B,0)+1)),
  "")</f>
        <v>1800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ITM_EE_A2S                    1799</v>
      </c>
    </row>
    <row r="1848" spans="1:4">
      <c r="A1848">
        <f t="shared" si="30"/>
        <v>1800</v>
      </c>
      <c r="B1848" t="str">
        <f>VLOOKUP(A1848,SOURCE!B:S,15,0)</f>
        <v>ITM_EE_S2A</v>
      </c>
      <c r="C1848">
        <f>IF(
ISNUMBER(INDEX(SOURCE!B:B,MATCH(A1848,SOURCE!B:B,0)+1)),
  VALUE(INDEX(SOURCE!B:B,MATCH(A1848,SOURCE!B:B,0)+1)),
  "")</f>
        <v>1801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ITM_EE_S2A                    1800</v>
      </c>
    </row>
    <row r="1849" spans="1:4">
      <c r="A1849">
        <f t="shared" si="30"/>
        <v>1801</v>
      </c>
      <c r="B1849" t="str">
        <f>VLOOKUP(A1849,SOURCE!B:S,15,0)</f>
        <v>ITM_EE_EXP_TH</v>
      </c>
      <c r="C1849">
        <f>IF(
ISNUMBER(INDEX(SOURCE!B:B,MATCH(A1849,SOURCE!B:B,0)+1)),
  VALUE(INDEX(SOURCE!B:B,MATCH(A1849,SOURCE!B:B,0)+1)),
  "")</f>
        <v>1802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ITM_EE_EXP_TH                 1801</v>
      </c>
    </row>
    <row r="1850" spans="1:4">
      <c r="A1850">
        <f t="shared" si="30"/>
        <v>1802</v>
      </c>
      <c r="B1850" t="str">
        <f>VLOOKUP(A1850,SOURCE!B:S,15,0)</f>
        <v>ITM_EE_STO_Z</v>
      </c>
      <c r="C1850">
        <f>IF(
ISNUMBER(INDEX(SOURCE!B:B,MATCH(A1850,SOURCE!B:B,0)+1)),
  VALUE(INDEX(SOURCE!B:B,MATCH(A1850,SOURCE!B:B,0)+1)),
  "")</f>
        <v>1803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ITM_EE_STO_Z                  1802</v>
      </c>
    </row>
    <row r="1851" spans="1:4">
      <c r="A1851">
        <f t="shared" si="30"/>
        <v>1803</v>
      </c>
      <c r="B1851" t="str">
        <f>VLOOKUP(A1851,SOURCE!B:S,15,0)</f>
        <v>ITM_EE_RCL_Z</v>
      </c>
      <c r="C1851">
        <f>IF(
ISNUMBER(INDEX(SOURCE!B:B,MATCH(A1851,SOURCE!B:B,0)+1)),
  VALUE(INDEX(SOURCE!B:B,MATCH(A1851,SOURCE!B:B,0)+1)),
  "")</f>
        <v>1804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ITM_EE_RCL_Z                  1803</v>
      </c>
    </row>
    <row r="1852" spans="1:4">
      <c r="A1852">
        <f t="shared" si="30"/>
        <v>1804</v>
      </c>
      <c r="B1852" t="str">
        <f>VLOOKUP(A1852,SOURCE!B:S,15,0)</f>
        <v>ITM_EE_STO_V</v>
      </c>
      <c r="C1852">
        <f>IF(
ISNUMBER(INDEX(SOURCE!B:B,MATCH(A1852,SOURCE!B:B,0)+1)),
  VALUE(INDEX(SOURCE!B:B,MATCH(A1852,SOURCE!B:B,0)+1)),
  "")</f>
        <v>1805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ITM_EE_STO_V                  1804</v>
      </c>
    </row>
    <row r="1853" spans="1:4">
      <c r="A1853">
        <f t="shared" si="30"/>
        <v>1805</v>
      </c>
      <c r="B1853" t="str">
        <f>VLOOKUP(A1853,SOURCE!B:S,15,0)</f>
        <v>ITM_EE_RCL_V</v>
      </c>
      <c r="C1853">
        <f>IF(
ISNUMBER(INDEX(SOURCE!B:B,MATCH(A1853,SOURCE!B:B,0)+1)),
  VALUE(INDEX(SOURCE!B:B,MATCH(A1853,SOURCE!B:B,0)+1)),
  "")</f>
        <v>1806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ITM_EE_RCL_V                  1805</v>
      </c>
    </row>
    <row r="1854" spans="1:4">
      <c r="A1854">
        <f t="shared" si="30"/>
        <v>1806</v>
      </c>
      <c r="B1854" t="str">
        <f>VLOOKUP(A1854,SOURCE!B:S,15,0)</f>
        <v>ITM_EE_STO_I</v>
      </c>
      <c r="C1854">
        <f>IF(
ISNUMBER(INDEX(SOURCE!B:B,MATCH(A1854,SOURCE!B:B,0)+1)),
  VALUE(INDEX(SOURCE!B:B,MATCH(A1854,SOURCE!B:B,0)+1)),
  "")</f>
        <v>1807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ITM_EE_STO_I                  1806</v>
      </c>
    </row>
    <row r="1855" spans="1:4">
      <c r="A1855">
        <f t="shared" si="30"/>
        <v>1807</v>
      </c>
      <c r="B1855" t="str">
        <f>VLOOKUP(A1855,SOURCE!B:S,15,0)</f>
        <v>ITM_EE_RCL_I</v>
      </c>
      <c r="C1855">
        <f>IF(
ISNUMBER(INDEX(SOURCE!B:B,MATCH(A1855,SOURCE!B:B,0)+1)),
  VALUE(INDEX(SOURCE!B:B,MATCH(A1855,SOURCE!B:B,0)+1)),
  "")</f>
        <v>1808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ITM_EE_RCL_I                  1807</v>
      </c>
    </row>
    <row r="1856" spans="1:4">
      <c r="A1856">
        <f t="shared" si="30"/>
        <v>1808</v>
      </c>
      <c r="B1856" t="str">
        <f>VLOOKUP(A1856,SOURCE!B:S,15,0)</f>
        <v>ITM_EE_STO_V_I</v>
      </c>
      <c r="C1856">
        <f>IF(
ISNUMBER(INDEX(SOURCE!B:B,MATCH(A1856,SOURCE!B:B,0)+1)),
  VALUE(INDEX(SOURCE!B:B,MATCH(A1856,SOURCE!B:B,0)+1)),
  "")</f>
        <v>1809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ITM_EE_STO_V_I                1808</v>
      </c>
    </row>
    <row r="1857" spans="1:4">
      <c r="A1857">
        <f t="shared" si="30"/>
        <v>1809</v>
      </c>
      <c r="B1857" t="str">
        <f>VLOOKUP(A1857,SOURCE!B:S,15,0)</f>
        <v>ITM_EE_STO_IR</v>
      </c>
      <c r="C1857">
        <f>IF(
ISNUMBER(INDEX(SOURCE!B:B,MATCH(A1857,SOURCE!B:B,0)+1)),
  VALUE(INDEX(SOURCE!B:B,MATCH(A1857,SOURCE!B:B,0)+1)),
  "")</f>
        <v>1810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ITM_EE_STO_IR                 1809</v>
      </c>
    </row>
    <row r="1858" spans="1:4">
      <c r="A1858">
        <f t="shared" si="30"/>
        <v>1810</v>
      </c>
      <c r="B1858" t="str">
        <f>VLOOKUP(A1858,SOURCE!B:S,15,0)</f>
        <v>ITM_EE_STO_V_Z</v>
      </c>
      <c r="C1858">
        <f>IF(
ISNUMBER(INDEX(SOURCE!B:B,MATCH(A1858,SOURCE!B:B,0)+1)),
  VALUE(INDEX(SOURCE!B:B,MATCH(A1858,SOURCE!B:B,0)+1)),
  "")</f>
        <v>1811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ITM_EE_STO_V_Z                1810</v>
      </c>
    </row>
    <row r="1859" spans="1:4">
      <c r="A1859">
        <f t="shared" si="30"/>
        <v>1811</v>
      </c>
      <c r="B1859" t="str">
        <f>VLOOKUP(A1859,SOURCE!B:S,15,0)</f>
        <v>ITM_EE_X2BAL</v>
      </c>
      <c r="C1859">
        <f>IF(
ISNUMBER(INDEX(SOURCE!B:B,MATCH(A1859,SOURCE!B:B,0)+1)),
  VALUE(INDEX(SOURCE!B:B,MATCH(A1859,SOURCE!B:B,0)+1)),
  "")</f>
        <v>1812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ITM_EE_X2BAL                  1811</v>
      </c>
    </row>
    <row r="1860" spans="1:4">
      <c r="A1860">
        <f t="shared" si="30"/>
        <v>1812</v>
      </c>
      <c r="B1860" t="str">
        <f>VLOOKUP(A1860,SOURCE!B:S,15,0)</f>
        <v>ITM_MATX_A</v>
      </c>
      <c r="C1860">
        <f>IF(
ISNUMBER(INDEX(SOURCE!B:B,MATCH(A1860,SOURCE!B:B,0)+1)),
  VALUE(INDEX(SOURCE!B:B,MATCH(A1860,SOURCE!B:B,0)+1)),
  "")</f>
        <v>1813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ITM_MATX_A                    1812</v>
      </c>
    </row>
    <row r="1861" spans="1:4">
      <c r="A1861">
        <f t="shared" si="30"/>
        <v>1813</v>
      </c>
      <c r="B1861" t="str">
        <f>VLOOKUP(A1861,SOURCE!B:S,15,0)</f>
        <v>ITM_op_a</v>
      </c>
      <c r="C1861">
        <f>IF(
ISNUMBER(INDEX(SOURCE!B:B,MATCH(A1861,SOURCE!B:B,0)+1)),
  VALUE(INDEX(SOURCE!B:B,MATCH(A1861,SOURCE!B:B,0)+1)),
  "")</f>
        <v>1814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ITM_op_a                      1813</v>
      </c>
    </row>
    <row r="1862" spans="1:4">
      <c r="A1862">
        <f t="shared" si="30"/>
        <v>1814</v>
      </c>
      <c r="B1862" t="str">
        <f>VLOOKUP(A1862,SOURCE!B:S,15,0)</f>
        <v>ITM_op_a2</v>
      </c>
      <c r="C1862">
        <f>IF(
ISNUMBER(INDEX(SOURCE!B:B,MATCH(A1862,SOURCE!B:B,0)+1)),
  VALUE(INDEX(SOURCE!B:B,MATCH(A1862,SOURCE!B:B,0)+1)),
  "")</f>
        <v>1815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ITM_op_a2                     1814</v>
      </c>
    </row>
    <row r="1863" spans="1:4">
      <c r="A1863">
        <f t="shared" si="30"/>
        <v>1815</v>
      </c>
      <c r="B1863" t="str">
        <f>VLOOKUP(A1863,SOURCE!B:S,15,0)</f>
        <v>ITM_op_j</v>
      </c>
      <c r="C1863">
        <f>IF(
ISNUMBER(INDEX(SOURCE!B:B,MATCH(A1863,SOURCE!B:B,0)+1)),
  VALUE(INDEX(SOURCE!B:B,MATCH(A1863,SOURCE!B:B,0)+1)),
  "")</f>
        <v>1816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ITM_op_j                      1815</v>
      </c>
    </row>
    <row r="1864" spans="1:4">
      <c r="A1864">
        <f t="shared" si="30"/>
        <v>1816</v>
      </c>
      <c r="B1864" t="str">
        <f>VLOOKUP(A1864,SOURCE!B:S,15,0)</f>
        <v>ITM_2BIN</v>
      </c>
      <c r="C1864">
        <f>IF(
ISNUMBER(INDEX(SOURCE!B:B,MATCH(A1864,SOURCE!B:B,0)+1)),
  VALUE(INDEX(SOURCE!B:B,MATCH(A1864,SOURCE!B:B,0)+1)),
  "")</f>
        <v>1817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ITM_2BIN                      1816</v>
      </c>
    </row>
    <row r="1865" spans="1:4">
      <c r="A1865">
        <f t="shared" ref="A1865:A1928" si="31">C1864</f>
        <v>1817</v>
      </c>
      <c r="B1865" t="str">
        <f>VLOOKUP(A1865,SOURCE!B:S,15,0)</f>
        <v>ITM_2OCT</v>
      </c>
      <c r="C1865">
        <f>IF(
ISNUMBER(INDEX(SOURCE!B:B,MATCH(A1865,SOURCE!B:B,0)+1)),
  VALUE(INDEX(SOURCE!B:B,MATCH(A1865,SOURCE!B:B,0)+1)),
  "")</f>
        <v>1818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ITM_2OCT                      1817</v>
      </c>
    </row>
    <row r="1866" spans="1:4">
      <c r="A1866">
        <f t="shared" si="31"/>
        <v>1818</v>
      </c>
      <c r="B1866" t="str">
        <f>VLOOKUP(A1866,SOURCE!B:S,15,0)</f>
        <v>ITM_2DEC</v>
      </c>
      <c r="C1866">
        <f>IF(
ISNUMBER(INDEX(SOURCE!B:B,MATCH(A1866,SOURCE!B:B,0)+1)),
  VALUE(INDEX(SOURCE!B:B,MATCH(A1866,SOURCE!B:B,0)+1)),
  "")</f>
        <v>1819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ITM_2DEC                      1818</v>
      </c>
    </row>
    <row r="1867" spans="1:4">
      <c r="A1867">
        <f t="shared" si="31"/>
        <v>1819</v>
      </c>
      <c r="B1867" t="str">
        <f>VLOOKUP(A1867,SOURCE!B:S,15,0)</f>
        <v>ITM_2HEX</v>
      </c>
      <c r="C1867">
        <f>IF(
ISNUMBER(INDEX(SOURCE!B:B,MATCH(A1867,SOURCE!B:B,0)+1)),
  VALUE(INDEX(SOURCE!B:B,MATCH(A1867,SOURCE!B:B,0)+1)),
  "")</f>
        <v>1820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ITM_2HEX                      1819</v>
      </c>
    </row>
    <row r="1868" spans="1:4">
      <c r="A1868">
        <f t="shared" si="31"/>
        <v>1820</v>
      </c>
      <c r="B1868" t="str">
        <f>VLOOKUP(A1868,SOURCE!B:S,15,0)</f>
        <v>ITM_WS8</v>
      </c>
      <c r="C1868">
        <f>IF(
ISNUMBER(INDEX(SOURCE!B:B,MATCH(A1868,SOURCE!B:B,0)+1)),
  VALUE(INDEX(SOURCE!B:B,MATCH(A1868,SOURCE!B:B,0)+1)),
  "")</f>
        <v>1821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ITM_WS8                       1820</v>
      </c>
    </row>
    <row r="1869" spans="1:4">
      <c r="A1869">
        <f t="shared" si="31"/>
        <v>1821</v>
      </c>
      <c r="B1869" t="str">
        <f>VLOOKUP(A1869,SOURCE!B:S,15,0)</f>
        <v>ITM_WS16</v>
      </c>
      <c r="C1869">
        <f>IF(
ISNUMBER(INDEX(SOURCE!B:B,MATCH(A1869,SOURCE!B:B,0)+1)),
  VALUE(INDEX(SOURCE!B:B,MATCH(A1869,SOURCE!B:B,0)+1)),
  "")</f>
        <v>1822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ITM_WS16                      1821</v>
      </c>
    </row>
    <row r="1870" spans="1:4">
      <c r="A1870">
        <f t="shared" si="31"/>
        <v>1822</v>
      </c>
      <c r="B1870" t="str">
        <f>VLOOKUP(A1870,SOURCE!B:S,15,0)</f>
        <v>ITM_WS32</v>
      </c>
      <c r="C1870">
        <f>IF(
ISNUMBER(INDEX(SOURCE!B:B,MATCH(A1870,SOURCE!B:B,0)+1)),
  VALUE(INDEX(SOURCE!B:B,MATCH(A1870,SOURCE!B:B,0)+1)),
  "")</f>
        <v>1823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ITM_WS32                      1822</v>
      </c>
    </row>
    <row r="1871" spans="1:4">
      <c r="A1871">
        <f t="shared" si="31"/>
        <v>1823</v>
      </c>
      <c r="B1871" t="str">
        <f>VLOOKUP(A1871,SOURCE!B:S,15,0)</f>
        <v>ITM_WS64</v>
      </c>
      <c r="C1871">
        <f>IF(
ISNUMBER(INDEX(SOURCE!B:B,MATCH(A1871,SOURCE!B:B,0)+1)),
  VALUE(INDEX(SOURCE!B:B,MATCH(A1871,SOURCE!B:B,0)+1)),
  "")</f>
        <v>1824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ITM_WS64                      1823</v>
      </c>
    </row>
    <row r="1872" spans="1:4">
      <c r="A1872">
        <f t="shared" si="31"/>
        <v>1824</v>
      </c>
      <c r="B1872" t="str">
        <f>VLOOKUP(A1872,SOURCE!B:S,15,0)</f>
        <v>ITM_HR_DEG</v>
      </c>
      <c r="C1872">
        <f>IF(
ISNUMBER(INDEX(SOURCE!B:B,MATCH(A1872,SOURCE!B:B,0)+1)),
  VALUE(INDEX(SOURCE!B:B,MATCH(A1872,SOURCE!B:B,0)+1)),
  "")</f>
        <v>1825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ITM_HR_DEG                    1824</v>
      </c>
    </row>
    <row r="1873" spans="1:4">
      <c r="A1873">
        <f t="shared" si="31"/>
        <v>1825</v>
      </c>
      <c r="B1873" t="str">
        <f>VLOOKUP(A1873,SOURCE!B:S,15,0)</f>
        <v>ITM_MINUTE</v>
      </c>
      <c r="C1873">
        <f>IF(
ISNUMBER(INDEX(SOURCE!B:B,MATCH(A1873,SOURCE!B:B,0)+1)),
  VALUE(INDEX(SOURCE!B:B,MATCH(A1873,SOURCE!B:B,0)+1)),
  "")</f>
        <v>1826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ITM_MINUTE                    1825</v>
      </c>
    </row>
    <row r="1874" spans="1:4">
      <c r="A1874">
        <f t="shared" si="31"/>
        <v>1826</v>
      </c>
      <c r="B1874" t="str">
        <f>VLOOKUP(A1874,SOURCE!B:S,15,0)</f>
        <v>ITM_SECOND</v>
      </c>
      <c r="C1874">
        <f>IF(
ISNUMBER(INDEX(SOURCE!B:B,MATCH(A1874,SOURCE!B:B,0)+1)),
  VALUE(INDEX(SOURCE!B:B,MATCH(A1874,SOURCE!B:B,0)+1)),
  "")</f>
        <v>1827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ITM_SECOND                    1826</v>
      </c>
    </row>
    <row r="1875" spans="1:4">
      <c r="A1875">
        <f t="shared" si="31"/>
        <v>1827</v>
      </c>
      <c r="B1875" t="str">
        <f>VLOOKUP(A1875,SOURCE!B:S,15,0)</f>
        <v>ITM_toTIME</v>
      </c>
      <c r="C1875">
        <f>IF(
ISNUMBER(INDEX(SOURCE!B:B,MATCH(A1875,SOURCE!B:B,0)+1)),
  VALUE(INDEX(SOURCE!B:B,MATCH(A1875,SOURCE!B:B,0)+1)),
  "")</f>
        <v>1828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ITM_toTIME                    1827</v>
      </c>
    </row>
    <row r="1876" spans="1:4">
      <c r="A1876">
        <f t="shared" si="31"/>
        <v>1828</v>
      </c>
      <c r="B1876" t="str">
        <f>VLOOKUP(A1876,SOURCE!B:S,15,0)</f>
        <v>ITM_TIMEto</v>
      </c>
      <c r="C1876">
        <f>IF(
ISNUMBER(INDEX(SOURCE!B:B,MATCH(A1876,SOURCE!B:B,0)+1)),
  VALUE(INDEX(SOURCE!B:B,MATCH(A1876,SOURCE!B:B,0)+1)),
  "")</f>
        <v>1829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ITM_TIMEto                    1828</v>
      </c>
    </row>
    <row r="1877" spans="1:4">
      <c r="A1877">
        <f t="shared" si="31"/>
        <v>1829</v>
      </c>
      <c r="B1877" t="str">
        <f>VLOOKUP(A1877,SOURCE!B:S,15,0)</f>
        <v>MNU_1829</v>
      </c>
      <c r="C1877">
        <f>IF(
ISNUMBER(INDEX(SOURCE!B:B,MATCH(A1877,SOURCE!B:B,0)+1)),
  VALUE(INDEX(SOURCE!B:B,MATCH(A1877,SOURCE!B:B,0)+1)),
  "")</f>
        <v>1830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MNU_1829                      1829</v>
      </c>
    </row>
    <row r="1878" spans="1:4">
      <c r="A1878">
        <f t="shared" si="31"/>
        <v>1830</v>
      </c>
      <c r="B1878" t="str">
        <f>VLOOKUP(A1878,SOURCE!B:S,15,0)</f>
        <v>ITM_qoppa</v>
      </c>
      <c r="C1878">
        <f>IF(
ISNUMBER(INDEX(SOURCE!B:B,MATCH(A1878,SOURCE!B:B,0)+1)),
  VALUE(INDEX(SOURCE!B:B,MATCH(A1878,SOURCE!B:B,0)+1)),
  "")</f>
        <v>1831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ITM_qoppa                     1830</v>
      </c>
    </row>
    <row r="1879" spans="1:4">
      <c r="A1879">
        <f t="shared" si="31"/>
        <v>1831</v>
      </c>
      <c r="B1879" t="str">
        <f>VLOOKUP(A1879,SOURCE!B:S,15,0)</f>
        <v>ITM_digamma</v>
      </c>
      <c r="C1879">
        <f>IF(
ISNUMBER(INDEX(SOURCE!B:B,MATCH(A1879,SOURCE!B:B,0)+1)),
  VALUE(INDEX(SOURCE!B:B,MATCH(A1879,SOURCE!B:B,0)+1)),
  "")</f>
        <v>1832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ITM_digamma                   1831</v>
      </c>
    </row>
    <row r="1880" spans="1:4">
      <c r="A1880">
        <f t="shared" si="31"/>
        <v>1832</v>
      </c>
      <c r="B1880" t="str">
        <f>VLOOKUP(A1880,SOURCE!B:S,15,0)</f>
        <v>ITM_sampi</v>
      </c>
      <c r="C1880">
        <f>IF(
ISNUMBER(INDEX(SOURCE!B:B,MATCH(A1880,SOURCE!B:B,0)+1)),
  VALUE(INDEX(SOURCE!B:B,MATCH(A1880,SOURCE!B:B,0)+1)),
  "")</f>
        <v>1833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ITM_sampi                     1832</v>
      </c>
    </row>
    <row r="1881" spans="1:4">
      <c r="A1881">
        <f t="shared" si="31"/>
        <v>1833</v>
      </c>
      <c r="B1881" t="str">
        <f>VLOOKUP(A1881,SOURCE!B:S,15,0)</f>
        <v>KEY_COMPLEX</v>
      </c>
      <c r="C1881">
        <f>IF(
ISNUMBER(INDEX(SOURCE!B:B,MATCH(A1881,SOURCE!B:B,0)+1)),
  VALUE(INDEX(SOURCE!B:B,MATCH(A1881,SOURCE!B:B,0)+1)),
  "")</f>
        <v>1834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KEY_COMPLEX                   1833</v>
      </c>
    </row>
    <row r="1882" spans="1:4">
      <c r="A1882">
        <f t="shared" si="31"/>
        <v>1834</v>
      </c>
      <c r="B1882" t="str">
        <f>VLOOKUP(A1882,SOURCE!B:S,15,0)</f>
        <v>ITM_toPOL2</v>
      </c>
      <c r="C1882">
        <f>IF(
ISNUMBER(INDEX(SOURCE!B:B,MATCH(A1882,SOURCE!B:B,0)+1)),
  VALUE(INDEX(SOURCE!B:B,MATCH(A1882,SOURCE!B:B,0)+1)),
  "")</f>
        <v>1835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ITM_toPOL2                    1834</v>
      </c>
    </row>
    <row r="1883" spans="1:4">
      <c r="A1883">
        <f t="shared" si="31"/>
        <v>1835</v>
      </c>
      <c r="B1883" t="str">
        <f>VLOOKUP(A1883,SOURCE!B:S,15,0)</f>
        <v>ITM_toREC2</v>
      </c>
      <c r="C1883">
        <f>IF(
ISNUMBER(INDEX(SOURCE!B:B,MATCH(A1883,SOURCE!B:B,0)+1)),
  VALUE(INDEX(SOURCE!B:B,MATCH(A1883,SOURCE!B:B,0)+1)),
  "")</f>
        <v>1836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ITM_toREC2                    1835</v>
      </c>
    </row>
    <row r="1884" spans="1:4">
      <c r="A1884">
        <f t="shared" si="31"/>
        <v>1836</v>
      </c>
      <c r="B1884" t="str">
        <f>VLOOKUP(A1884,SOURCE!B:S,15,0)</f>
        <v>ITM_eRPN_ON</v>
      </c>
      <c r="C1884">
        <f>IF(
ISNUMBER(INDEX(SOURCE!B:B,MATCH(A1884,SOURCE!B:B,0)+1)),
  VALUE(INDEX(SOURCE!B:B,MATCH(A1884,SOURCE!B:B,0)+1)),
  "")</f>
        <v>1837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ITM_eRPN_ON                   1836</v>
      </c>
    </row>
    <row r="1885" spans="1:4">
      <c r="A1885">
        <f t="shared" si="31"/>
        <v>1837</v>
      </c>
      <c r="B1885" t="str">
        <f>VLOOKUP(A1885,SOURCE!B:S,15,0)</f>
        <v>ITM_eRPN_OFF</v>
      </c>
      <c r="C1885">
        <f>IF(
ISNUMBER(INDEX(SOURCE!B:B,MATCH(A1885,SOURCE!B:B,0)+1)),
  VALUE(INDEX(SOURCE!B:B,MATCH(A1885,SOURCE!B:B,0)+1)),
  "")</f>
        <v>1838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ITM_eRPN_OFF                  1837</v>
      </c>
    </row>
    <row r="1886" spans="1:4">
      <c r="A1886">
        <f t="shared" si="31"/>
        <v>1838</v>
      </c>
      <c r="B1886" t="str">
        <f>VLOOKUP(A1886,SOURCE!B:S,15,0)</f>
        <v>ITM_ERPN</v>
      </c>
      <c r="C1886">
        <f>IF(
ISNUMBER(INDEX(SOURCE!B:B,MATCH(A1886,SOURCE!B:B,0)+1)),
  VALUE(INDEX(SOURCE!B:B,MATCH(A1886,SOURCE!B:B,0)+1)),
  "")</f>
        <v>1839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                      1838</v>
      </c>
    </row>
    <row r="1887" spans="1:4">
      <c r="A1887">
        <f t="shared" si="31"/>
        <v>1839</v>
      </c>
      <c r="B1887" t="str">
        <f>VLOOKUP(A1887,SOURCE!B:S,15,0)</f>
        <v>ITM_HOMEx3</v>
      </c>
      <c r="C1887">
        <f>IF(
ISNUMBER(INDEX(SOURCE!B:B,MATCH(A1887,SOURCE!B:B,0)+1)),
  VALUE(INDEX(SOURCE!B:B,MATCH(A1887,SOURCE!B:B,0)+1)),
  "")</f>
        <v>1840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ITM_HOMEx3                    1839</v>
      </c>
    </row>
    <row r="1888" spans="1:4">
      <c r="A1888">
        <f t="shared" si="31"/>
        <v>1840</v>
      </c>
      <c r="B1888" t="str">
        <f>VLOOKUP(A1888,SOURCE!B:S,15,0)</f>
        <v>ITM_SHTIM</v>
      </c>
      <c r="C1888">
        <f>IF(
ISNUMBER(INDEX(SOURCE!B:B,MATCH(A1888,SOURCE!B:B,0)+1)),
  VALUE(INDEX(SOURCE!B:B,MATCH(A1888,SOURCE!B:B,0)+1)),
  "")</f>
        <v>1841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ITM_SHTIM                     1840</v>
      </c>
    </row>
    <row r="1889" spans="1:4">
      <c r="A1889">
        <f t="shared" si="31"/>
        <v>1841</v>
      </c>
      <c r="B1889" t="str">
        <f>VLOOKUP(A1889,SOURCE!B:S,15,0)</f>
        <v>ITM_CB_CPXRES</v>
      </c>
      <c r="C1889">
        <f>IF(
ISNUMBER(INDEX(SOURCE!B:B,MATCH(A1889,SOURCE!B:B,0)+1)),
  VALUE(INDEX(SOURCE!B:B,MATCH(A1889,SOURCE!B:B,0)+1)),
  "")</f>
        <v>1842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ITM_CB_CPXRES                 1841</v>
      </c>
    </row>
    <row r="1890" spans="1:4">
      <c r="A1890">
        <f t="shared" si="31"/>
        <v>1842</v>
      </c>
      <c r="B1890" t="str">
        <f>VLOOKUP(A1890,SOURCE!B:S,15,0)</f>
        <v>ITM_CB_LEADING_ZERO</v>
      </c>
      <c r="C1890">
        <f>IF(
ISNUMBER(INDEX(SOURCE!B:B,MATCH(A1890,SOURCE!B:B,0)+1)),
  VALUE(INDEX(SOURCE!B:B,MATCH(A1890,SOURCE!B:B,0)+1)),
  "")</f>
        <v>1843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ITM_CB_LEADING_ZERO           1842</v>
      </c>
    </row>
    <row r="1891" spans="1:4">
      <c r="A1891">
        <f t="shared" si="31"/>
        <v>1843</v>
      </c>
      <c r="B1891" t="str">
        <f>VLOOKUP(A1891,SOURCE!B:S,15,0)</f>
        <v>CHR_case</v>
      </c>
      <c r="C1891">
        <f>IF(
ISNUMBER(INDEX(SOURCE!B:B,MATCH(A1891,SOURCE!B:B,0)+1)),
  VALUE(INDEX(SOURCE!B:B,MATCH(A1891,SOURCE!B:B,0)+1)),
  "")</f>
        <v>1844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CHR_case                      1843   //JM CAPS</v>
      </c>
    </row>
    <row r="1892" spans="1:4">
      <c r="A1892">
        <f t="shared" si="31"/>
        <v>1844</v>
      </c>
      <c r="B1892" t="str">
        <f>VLOOKUP(A1892,SOURCE!B:S,15,0)</f>
        <v>ITM_BASE_HOME</v>
      </c>
      <c r="C1892">
        <f>IF(
ISNUMBER(INDEX(SOURCE!B:B,MATCH(A1892,SOURCE!B:B,0)+1)),
  VALUE(INDEX(SOURCE!B:B,MATCH(A1892,SOURCE!B:B,0)+1)),
  "")</f>
        <v>1845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ITM_BASE_HOME                 1844</v>
      </c>
    </row>
    <row r="1893" spans="1:4">
      <c r="A1893">
        <f t="shared" si="31"/>
        <v>1845</v>
      </c>
      <c r="B1893" t="str">
        <f>VLOOKUP(A1893,SOURCE!B:S,15,0)</f>
        <v>ITM_BASE_AHOME</v>
      </c>
      <c r="C1893">
        <f>IF(
ISNUMBER(INDEX(SOURCE!B:B,MATCH(A1893,SOURCE!B:B,0)+1)),
  VALUE(INDEX(SOURCE!B:B,MATCH(A1893,SOURCE!B:B,0)+1)),
  "")</f>
        <v>1846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ITM_BASE_AHOME                1845</v>
      </c>
    </row>
    <row r="1894" spans="1:4">
      <c r="A1894">
        <f t="shared" si="31"/>
        <v>1846</v>
      </c>
      <c r="B1894" t="str">
        <f>VLOOKUP(A1894,SOURCE!B:S,15,0)</f>
        <v>ITM_H_SUMRY</v>
      </c>
      <c r="C1894">
        <f>IF(
ISNUMBER(INDEX(SOURCE!B:B,MATCH(A1894,SOURCE!B:B,0)+1)),
  VALUE(INDEX(SOURCE!B:B,MATCH(A1894,SOURCE!B:B,0)+1)),
  "")</f>
        <v>1847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ITM_H_SUMRY                   1846</v>
      </c>
    </row>
    <row r="1895" spans="1:4">
      <c r="A1895">
        <f t="shared" si="31"/>
        <v>1847</v>
      </c>
      <c r="B1895" t="str">
        <f>VLOOKUP(A1895,SOURCE!B:S,15,0)</f>
        <v>ITM_H_REPLCA</v>
      </c>
      <c r="C1895">
        <f>IF(
ISNUMBER(INDEX(SOURCE!B:B,MATCH(A1895,SOURCE!B:B,0)+1)),
  VALUE(INDEX(SOURCE!B:B,MATCH(A1895,SOURCE!B:B,0)+1)),
  "")</f>
        <v>1848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ITM_H_REPLCA                  1847</v>
      </c>
    </row>
    <row r="1896" spans="1:4">
      <c r="A1896">
        <f t="shared" si="31"/>
        <v>1848</v>
      </c>
      <c r="B1896" t="str">
        <f>VLOOKUP(A1896,SOURCE!B:S,15,0)</f>
        <v>ITM_H_FIXED</v>
      </c>
      <c r="C1896">
        <f>IF(
ISNUMBER(INDEX(SOURCE!B:B,MATCH(A1896,SOURCE!B:B,0)+1)),
  VALUE(INDEX(SOURCE!B:B,MATCH(A1896,SOURCE!B:B,0)+1)),
  "")</f>
        <v>1849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ITM_H_FIXED                   1848</v>
      </c>
    </row>
    <row r="1897" spans="1:4">
      <c r="A1897">
        <f t="shared" si="31"/>
        <v>1849</v>
      </c>
      <c r="B1897" t="str">
        <f>VLOOKUP(A1897,SOURCE!B:S,15,0)</f>
        <v>ITM_HOMEx3T</v>
      </c>
      <c r="C1897">
        <f>IF(
ISNUMBER(INDEX(SOURCE!B:B,MATCH(A1897,SOURCE!B:B,0)+1)),
  VALUE(INDEX(SOURCE!B:B,MATCH(A1897,SOURCE!B:B,0)+1)),
  "")</f>
        <v>1850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ITM_HOMEx3T                   1849</v>
      </c>
    </row>
    <row r="1898" spans="1:4">
      <c r="A1898">
        <f t="shared" si="31"/>
        <v>1850</v>
      </c>
      <c r="B1898" t="str">
        <f>VLOOKUP(A1898,SOURCE!B:S,15,0)</f>
        <v>ITM_LARGELI</v>
      </c>
      <c r="C1898">
        <f>IF(
ISNUMBER(INDEX(SOURCE!B:B,MATCH(A1898,SOURCE!B:B,0)+1)),
  VALUE(INDEX(SOURCE!B:B,MATCH(A1898,SOURCE!B:B,0)+1)),
  "")</f>
        <v>1851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ITM_LARGELI                   1850</v>
      </c>
    </row>
    <row r="1899" spans="1:4">
      <c r="A1899">
        <f t="shared" si="31"/>
        <v>1851</v>
      </c>
      <c r="B1899" t="str">
        <f>VLOOKUP(A1899,SOURCE!B:S,15,0)</f>
        <v>ITM_SIGFIG</v>
      </c>
      <c r="C1899">
        <f>IF(
ISNUMBER(INDEX(SOURCE!B:B,MATCH(A1899,SOURCE!B:B,0)+1)),
  VALUE(INDEX(SOURCE!B:B,MATCH(A1899,SOURCE!B:B,0)+1)),
  "")</f>
        <v>1852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ITM_SIGFIG                    1851</v>
      </c>
    </row>
    <row r="1900" spans="1:4">
      <c r="A1900">
        <f t="shared" si="31"/>
        <v>1852</v>
      </c>
      <c r="B1900" t="str">
        <f>VLOOKUP(A1900,SOURCE!B:S,15,0)</f>
        <v>ITM_UNIT</v>
      </c>
      <c r="C1900">
        <f>IF(
ISNUMBER(INDEX(SOURCE!B:B,MATCH(A1900,SOURCE!B:B,0)+1)),
  VALUE(INDEX(SOURCE!B:B,MATCH(A1900,SOURCE!B:B,0)+1)),
  "")</f>
        <v>1853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ITM_UNIT                      1852</v>
      </c>
    </row>
    <row r="1901" spans="1:4">
      <c r="A1901">
        <f t="shared" si="31"/>
        <v>1853</v>
      </c>
      <c r="B1901" t="str">
        <f>VLOOKUP(A1901,SOURCE!B:S,15,0)</f>
        <v>ITM_ROUND2</v>
      </c>
      <c r="C1901">
        <f>IF(
ISNUMBER(INDEX(SOURCE!B:B,MATCH(A1901,SOURCE!B:B,0)+1)),
  VALUE(INDEX(SOURCE!B:B,MATCH(A1901,SOURCE!B:B,0)+1)),
  "")</f>
        <v>1854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ITM_ROUND2                    1853</v>
      </c>
    </row>
    <row r="1902" spans="1:4">
      <c r="A1902">
        <f t="shared" si="31"/>
        <v>1854</v>
      </c>
      <c r="B1902" t="str">
        <f>VLOOKUP(A1902,SOURCE!B:S,15,0)</f>
        <v>ITM_ROUNDI2</v>
      </c>
      <c r="C1902">
        <f>IF(
ISNUMBER(INDEX(SOURCE!B:B,MATCH(A1902,SOURCE!B:B,0)+1)),
  VALUE(INDEX(SOURCE!B:B,MATCH(A1902,SOURCE!B:B,0)+1)),
  "")</f>
        <v>1855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ITM_ROUNDI2                   1854</v>
      </c>
    </row>
    <row r="1903" spans="1:4">
      <c r="A1903">
        <f t="shared" si="31"/>
        <v>1855</v>
      </c>
      <c r="B1903" t="str">
        <f>VLOOKUP(A1903,SOURCE!B:S,15,0)</f>
        <v>ITM_DMPMNU</v>
      </c>
      <c r="C1903">
        <f>IF(
ISNUMBER(INDEX(SOURCE!B:B,MATCH(A1903,SOURCE!B:B,0)+1)),
  VALUE(INDEX(SOURCE!B:B,MATCH(A1903,SOURCE!B:B,0)+1)),
  "")</f>
        <v>1856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ITM_DMPMNU                    1855</v>
      </c>
    </row>
    <row r="1904" spans="1:4">
      <c r="A1904">
        <f t="shared" si="31"/>
        <v>1856</v>
      </c>
      <c r="B1904" t="str">
        <f>VLOOKUP(A1904,SOURCE!B:S,15,0)</f>
        <v>ITM_RI</v>
      </c>
      <c r="C1904">
        <f>IF(
ISNUMBER(INDEX(SOURCE!B:B,MATCH(A1904,SOURCE!B:B,0)+1)),
  VALUE(INDEX(SOURCE!B:B,MATCH(A1904,SOURCE!B:B,0)+1)),
  "")</f>
        <v>1857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ITM_RI                        1856</v>
      </c>
    </row>
    <row r="1905" spans="1:4">
      <c r="A1905">
        <f t="shared" si="31"/>
        <v>1857</v>
      </c>
      <c r="B1905" t="str">
        <f>VLOOKUP(A1905,SOURCE!B:S,15,0)</f>
        <v>ITM_HASH_JM</v>
      </c>
      <c r="C1905">
        <f>IF(
ISNUMBER(INDEX(SOURCE!B:B,MATCH(A1905,SOURCE!B:B,0)+1)),
  VALUE(INDEX(SOURCE!B:B,MATCH(A1905,SOURCE!B:B,0)+1)),
  "")</f>
        <v>1858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ITM_HASH_JM                   1857</v>
      </c>
    </row>
    <row r="1906" spans="1:4">
      <c r="A1906">
        <f t="shared" si="31"/>
        <v>1858</v>
      </c>
      <c r="B1906" t="str">
        <f>VLOOKUP(A1906,SOURCE!B:S,15,0)</f>
        <v>ITM_DRG</v>
      </c>
      <c r="C1906">
        <f>IF(
ISNUMBER(INDEX(SOURCE!B:B,MATCH(A1906,SOURCE!B:B,0)+1)),
  VALUE(INDEX(SOURCE!B:B,MATCH(A1906,SOURCE!B:B,0)+1)),
  "")</f>
        <v>1859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ITM_DRG                       1858</v>
      </c>
    </row>
    <row r="1907" spans="1:4">
      <c r="A1907">
        <f t="shared" si="31"/>
        <v>1859</v>
      </c>
      <c r="B1907" t="str">
        <f>VLOOKUP(A1907,SOURCE!B:S,15,0)</f>
        <v>ITM_CLA</v>
      </c>
      <c r="C1907">
        <f>IF(
ISNUMBER(INDEX(SOURCE!B:B,MATCH(A1907,SOURCE!B:B,0)+1)),
  VALUE(INDEX(SOURCE!B:B,MATCH(A1907,SOURCE!B:B,0)+1)),
  "")</f>
        <v>1860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ITM_CLA                       1859</v>
      </c>
    </row>
    <row r="1908" spans="1:4">
      <c r="A1908">
        <f t="shared" si="31"/>
        <v>1860</v>
      </c>
      <c r="B1908" t="str">
        <f>VLOOKUP(A1908,SOURCE!B:S,15,0)</f>
        <v>ITM_CLN</v>
      </c>
      <c r="C1908">
        <f>IF(
ISNUMBER(INDEX(SOURCE!B:B,MATCH(A1908,SOURCE!B:B,0)+1)),
  VALUE(INDEX(SOURCE!B:B,MATCH(A1908,SOURCE!B:B,0)+1)),
  "")</f>
        <v>1861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ITM_CLN                       1860</v>
      </c>
    </row>
    <row r="1909" spans="1:4">
      <c r="A1909">
        <f t="shared" si="31"/>
        <v>1861</v>
      </c>
      <c r="B1909" t="str">
        <f>VLOOKUP(A1909,SOURCE!B:S,15,0)</f>
        <v>ITM_DENANY</v>
      </c>
      <c r="C1909">
        <f>IF(
ISNUMBER(INDEX(SOURCE!B:B,MATCH(A1909,SOURCE!B:B,0)+1)),
  VALUE(INDEX(SOURCE!B:B,MATCH(A1909,SOURCE!B:B,0)+1)),
  "")</f>
        <v>1862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ITM_DENANY                    1861</v>
      </c>
    </row>
    <row r="1910" spans="1:4">
      <c r="A1910">
        <f t="shared" si="31"/>
        <v>1862</v>
      </c>
      <c r="B1910" t="str">
        <f>VLOOKUP(A1910,SOURCE!B:S,15,0)</f>
        <v>ITM_DENFIX</v>
      </c>
      <c r="C1910">
        <f>IF(
ISNUMBER(INDEX(SOURCE!B:B,MATCH(A1910,SOURCE!B:B,0)+1)),
  VALUE(INDEX(SOURCE!B:B,MATCH(A1910,SOURCE!B:B,0)+1)),
  "")</f>
        <v>1863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ITM_DENFIX                    1862</v>
      </c>
    </row>
    <row r="1911" spans="1:4">
      <c r="A1911">
        <f t="shared" si="31"/>
        <v>1863</v>
      </c>
      <c r="B1911" t="str">
        <f>VLOOKUP(A1911,SOURCE!B:S,15,0)</f>
        <v>CHR_caseUP</v>
      </c>
      <c r="C1911">
        <f>IF(
ISNUMBER(INDEX(SOURCE!B:B,MATCH(A1911,SOURCE!B:B,0)+1)),
  VALUE(INDEX(SOURCE!B:B,MATCH(A1911,SOURCE!B:B,0)+1)),
  "")</f>
        <v>1864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CHR_caseUP                    1863</v>
      </c>
    </row>
    <row r="1912" spans="1:4">
      <c r="A1912">
        <f t="shared" si="31"/>
        <v>1864</v>
      </c>
      <c r="B1912" t="str">
        <f>VLOOKUP(A1912,SOURCE!B:S,15,0)</f>
        <v>CHR_caseDN</v>
      </c>
      <c r="C1912">
        <f>IF(
ISNUMBER(INDEX(SOURCE!B:B,MATCH(A1912,SOURCE!B:B,0)+1)),
  VALUE(INDEX(SOURCE!B:B,MATCH(A1912,SOURCE!B:B,0)+1)),
  "")</f>
        <v>1865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CHR_caseDN                    1864</v>
      </c>
    </row>
    <row r="1913" spans="1:4">
      <c r="A1913">
        <f t="shared" si="31"/>
        <v>1865</v>
      </c>
      <c r="B1913" t="str">
        <f>VLOOKUP(A1913,SOURCE!B:S,15,0)</f>
        <v>ITM_LISTXY</v>
      </c>
      <c r="C1913">
        <f>IF(
ISNUMBER(INDEX(SOURCE!B:B,MATCH(A1913,SOURCE!B:B,0)+1)),
  VALUE(INDEX(SOURCE!B:B,MATCH(A1913,SOURCE!B:B,0)+1)),
  "")</f>
        <v>1866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ITM_LISTXY                    1865</v>
      </c>
    </row>
    <row r="1914" spans="1:4">
      <c r="A1914">
        <f t="shared" si="31"/>
        <v>1866</v>
      </c>
      <c r="B1914" t="str">
        <f>VLOOKUP(A1914,SOURCE!B:S,15,0)</f>
        <v>ITM_SH_ERPN</v>
      </c>
      <c r="C1914">
        <f>IF(
ISNUMBER(INDEX(SOURCE!B:B,MATCH(A1914,SOURCE!B:B,0)+1)),
  VALUE(INDEX(SOURCE!B:B,MATCH(A1914,SOURCE!B:B,0)+1)),
  "")</f>
        <v>1867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ITM_SH_ERPN                   1866</v>
      </c>
    </row>
    <row r="1915" spans="1:4">
      <c r="A1915">
        <f t="shared" si="31"/>
        <v>1867</v>
      </c>
      <c r="B1915" t="str">
        <f>VLOOKUP(A1915,SOURCE!B:S,15,0)</f>
        <v>ITM_SYS_FREE_RAM</v>
      </c>
      <c r="C1915">
        <f>IF(
ISNUMBER(INDEX(SOURCE!B:B,MATCH(A1915,SOURCE!B:B,0)+1)),
  VALUE(INDEX(SOURCE!B:B,MATCH(A1915,SOURCE!B:B,0)+1)),
  "")</f>
        <v>1868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ITM_SYS_FREE_RAM              1867</v>
      </c>
    </row>
    <row r="1916" spans="1:4">
      <c r="A1916">
        <f t="shared" si="31"/>
        <v>1868</v>
      </c>
      <c r="B1916" t="str">
        <f>VLOOKUP(A1916,SOURCE!B:S,15,0)</f>
        <v>MNU_INL_TST</v>
      </c>
      <c r="C1916">
        <f>IF(
ISNUMBER(INDEX(SOURCE!B:B,MATCH(A1916,SOURCE!B:B,0)+1)),
  VALUE(INDEX(SOURCE!B:B,MATCH(A1916,SOURCE!B:B,0)+1)),
  "")</f>
        <v>1869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MNU_INL_TST                   1868</v>
      </c>
    </row>
    <row r="1917" spans="1:4">
      <c r="A1917">
        <f t="shared" si="31"/>
        <v>1869</v>
      </c>
      <c r="B1917" t="str">
        <f>VLOOKUP(A1917,SOURCE!B:S,15,0)</f>
        <v>ITM_TEST</v>
      </c>
      <c r="C1917">
        <f>IF(
ISNUMBER(INDEX(SOURCE!B:B,MATCH(A1917,SOURCE!B:B,0)+1)),
  VALUE(INDEX(SOURCE!B:B,MATCH(A1917,SOURCE!B:B,0)+1)),
  "")</f>
        <v>1870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ITM_TEST                      1869</v>
      </c>
    </row>
    <row r="1918" spans="1:4">
      <c r="A1918">
        <f t="shared" si="31"/>
        <v>1870</v>
      </c>
      <c r="B1918" t="str">
        <f>VLOOKUP(A1918,SOURCE!B:S,15,0)</f>
        <v>ITM_GET_TEST_BS</v>
      </c>
      <c r="C1918">
        <f>IF(
ISNUMBER(INDEX(SOURCE!B:B,MATCH(A1918,SOURCE!B:B,0)+1)),
  VALUE(INDEX(SOURCE!B:B,MATCH(A1918,SOURCE!B:B,0)+1)),
  "")</f>
        <v>1871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ITM_GET_TEST_BS               1870</v>
      </c>
    </row>
    <row r="1919" spans="1:4">
      <c r="A1919">
        <f t="shared" si="31"/>
        <v>1871</v>
      </c>
      <c r="B1919" t="str">
        <f>VLOOKUP(A1919,SOURCE!B:S,15,0)</f>
        <v>ITM_SET_TEST_BS</v>
      </c>
      <c r="C1919">
        <f>IF(
ISNUMBER(INDEX(SOURCE!B:B,MATCH(A1919,SOURCE!B:B,0)+1)),
  VALUE(INDEX(SOURCE!B:B,MATCH(A1919,SOURCE!B:B,0)+1)),
  "")</f>
        <v>1872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ITM_SET_TEST_BS               1871</v>
      </c>
    </row>
    <row r="1920" spans="1:4">
      <c r="A1920">
        <f t="shared" si="31"/>
        <v>1872</v>
      </c>
      <c r="B1920" t="str">
        <f>VLOOKUP(A1920,SOURCE!B:S,15,0)</f>
        <v>ITM_INP_DEF_DP</v>
      </c>
      <c r="C1920">
        <f>IF(
ISNUMBER(INDEX(SOURCE!B:B,MATCH(A1920,SOURCE!B:B,0)+1)),
  VALUE(INDEX(SOURCE!B:B,MATCH(A1920,SOURCE!B:B,0)+1)),
  "")</f>
        <v>1873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ITM_INP_DEF_DP                1872</v>
      </c>
    </row>
    <row r="1921" spans="1:4">
      <c r="A1921">
        <f t="shared" si="31"/>
        <v>1873</v>
      </c>
      <c r="B1921" t="str">
        <f>VLOOKUP(A1921,SOURCE!B:S,15,0)</f>
        <v>ITM_SH_INP_DEF</v>
      </c>
      <c r="C1921">
        <f>IF(
ISNUMBER(INDEX(SOURCE!B:B,MATCH(A1921,SOURCE!B:B,0)+1)),
  VALUE(INDEX(SOURCE!B:B,MATCH(A1921,SOURCE!B:B,0)+1)),
  "")</f>
        <v>1874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ITM_SH_INP_DEF                1873</v>
      </c>
    </row>
    <row r="1922" spans="1:4">
      <c r="A1922">
        <f t="shared" si="31"/>
        <v>1874</v>
      </c>
      <c r="B1922" t="str">
        <f>VLOOKUP(A1922,SOURCE!B:S,15,0)</f>
        <v>ITM_INP_DEF_CPXDP</v>
      </c>
      <c r="C1922">
        <f>IF(
ISNUMBER(INDEX(SOURCE!B:B,MATCH(A1922,SOURCE!B:B,0)+1)),
  VALUE(INDEX(SOURCE!B:B,MATCH(A1922,SOURCE!B:B,0)+1)),
  "")</f>
        <v>1875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ITM_INP_DEF_CPXDP             1874</v>
      </c>
    </row>
    <row r="1923" spans="1:4">
      <c r="A1923">
        <f t="shared" si="31"/>
        <v>1875</v>
      </c>
      <c r="B1923" t="str">
        <f>VLOOKUP(A1923,SOURCE!B:S,15,0)</f>
        <v>ITM_INP_DEF_SI</v>
      </c>
      <c r="C1923">
        <f>IF(
ISNUMBER(INDEX(SOURCE!B:B,MATCH(A1923,SOURCE!B:B,0)+1)),
  VALUE(INDEX(SOURCE!B:B,MATCH(A1923,SOURCE!B:B,0)+1)),
  "")</f>
        <v>1876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ITM_INP_DEF_SI                1875</v>
      </c>
    </row>
    <row r="1924" spans="1:4">
      <c r="A1924">
        <f t="shared" si="31"/>
        <v>1876</v>
      </c>
      <c r="B1924" t="str">
        <f>VLOOKUP(A1924,SOURCE!B:S,15,0)</f>
        <v>ITM_INP_DEF_LI</v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ITM_INP_DEF_LI                1876</v>
      </c>
    </row>
    <row r="1925" spans="1:4">
      <c r="A1925">
        <f t="shared" si="31"/>
        <v>1877</v>
      </c>
      <c r="B1925" t="str">
        <f>VLOOKUP(A1925,SOURCE!B:S,15,0)</f>
        <v>ITM_USER_V43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ITM_USER_V43                  1877</v>
      </c>
    </row>
    <row r="1926" spans="1:4">
      <c r="A1926">
        <f t="shared" si="31"/>
        <v>1878</v>
      </c>
      <c r="B1926" t="str">
        <f>VLOOKUP(A1926,SOURCE!B:S,15,0)</f>
        <v>KEY_fg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KEY_fg                        1878</v>
      </c>
    </row>
    <row r="1927" spans="1:4">
      <c r="A1927">
        <f t="shared" si="31"/>
        <v>1879</v>
      </c>
      <c r="B1927" t="str">
        <f>VLOOKUP(A1927,SOURCE!B:S,15,0)</f>
        <v>ITM_USER_DEFAULTS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ITM_USER_DEFAULTS             1879</v>
      </c>
    </row>
    <row r="1928" spans="1:4">
      <c r="A1928">
        <f t="shared" si="31"/>
        <v>1880</v>
      </c>
      <c r="B1928" t="str">
        <f>VLOOKUP(A1928,SOURCE!B:S,15,0)</f>
        <v>ITM_USER_COMPLEX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ITM_USER_COMPLEX              1880</v>
      </c>
    </row>
    <row r="1929" spans="1:4">
      <c r="A1929">
        <f t="shared" ref="A1929:A1992" si="32">C1928</f>
        <v>1881</v>
      </c>
      <c r="B1929" t="str">
        <f>VLOOKUP(A1929,SOURCE!B:S,15,0)</f>
        <v>ITM_USER_SHIFTS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ITM_USER_SHIFTS               1881</v>
      </c>
    </row>
    <row r="1930" spans="1:4">
      <c r="A1930">
        <f t="shared" si="32"/>
        <v>1882</v>
      </c>
      <c r="B1930" t="str">
        <f>VLOOKUP(A1930,SOURCE!B:S,15,0)</f>
        <v>ITM_USER_RESET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ITM_USER_RESET                1882</v>
      </c>
    </row>
    <row r="1931" spans="1:4">
      <c r="A1931">
        <f t="shared" si="32"/>
        <v>1883</v>
      </c>
      <c r="B1931" t="str">
        <f>VLOOKUP(A1931,SOURCE!B:S,15,0)</f>
        <v>ITM_N_KEY_ALPHA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ITM_N_KEY_ALPHA               1883</v>
      </c>
    </row>
    <row r="1932" spans="1:4">
      <c r="A1932">
        <f t="shared" si="32"/>
        <v>1884</v>
      </c>
      <c r="B1932" t="str">
        <f>VLOOKUP(A1932,SOURCE!B:S,15,0)</f>
        <v>ITM_N_KEY_CC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ITM_N_KEY_CC                  1884</v>
      </c>
    </row>
    <row r="1933" spans="1:4">
      <c r="A1933">
        <f t="shared" si="32"/>
        <v>1885</v>
      </c>
      <c r="B1933" t="str">
        <f>VLOOKUP(A1933,SOURCE!B:S,15,0)</f>
        <v>ITM_N_KEY_GSH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ITM_N_KEY_GSH                 1885</v>
      </c>
    </row>
    <row r="1934" spans="1:4">
      <c r="A1934">
        <f t="shared" si="32"/>
        <v>1886</v>
      </c>
      <c r="B1934" t="str">
        <f>VLOOKUP(A1934,SOURCE!B:S,15,0)</f>
        <v>ITM_N_KEY_MM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ITM_N_KEY_MM                  1886</v>
      </c>
    </row>
    <row r="1935" spans="1:4">
      <c r="A1935">
        <f t="shared" si="32"/>
        <v>1887</v>
      </c>
      <c r="B1935" t="str">
        <f>VLOOKUP(A1935,SOURCE!B:S,15,0)</f>
        <v>ITM_N_KEY_DRG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ITM_N_KEY_DRG                 1887</v>
      </c>
    </row>
    <row r="1936" spans="1:4">
      <c r="A1936">
        <f t="shared" si="32"/>
        <v>1888</v>
      </c>
      <c r="B1936" t="str">
        <f>VLOOKUP(A1936,SOURCE!B:S,15,0)</f>
        <v>ITM_N_KEY_PRGM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ITM_N_KEY_PRGM                1888</v>
      </c>
    </row>
    <row r="1937" spans="1:4">
      <c r="A1937">
        <f t="shared" si="32"/>
        <v>1889</v>
      </c>
      <c r="B1937" t="str">
        <f>VLOOKUP(A1937,SOURCE!B:S,15,0)</f>
        <v>ITM_N_KEY_USER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ITM_N_KEY_USER                1889</v>
      </c>
    </row>
    <row r="1938" spans="1:4">
      <c r="A1938">
        <f t="shared" si="32"/>
        <v>1890</v>
      </c>
      <c r="B1938" t="str">
        <f>VLOOKUP(A1938,SOURCE!B:S,15,0)</f>
        <v>ITM_N_KEY_HOME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ITM_N_KEY_HOME                1890</v>
      </c>
    </row>
    <row r="1939" spans="1:4">
      <c r="A1939">
        <f t="shared" si="32"/>
        <v>1891</v>
      </c>
      <c r="B1939" t="str">
        <f>VLOOKUP(A1939,SOURCE!B:S,15,0)</f>
        <v>ITM_N_KEY_SIGMA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ITM_N_KEY_SIGMA               1891</v>
      </c>
    </row>
    <row r="1940" spans="1:4">
      <c r="A1940">
        <f t="shared" si="32"/>
        <v>1892</v>
      </c>
      <c r="B1940" t="str">
        <f>VLOOKUP(A1940,SOURCE!B:S,15,0)</f>
        <v>ITM_N_KEY_SNAP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ITM_N_KEY_SNAP                1892</v>
      </c>
    </row>
    <row r="1941" spans="1:4">
      <c r="A1941">
        <f t="shared" si="32"/>
        <v>1893</v>
      </c>
      <c r="B1941" t="str">
        <f>VLOOKUP(A1941,SOURCE!B:S,15,0)</f>
        <v>ITM_SH_NORM_E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ITM_SH_NORM_E                 1893</v>
      </c>
    </row>
    <row r="1942" spans="1:4">
      <c r="A1942">
        <f t="shared" si="32"/>
        <v>1894</v>
      </c>
      <c r="B1942" t="str">
        <f>VLOOKUP(A1942,SOURCE!B:S,15,0)</f>
        <v>ITM_JM_ASN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ITM_JM_ASN                    1894</v>
      </c>
    </row>
    <row r="1943" spans="1:4">
      <c r="A1943">
        <f t="shared" si="32"/>
        <v>1895</v>
      </c>
      <c r="B1943" t="str">
        <f>VLOOKUP(A1943,SOURCE!B:S,15,0)</f>
        <v>ITM_JM_SEEK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ITM_JM_SEEK                   1895</v>
      </c>
    </row>
    <row r="1944" spans="1:4">
      <c r="A1944">
        <f t="shared" si="32"/>
        <v>1896</v>
      </c>
      <c r="B1944" t="str">
        <f>VLOOKUP(A1944,SOURCE!B:S,15,0)</f>
        <v>ITM_INP_DEF_43S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ITM_INP_DEF_43S               1896</v>
      </c>
    </row>
    <row r="1945" spans="1:4">
      <c r="A1945">
        <f t="shared" si="32"/>
        <v>1897</v>
      </c>
      <c r="B1945" t="str">
        <f>VLOOKUP(A1945,SOURCE!B:S,15,0)</f>
        <v>ITM_XXEQ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ITM_XXEQ                      1897</v>
      </c>
    </row>
    <row r="1946" spans="1:4">
      <c r="A1946">
        <f t="shared" si="32"/>
        <v>1898</v>
      </c>
      <c r="B1946" t="str">
        <f>VLOOKUP(A1946,SOURCE!B:S,15,0)</f>
        <v>ITM_USER_V43MIN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ITM_USER_V43MIN               1898</v>
      </c>
    </row>
    <row r="1947" spans="1:4">
      <c r="A1947">
        <f t="shared" si="32"/>
        <v>1899</v>
      </c>
      <c r="B1947" t="str">
        <f>VLOOKUP(A1947,SOURCE!B:S,15,0)</f>
        <v>ITM_USER_COPY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ITM_USER_COPY                 1899</v>
      </c>
    </row>
    <row r="1948" spans="1:4">
      <c r="A1948">
        <f t="shared" si="32"/>
        <v>1900</v>
      </c>
      <c r="B1948" t="str">
        <f>VLOOKUP(A1948,SOURCE!B:S,15,0)</f>
        <v>ITM_USER_WP43S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ITM_USER_WP43S                1900</v>
      </c>
    </row>
    <row r="1949" spans="1:4">
      <c r="A1949">
        <f t="shared" si="32"/>
        <v>1901</v>
      </c>
      <c r="B1949" t="str">
        <f>VLOOKUP(A1949,SOURCE!B:S,15,0)</f>
        <v>ITM_USER_DM42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ITM_USER_DM42                 1901</v>
      </c>
    </row>
    <row r="1950" spans="1:4">
      <c r="A1950">
        <f t="shared" si="32"/>
        <v>1902</v>
      </c>
      <c r="B1950" t="str">
        <f>VLOOKUP(A1950,SOURCE!B:S,15,0)</f>
        <v>ITM_USER_C43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ITM_USER_C43                  1902</v>
      </c>
    </row>
    <row r="1951" spans="1:4">
      <c r="A1951">
        <f t="shared" si="32"/>
        <v>1903</v>
      </c>
      <c r="B1951" t="str">
        <f>VLOOKUP(A1951,SOURCE!B:S,15,0)</f>
        <v>ITM_GET_NORM_E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ITM_GET_NORM_E                1903</v>
      </c>
    </row>
    <row r="1952" spans="1:4">
      <c r="A1952">
        <f t="shared" si="32"/>
        <v>1904</v>
      </c>
      <c r="B1952" t="str">
        <f>VLOOKUP(A1952,SOURCE!B:S,15,0)</f>
        <v>ITM_RESERVE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ITM_RESERVE                   1904</v>
      </c>
    </row>
    <row r="1953" spans="1:4">
      <c r="A1953">
        <f t="shared" si="32"/>
        <v>1905</v>
      </c>
      <c r="B1953" t="str">
        <f>VLOOKUP(A1953,SOURCE!B:S,15,0)</f>
        <v>MNU_ASN_N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MNU_ASN_N                     1905</v>
      </c>
    </row>
    <row r="1954" spans="1:4">
      <c r="A1954">
        <f t="shared" si="32"/>
        <v>1906</v>
      </c>
      <c r="B1954" t="str">
        <f>VLOOKUP(A1954,SOURCE!B:S,15,0)</f>
        <v>MNU_HOME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MNU_HOME                      1906</v>
      </c>
    </row>
    <row r="1955" spans="1:4">
      <c r="A1955">
        <f t="shared" si="32"/>
        <v>1907</v>
      </c>
      <c r="B1955" t="str">
        <f>VLOOKUP(A1955,SOURCE!B:S,15,0)</f>
        <v>MNU_ALPHA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MNU_ALPHA                     1907</v>
      </c>
    </row>
    <row r="1956" spans="1:4">
      <c r="A1956">
        <f t="shared" si="32"/>
        <v>1908</v>
      </c>
      <c r="B1956" t="str">
        <f>VLOOKUP(A1956,SOURCE!B:S,15,0)</f>
        <v>MNU_BASE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MNU_BASE                      1908</v>
      </c>
    </row>
    <row r="1957" spans="1:4">
      <c r="A1957">
        <f t="shared" si="32"/>
        <v>1909</v>
      </c>
      <c r="B1957" t="str">
        <f>VLOOKUP(A1957,SOURCE!B:S,15,0)</f>
        <v>MNU_XEQ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MNU_XEQ                       1909</v>
      </c>
    </row>
    <row r="1958" spans="1:4">
      <c r="A1958">
        <f t="shared" si="32"/>
        <v>1910</v>
      </c>
      <c r="B1958" t="str">
        <f>VLOOKUP(A1958,SOURCE!B:S,15,0)</f>
        <v>MNU_EE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MNU_EE                        1910</v>
      </c>
    </row>
    <row r="1959" spans="1:4">
      <c r="A1959">
        <f t="shared" si="32"/>
        <v>1911</v>
      </c>
      <c r="B1959" t="str">
        <f>VLOOKUP(A1959,SOURCE!B:S,15,0)</f>
        <v>ITM_T_UP_ARROW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ITM_T_UP_ARROW                1911</v>
      </c>
    </row>
    <row r="1960" spans="1:4">
      <c r="A1960">
        <f t="shared" si="32"/>
        <v>1912</v>
      </c>
      <c r="B1960" t="str">
        <f>VLOOKUP(A1960,SOURCE!B:S,15,0)</f>
        <v>MNU_ASN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MNU_ASN                       1912</v>
      </c>
    </row>
    <row r="1961" spans="1:4">
      <c r="A1961">
        <f t="shared" si="32"/>
        <v>1913</v>
      </c>
      <c r="B1961" t="str">
        <f>VLOOKUP(A1961,SOURCE!B:S,15,0)</f>
        <v>ITM_T_DOWN_ARROW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ITM_T_DOWN_ARROW              1913</v>
      </c>
    </row>
    <row r="1962" spans="1:4">
      <c r="A1962">
        <f t="shared" si="32"/>
        <v>1914</v>
      </c>
      <c r="B1962" t="str">
        <f>VLOOKUP(A1962,SOURCE!B:S,15,0)</f>
        <v>ITM_T_HOME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ITM_T_HOME                    1914</v>
      </c>
    </row>
    <row r="1963" spans="1:4">
      <c r="A1963">
        <f t="shared" si="32"/>
        <v>1915</v>
      </c>
      <c r="B1963" t="str">
        <f>VLOOKUP(A1963,SOURCE!B:S,15,0)</f>
        <v>ITM_T_END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ITM_T_END                     1915</v>
      </c>
    </row>
    <row r="1964" spans="1:4">
      <c r="A1964">
        <f t="shared" si="32"/>
        <v>1916</v>
      </c>
      <c r="B1964" t="str">
        <f>VLOOKUP(A1964,SOURCE!B:S,15,0)</f>
        <v>ITM_STKTO3x1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ITM_STKTO3x1                  1916</v>
      </c>
    </row>
    <row r="1965" spans="1:4">
      <c r="A1965">
        <f t="shared" si="32"/>
        <v>1917</v>
      </c>
      <c r="B1965" t="str">
        <f>VLOOKUP(A1965,SOURCE!B:S,15,0)</f>
        <v>MNU_T_EDIT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MNU_T_EDIT                    1917</v>
      </c>
    </row>
    <row r="1966" spans="1:4">
      <c r="A1966">
        <f t="shared" si="32"/>
        <v>1918</v>
      </c>
      <c r="B1966" t="str">
        <f>VLOOKUP(A1966,SOURCE!B:S,15,0)</f>
        <v>MNU_XXEQ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MNU_XXEQ                      1918</v>
      </c>
    </row>
    <row r="1967" spans="1:4">
      <c r="A1967">
        <f t="shared" si="32"/>
        <v>1919</v>
      </c>
      <c r="B1967" t="str">
        <f>VLOOKUP(A1967,SOURCE!B:S,15,0)</f>
        <v>ITM_RNG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ITM_RNG                       1919</v>
      </c>
    </row>
    <row r="1968" spans="1:4">
      <c r="A1968">
        <f t="shared" si="32"/>
        <v>1920</v>
      </c>
      <c r="B1968" t="str">
        <f>VLOOKUP(A1968,SOURCE!B:S,15,0)</f>
        <v>ITM_FLGSV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ITM_FLGSV                     1920</v>
      </c>
    </row>
    <row r="1969" spans="1:4">
      <c r="A1969">
        <f t="shared" si="32"/>
        <v>1921</v>
      </c>
      <c r="B1969" t="str">
        <f>VLOOKUP(A1969,SOURCE!B:S,15,0)</f>
        <v>ITM_CPXI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ITM_CPXI                      1921</v>
      </c>
    </row>
    <row r="1970" spans="1:4">
      <c r="A1970">
        <f t="shared" si="32"/>
        <v>1922</v>
      </c>
      <c r="B1970" t="str">
        <f>VLOOKUP(A1970,SOURCE!B:S,15,0)</f>
        <v>ITM_CPXJ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ITM_CPXJ                      1922</v>
      </c>
    </row>
    <row r="1971" spans="1:4">
      <c r="A1971">
        <f t="shared" si="32"/>
        <v>1923</v>
      </c>
      <c r="B1971" t="str">
        <f>VLOOKUP(A1971,SOURCE!B:S,15,0)</f>
        <v>ITM_SSIZE4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ITM_SSIZE4                    1923</v>
      </c>
    </row>
    <row r="1972" spans="1:4">
      <c r="A1972">
        <f t="shared" si="32"/>
        <v>1924</v>
      </c>
      <c r="B1972" t="str">
        <f>VLOOKUP(A1972,SOURCE!B:S,15,0)</f>
        <v>ITM_SSIZE8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ITM_SSIZE8                    1924</v>
      </c>
    </row>
    <row r="1973" spans="1:4">
      <c r="A1973">
        <f t="shared" si="32"/>
        <v>1925</v>
      </c>
      <c r="B1973" t="str">
        <f>VLOOKUP(A1973,SOURCE!B:S,15,0)</f>
        <v>ITM_CB_SPCRES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ITM_CB_SPCRES                 1925</v>
      </c>
    </row>
    <row r="1974" spans="1:4">
      <c r="A1974">
        <f t="shared" si="32"/>
        <v>1926</v>
      </c>
      <c r="B1974" t="str">
        <f>VLOOKUP(A1974,SOURCE!B:S,15,0)</f>
        <v>ITM_CFG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ITM_CFG                       1926</v>
      </c>
    </row>
    <row r="1975" spans="1:4">
      <c r="A1975">
        <f t="shared" si="32"/>
        <v>1927</v>
      </c>
      <c r="B1975" t="str">
        <f>VLOOKUP(A1975,SOURCE!B:S,15,0)</f>
        <v>ITM_CLK12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ITM_CLK12                     1927</v>
      </c>
    </row>
    <row r="1976" spans="1:4">
      <c r="A1976">
        <f t="shared" si="32"/>
        <v>1928</v>
      </c>
      <c r="B1976" t="str">
        <f>VLOOKUP(A1976,SOURCE!B:S,15,0)</f>
        <v>ITM_CLK24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ITM_CLK24                     1928</v>
      </c>
    </row>
    <row r="1977" spans="1:4">
      <c r="A1977">
        <f t="shared" si="32"/>
        <v>1929</v>
      </c>
      <c r="B1977" t="str">
        <f>VLOOKUP(A1977,SOURCE!B:S,15,0)</f>
        <v>ITM_MULTCR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ITM_MULTCR                    1929</v>
      </c>
    </row>
    <row r="1978" spans="1:4">
      <c r="A1978">
        <f t="shared" si="32"/>
        <v>1930</v>
      </c>
      <c r="B1978" t="str">
        <f>VLOOKUP(A1978,SOURCE!B:S,15,0)</f>
        <v>ITM_MULTDOT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ITM_MULTDOT                   1930</v>
      </c>
    </row>
    <row r="1979" spans="1:4">
      <c r="A1979">
        <f t="shared" si="32"/>
        <v>1931</v>
      </c>
      <c r="B1979" t="str">
        <f>VLOOKUP(A1979,SOURCE!B:S,15,0)</f>
        <v>ITM_POLAR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ITM_POLAR                     1931</v>
      </c>
    </row>
    <row r="1980" spans="1:4">
      <c r="A1980">
        <f t="shared" si="32"/>
        <v>1932</v>
      </c>
      <c r="B1980" t="str">
        <f>VLOOKUP(A1980,SOURCE!B:S,15,0)</f>
        <v>ITM_RDXCOM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ITM_RDXCOM                    1932</v>
      </c>
    </row>
    <row r="1981" spans="1:4">
      <c r="A1981">
        <f t="shared" si="32"/>
        <v>1933</v>
      </c>
      <c r="B1981" t="str">
        <f>VLOOKUP(A1981,SOURCE!B:S,15,0)</f>
        <v>ITM_RDXPER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ITM_RDXPER                    1933</v>
      </c>
    </row>
    <row r="1982" spans="1:4">
      <c r="A1982">
        <f t="shared" si="32"/>
        <v>1934</v>
      </c>
      <c r="B1982" t="str">
        <f>VLOOKUP(A1982,SOURCE!B:S,15,0)</f>
        <v>ITM_RECT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ITM_RECT                      1934</v>
      </c>
    </row>
    <row r="1983" spans="1:4">
      <c r="A1983">
        <f t="shared" si="32"/>
        <v>1935</v>
      </c>
      <c r="B1983" t="str">
        <f>VLOOKUP(A1983,SOURCE!B:S,15,0)</f>
        <v>ITM_SCIOVR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ITM_SCIOVR                    1935</v>
      </c>
    </row>
    <row r="1984" spans="1:4">
      <c r="A1984">
        <f t="shared" si="32"/>
        <v>1936</v>
      </c>
      <c r="B1984" t="str">
        <f>VLOOKUP(A1984,SOURCE!B:S,15,0)</f>
        <v>ITM_ENGOVR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ITM_ENGOVR                    1936</v>
      </c>
    </row>
    <row r="1985" spans="1:4">
      <c r="A1985">
        <f t="shared" si="32"/>
        <v>1937</v>
      </c>
      <c r="B1985" t="str">
        <f>VLOOKUP(A1985,SOURCE!B:S,15,0)</f>
        <v>ITM_T_LEFT_ARROW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ITM_T_LEFT_ARROW              1937</v>
      </c>
    </row>
    <row r="1986" spans="1:4">
      <c r="A1986">
        <f t="shared" si="32"/>
        <v>1938</v>
      </c>
      <c r="B1986" t="str">
        <f>VLOOKUP(A1986,SOURCE!B:S,15,0)</f>
        <v>ITM_T_RIGHT_ARROW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ITM_T_RIGHT_ARROW             1938</v>
      </c>
    </row>
    <row r="1987" spans="1:4">
      <c r="A1987">
        <f t="shared" si="32"/>
        <v>1939</v>
      </c>
      <c r="B1987" t="str">
        <f>VLOOKUP(A1987,SOURCE!B:S,15,0)</f>
        <v>ITM_T_LLEFT_ARROW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ITM_T_LLEFT_ARROW             1939</v>
      </c>
    </row>
    <row r="1988" spans="1:4">
      <c r="A1988">
        <f t="shared" si="32"/>
        <v>1940</v>
      </c>
      <c r="B1988" t="str">
        <f>VLOOKUP(A1988,SOURCE!B:S,15,0)</f>
        <v>ITM_T_RRIGHT_ARROW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ITM_T_RRIGHT_ARROW            1940</v>
      </c>
    </row>
    <row r="1989" spans="1:4">
      <c r="A1989">
        <f t="shared" si="32"/>
        <v>1941</v>
      </c>
      <c r="B1989" t="str">
        <f>VLOOKUP(A1989,SOURCE!B:S,15,0)</f>
        <v>ITM_XNEW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ITM_XNEW                      1941</v>
      </c>
    </row>
    <row r="1990" spans="1:4">
      <c r="A1990">
        <f t="shared" si="32"/>
        <v>1942</v>
      </c>
      <c r="B1990" t="str">
        <f>VLOOKUP(A1990,SOURCE!B:S,15,0)</f>
        <v>ITM_XEDIT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ITM_XEDIT                     1942</v>
      </c>
    </row>
    <row r="1991" spans="1:4">
      <c r="A1991">
        <f t="shared" si="32"/>
        <v>1943</v>
      </c>
      <c r="B1991" t="str">
        <f>VLOOKUP(A1991,SOURCE!B:S,15,0)</f>
        <v>ITM_ms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ITM_ms                        1943</v>
      </c>
    </row>
    <row r="1992" spans="1:4">
      <c r="A1992">
        <f t="shared" si="32"/>
        <v>1944</v>
      </c>
      <c r="B1992" t="str">
        <f>VLOOKUP(A1992,SOURCE!B:S,15,0)</f>
        <v>ITM_DEG2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ITM_DEG2                      1944</v>
      </c>
    </row>
    <row r="1993" spans="1:4">
      <c r="A1993">
        <f t="shared" ref="A1993:A2056" si="33">C1992</f>
        <v>1945</v>
      </c>
      <c r="B1993" t="str">
        <f>VLOOKUP(A1993,SOURCE!B:S,15,0)</f>
        <v>ITM_DMS2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ITM_DMS2                      1945</v>
      </c>
    </row>
    <row r="1994" spans="1:4">
      <c r="A1994">
        <f t="shared" si="33"/>
        <v>1946</v>
      </c>
      <c r="B1994" t="str">
        <f>VLOOKUP(A1994,SOURCE!B:S,15,0)</f>
        <v>ITM_GRAD2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ITM_GRAD2                     1946</v>
      </c>
    </row>
    <row r="1995" spans="1:4">
      <c r="A1995">
        <f t="shared" si="33"/>
        <v>1947</v>
      </c>
      <c r="B1995" t="str">
        <f>VLOOKUP(A1995,SOURCE!B:S,15,0)</f>
        <v>ITM_MULPI2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ITM_MULPI2                    1947</v>
      </c>
    </row>
    <row r="1996" spans="1:4">
      <c r="A1996">
        <f t="shared" si="33"/>
        <v>1948</v>
      </c>
      <c r="B1996" t="str">
        <f>VLOOKUP(A1996,SOURCE!B:S,15,0)</f>
        <v>ITM_RAD2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ITM_RAD2                      1948</v>
      </c>
    </row>
    <row r="1997" spans="1:4">
      <c r="A1997">
        <f t="shared" si="33"/>
        <v>1949</v>
      </c>
      <c r="B1997" t="str">
        <f>VLOOKUP(A1997,SOURCE!B:S,15,0)</f>
        <v>ITM_HMS2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ITM_HMS2                      1949</v>
      </c>
    </row>
    <row r="1998" spans="1:4">
      <c r="A1998">
        <f t="shared" si="33"/>
        <v>1950</v>
      </c>
      <c r="B1998" t="str">
        <f>VLOOKUP(A1998,SOURCE!B:S,15,0)</f>
        <v>USER_PRIM00U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USER_PRIM00U                  1950</v>
      </c>
    </row>
    <row r="1999" spans="1:4">
      <c r="A1999">
        <f t="shared" si="33"/>
        <v>1951</v>
      </c>
      <c r="B1999" t="str">
        <f>VLOOKUP(A1999,SOURCE!B:S,15,0)</f>
        <v>USER_SFTf00U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USER_SFTf00U                  1951</v>
      </c>
    </row>
    <row r="2000" spans="1:4">
      <c r="A2000">
        <f t="shared" si="33"/>
        <v>1952</v>
      </c>
      <c r="B2000" t="str">
        <f>VLOOKUP(A2000,SOURCE!B:S,15,0)</f>
        <v>USER_SFTg00U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USER_SFTg00U                  1952</v>
      </c>
    </row>
    <row r="2001" spans="1:4">
      <c r="A2001">
        <f t="shared" si="33"/>
        <v>1953</v>
      </c>
      <c r="B2001" t="str">
        <f>VLOOKUP(A2001,SOURCE!B:S,15,0)</f>
        <v>USER_PRIM01U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USER_PRIM01U                  1953</v>
      </c>
    </row>
    <row r="2002" spans="1:4">
      <c r="A2002">
        <f t="shared" si="33"/>
        <v>1954</v>
      </c>
      <c r="B2002" t="str">
        <f>VLOOKUP(A2002,SOURCE!B:S,15,0)</f>
        <v>USER_SFTf01U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USER_SFTf01U                  1954</v>
      </c>
    </row>
    <row r="2003" spans="1:4">
      <c r="A2003">
        <f t="shared" si="33"/>
        <v>1955</v>
      </c>
      <c r="B2003" t="str">
        <f>VLOOKUP(A2003,SOURCE!B:S,15,0)</f>
        <v>USER_SFTg01U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USER_SFTg01U                  1955</v>
      </c>
    </row>
    <row r="2004" spans="1:4">
      <c r="A2004">
        <f t="shared" si="33"/>
        <v>1956</v>
      </c>
      <c r="B2004" t="str">
        <f>VLOOKUP(A2004,SOURCE!B:S,15,0)</f>
        <v>USER_PRIM02U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USER_PRIM02U                  1956</v>
      </c>
    </row>
    <row r="2005" spans="1:4">
      <c r="A2005">
        <f t="shared" si="33"/>
        <v>1957</v>
      </c>
      <c r="B2005" t="str">
        <f>VLOOKUP(A2005,SOURCE!B:S,15,0)</f>
        <v>USER_SFTf02U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USER_SFTf02U                  1957</v>
      </c>
    </row>
    <row r="2006" spans="1:4">
      <c r="A2006">
        <f t="shared" si="33"/>
        <v>1958</v>
      </c>
      <c r="B2006" t="str">
        <f>VLOOKUP(A2006,SOURCE!B:S,15,0)</f>
        <v>USER_SFTg02U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USER_SFTg02U                  1958</v>
      </c>
    </row>
    <row r="2007" spans="1:4">
      <c r="A2007">
        <f t="shared" si="33"/>
        <v>1959</v>
      </c>
      <c r="B2007" t="str">
        <f>VLOOKUP(A2007,SOURCE!B:S,15,0)</f>
        <v>USER_PRIM03U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USER_PRIM03U                  1959</v>
      </c>
    </row>
    <row r="2008" spans="1:4">
      <c r="A2008">
        <f t="shared" si="33"/>
        <v>1960</v>
      </c>
      <c r="B2008" t="str">
        <f>VLOOKUP(A2008,SOURCE!B:S,15,0)</f>
        <v>USER_SFTf03U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USER_SFTf03U                  1960</v>
      </c>
    </row>
    <row r="2009" spans="1:4">
      <c r="A2009">
        <f t="shared" si="33"/>
        <v>1961</v>
      </c>
      <c r="B2009" t="str">
        <f>VLOOKUP(A2009,SOURCE!B:S,15,0)</f>
        <v>USER_SFTg03U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USER_SFTg03U                  1961</v>
      </c>
    </row>
    <row r="2010" spans="1:4">
      <c r="A2010">
        <f t="shared" si="33"/>
        <v>1962</v>
      </c>
      <c r="B2010" t="str">
        <f>VLOOKUP(A2010,SOURCE!B:S,15,0)</f>
        <v>USER_PRIM04U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USER_PRIM04U                  1962</v>
      </c>
    </row>
    <row r="2011" spans="1:4">
      <c r="A2011">
        <f t="shared" si="33"/>
        <v>1963</v>
      </c>
      <c r="B2011" t="str">
        <f>VLOOKUP(A2011,SOURCE!B:S,15,0)</f>
        <v>USER_SFTf04U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USER_SFTf04U                  1963</v>
      </c>
    </row>
    <row r="2012" spans="1:4">
      <c r="A2012">
        <f t="shared" si="33"/>
        <v>1964</v>
      </c>
      <c r="B2012" t="str">
        <f>VLOOKUP(A2012,SOURCE!B:S,15,0)</f>
        <v>USER_SFTg04U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USER_SFTg04U                  1964</v>
      </c>
    </row>
    <row r="2013" spans="1:4">
      <c r="A2013">
        <f t="shared" si="33"/>
        <v>1965</v>
      </c>
      <c r="B2013" t="str">
        <f>VLOOKUP(A2013,SOURCE!B:S,15,0)</f>
        <v>USER_PRIM05U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USER_PRIM05U                  1965</v>
      </c>
    </row>
    <row r="2014" spans="1:4">
      <c r="A2014">
        <f t="shared" si="33"/>
        <v>1966</v>
      </c>
      <c r="B2014" t="str">
        <f>VLOOKUP(A2014,SOURCE!B:S,15,0)</f>
        <v>USER_SFTf05U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USER_SFTf05U                  1966</v>
      </c>
    </row>
    <row r="2015" spans="1:4">
      <c r="A2015">
        <f t="shared" si="33"/>
        <v>1967</v>
      </c>
      <c r="B2015" t="str">
        <f>VLOOKUP(A2015,SOURCE!B:S,15,0)</f>
        <v>USER_SFTg05U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USER_SFTg05U                  1967</v>
      </c>
    </row>
    <row r="2016" spans="1:4">
      <c r="A2016">
        <f t="shared" si="33"/>
        <v>1968</v>
      </c>
      <c r="B2016" t="str">
        <f>VLOOKUP(A2016,SOURCE!B:S,15,0)</f>
        <v>ITM_X_P1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ITM_X_P1                      1968</v>
      </c>
    </row>
    <row r="2017" spans="1:4">
      <c r="A2017">
        <f t="shared" si="33"/>
        <v>1969</v>
      </c>
      <c r="B2017" t="str">
        <f>VLOOKUP(A2017,SOURCE!B:S,15,0)</f>
        <v>ITM_X_P2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ITM_X_P2                      1969</v>
      </c>
    </row>
    <row r="2018" spans="1:4">
      <c r="A2018">
        <f t="shared" si="33"/>
        <v>1970</v>
      </c>
      <c r="B2018" t="str">
        <f>VLOOKUP(A2018,SOURCE!B:S,15,0)</f>
        <v>ITM_X_P3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ITM_X_P3                      1970</v>
      </c>
    </row>
    <row r="2019" spans="1:4">
      <c r="A2019">
        <f t="shared" si="33"/>
        <v>1971</v>
      </c>
      <c r="B2019" t="str">
        <f>VLOOKUP(A2019,SOURCE!B:S,15,0)</f>
        <v>ITM_X_P4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ITM_X_P4                      1971</v>
      </c>
    </row>
    <row r="2020" spans="1:4">
      <c r="A2020">
        <f t="shared" si="33"/>
        <v>1972</v>
      </c>
      <c r="B2020" t="str">
        <f>VLOOKUP(A2020,SOURCE!B:S,15,0)</f>
        <v>ITM_X_P5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ITM_X_P5                      1972</v>
      </c>
    </row>
    <row r="2021" spans="1:4">
      <c r="A2021">
        <f t="shared" si="33"/>
        <v>1973</v>
      </c>
      <c r="B2021" t="str">
        <f>VLOOKUP(A2021,SOURCE!B:S,15,0)</f>
        <v>ITM_X_P6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ITM_X_P6                      1973</v>
      </c>
    </row>
    <row r="2022" spans="1:4">
      <c r="A2022">
        <f t="shared" si="33"/>
        <v>1974</v>
      </c>
      <c r="B2022" t="str">
        <f>VLOOKUP(A2022,SOURCE!B:S,15,0)</f>
        <v>ITM_X_f1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ITM_X_f1                      1974</v>
      </c>
    </row>
    <row r="2023" spans="1:4">
      <c r="A2023">
        <f t="shared" si="33"/>
        <v>1975</v>
      </c>
      <c r="B2023" t="str">
        <f>VLOOKUP(A2023,SOURCE!B:S,15,0)</f>
        <v>ITM_X_f2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ITM_X_f2                      1975</v>
      </c>
    </row>
    <row r="2024" spans="1:4">
      <c r="A2024">
        <f t="shared" si="33"/>
        <v>1976</v>
      </c>
      <c r="B2024" t="str">
        <f>VLOOKUP(A2024,SOURCE!B:S,15,0)</f>
        <v>ITM_X_f3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ITM_X_f3                      1976</v>
      </c>
    </row>
    <row r="2025" spans="1:4">
      <c r="A2025">
        <f t="shared" si="33"/>
        <v>1977</v>
      </c>
      <c r="B2025" t="str">
        <f>VLOOKUP(A2025,SOURCE!B:S,15,0)</f>
        <v>ITM_X_f4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ITM_X_f4                      1977</v>
      </c>
    </row>
    <row r="2026" spans="1:4">
      <c r="A2026">
        <f t="shared" si="33"/>
        <v>1978</v>
      </c>
      <c r="B2026" t="str">
        <f>VLOOKUP(A2026,SOURCE!B:S,15,0)</f>
        <v>ITM_X_f5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ITM_X_f5                      1978</v>
      </c>
    </row>
    <row r="2027" spans="1:4">
      <c r="A2027">
        <f t="shared" si="33"/>
        <v>1979</v>
      </c>
      <c r="B2027" t="str">
        <f>VLOOKUP(A2027,SOURCE!B:S,15,0)</f>
        <v>ITM_X_f6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ITM_X_f6                      1979</v>
      </c>
    </row>
    <row r="2028" spans="1:4">
      <c r="A2028">
        <f t="shared" si="33"/>
        <v>1980</v>
      </c>
      <c r="B2028" t="str">
        <f>VLOOKUP(A2028,SOURCE!B:S,15,0)</f>
        <v>ITM_X_g1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ITM_X_g1                      1980</v>
      </c>
    </row>
    <row r="2029" spans="1:4">
      <c r="A2029">
        <f t="shared" si="33"/>
        <v>1981</v>
      </c>
      <c r="B2029" t="str">
        <f>VLOOKUP(A2029,SOURCE!B:S,15,0)</f>
        <v>ITM_X_g2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ITM_X_g2                      1981</v>
      </c>
    </row>
    <row r="2030" spans="1:4">
      <c r="A2030">
        <f t="shared" si="33"/>
        <v>1982</v>
      </c>
      <c r="B2030" t="str">
        <f>VLOOKUP(A2030,SOURCE!B:S,15,0)</f>
        <v>ITM_X_g3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ITM_X_g3                      1982</v>
      </c>
    </row>
    <row r="2031" spans="1:4">
      <c r="A2031">
        <f t="shared" si="33"/>
        <v>1983</v>
      </c>
      <c r="B2031" t="str">
        <f>VLOOKUP(A2031,SOURCE!B:S,15,0)</f>
        <v>ITM_X_g4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ITM_X_g4                      1983</v>
      </c>
    </row>
    <row r="2032" spans="1:4">
      <c r="A2032">
        <f t="shared" si="33"/>
        <v>1984</v>
      </c>
      <c r="B2032" t="str">
        <f>VLOOKUP(A2032,SOURCE!B:S,15,0)</f>
        <v>ITM_X_g5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ITM_X_g5                      1984</v>
      </c>
    </row>
    <row r="2033" spans="1:4">
      <c r="A2033">
        <f t="shared" si="33"/>
        <v>1985</v>
      </c>
      <c r="B2033" t="str">
        <f>VLOOKUP(A2033,SOURCE!B:S,15,0)</f>
        <v>ITM_X_g6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ITM_X_g6                      1985</v>
      </c>
    </row>
    <row r="2034" spans="1:4">
      <c r="A2034">
        <f t="shared" si="33"/>
        <v>1986</v>
      </c>
      <c r="B2034" t="str">
        <f>VLOOKUP(A2034,SOURCE!B:S,15,0)</f>
        <v>ITM_XSAVE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ITM_XSAVE                     1986</v>
      </c>
    </row>
    <row r="2035" spans="1:4">
      <c r="A2035">
        <f t="shared" si="33"/>
        <v>1987</v>
      </c>
      <c r="B2035" t="str">
        <f>VLOOKUP(A2035,SOURCE!B:S,15,0)</f>
        <v>ITM_XLOAD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ITM_XLOAD                     1987</v>
      </c>
    </row>
    <row r="2036" spans="1:4">
      <c r="A2036">
        <f t="shared" si="33"/>
        <v>1988</v>
      </c>
      <c r="B2036" t="str">
        <f>VLOOKUP(A2036,SOURCE!B:S,15,0)</f>
        <v>ITM_FB00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ITM_FB00                      1988</v>
      </c>
    </row>
    <row r="2037" spans="1:4">
      <c r="A2037">
        <f t="shared" si="33"/>
        <v>1989</v>
      </c>
      <c r="B2037" t="str">
        <f>VLOOKUP(A2037,SOURCE!B:S,15,0)</f>
        <v>ITM_FB01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ITM_FB01                      1989</v>
      </c>
    </row>
    <row r="2038" spans="1:4">
      <c r="A2038">
        <f t="shared" si="33"/>
        <v>1990</v>
      </c>
      <c r="B2038" t="str">
        <f>VLOOKUP(A2038,SOURCE!B:S,15,0)</f>
        <v>ITM_FB02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ITM_FB02                      1990</v>
      </c>
    </row>
    <row r="2039" spans="1:4">
      <c r="A2039">
        <f t="shared" si="33"/>
        <v>1991</v>
      </c>
      <c r="B2039" t="str">
        <f>VLOOKUP(A2039,SOURCE!B:S,15,0)</f>
        <v>ITM_FB03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ITM_FB03                      1991</v>
      </c>
    </row>
    <row r="2040" spans="1:4">
      <c r="A2040">
        <f t="shared" si="33"/>
        <v>1992</v>
      </c>
      <c r="B2040" t="str">
        <f>VLOOKUP(A2040,SOURCE!B:S,15,0)</f>
        <v>ITM_S06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ITM_S06                       1992</v>
      </c>
    </row>
    <row r="2041" spans="1:4">
      <c r="A2041">
        <f t="shared" si="33"/>
        <v>1993</v>
      </c>
      <c r="B2041" t="str">
        <f>VLOOKUP(A2041,SOURCE!B:S,15,0)</f>
        <v>ITM_S08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ITM_S08                       1993</v>
      </c>
    </row>
    <row r="2042" spans="1:4">
      <c r="A2042">
        <f t="shared" si="33"/>
        <v>1994</v>
      </c>
      <c r="B2042" t="str">
        <f>VLOOKUP(A2042,SOURCE!B:S,15,0)</f>
        <v>ITM_S16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ITM_S16                       1994</v>
      </c>
    </row>
    <row r="2043" spans="1:4">
      <c r="A2043">
        <f t="shared" si="33"/>
        <v>1995</v>
      </c>
      <c r="B2043" t="str">
        <f>VLOOKUP(A2043,SOURCE!B:S,15,0)</f>
        <v>ITM_S32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ITM_S32                       1995</v>
      </c>
    </row>
    <row r="2044" spans="1:4">
      <c r="A2044">
        <f t="shared" si="33"/>
        <v>1996</v>
      </c>
      <c r="B2044" t="str">
        <f>VLOOKUP(A2044,SOURCE!B:S,15,0)</f>
        <v>ITM_S64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ITM_S64                       1996</v>
      </c>
    </row>
    <row r="2045" spans="1:4">
      <c r="A2045">
        <f t="shared" si="33"/>
        <v>1997</v>
      </c>
      <c r="B2045" t="str">
        <f>VLOOKUP(A2045,SOURCE!B:S,15,0)</f>
        <v>ITM_U06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ITM_U06                       1997</v>
      </c>
    </row>
    <row r="2046" spans="1:4">
      <c r="A2046">
        <f t="shared" si="33"/>
        <v>1998</v>
      </c>
      <c r="B2046" t="str">
        <f>VLOOKUP(A2046,SOURCE!B:S,15,0)</f>
        <v>ITM_U08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ITM_U08                       1998</v>
      </c>
    </row>
    <row r="2047" spans="1:4">
      <c r="A2047">
        <f t="shared" si="33"/>
        <v>1999</v>
      </c>
      <c r="B2047" t="str">
        <f>VLOOKUP(A2047,SOURCE!B:S,15,0)</f>
        <v>ITM_U16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ITM_U16                       1999</v>
      </c>
    </row>
    <row r="2048" spans="1:4">
      <c r="A2048">
        <f t="shared" si="33"/>
        <v>2000</v>
      </c>
      <c r="B2048" t="str">
        <f>VLOOKUP(A2048,SOURCE!B:S,15,0)</f>
        <v>ITM_U32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ITM_U32                       2000</v>
      </c>
    </row>
    <row r="2049" spans="1:4">
      <c r="A2049">
        <f t="shared" si="33"/>
        <v>2001</v>
      </c>
      <c r="B2049" t="str">
        <f>VLOOKUP(A2049,SOURCE!B:S,15,0)</f>
        <v>ITM_U64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ITM_U64                       2001</v>
      </c>
    </row>
    <row r="2050" spans="1:4">
      <c r="A2050">
        <f t="shared" si="33"/>
        <v>2002</v>
      </c>
      <c r="B2050" t="str">
        <f>VLOOKUP(A2050,SOURCE!B:S,15,0)</f>
        <v>ITM_SL1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ITM_SL1                       2002</v>
      </c>
    </row>
    <row r="2051" spans="1:4">
      <c r="A2051">
        <f t="shared" si="33"/>
        <v>2003</v>
      </c>
      <c r="B2051" t="str">
        <f>VLOOKUP(A2051,SOURCE!B:S,15,0)</f>
        <v>ITM_SR1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ITM_SR1                       2003</v>
      </c>
    </row>
    <row r="2052" spans="1:4">
      <c r="A2052">
        <f t="shared" si="33"/>
        <v>2004</v>
      </c>
      <c r="B2052" t="str">
        <f>VLOOKUP(A2052,SOURCE!B:S,15,0)</f>
        <v>ITM_RL1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ITM_RL1                       2004</v>
      </c>
    </row>
    <row r="2053" spans="1:4">
      <c r="A2053">
        <f t="shared" si="33"/>
        <v>2005</v>
      </c>
      <c r="B2053" t="str">
        <f>VLOOKUP(A2053,SOURCE!B:S,15,0)</f>
        <v>ITM_RR1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ITM_RR1                       2005</v>
      </c>
    </row>
    <row r="2054" spans="1:4">
      <c r="A2054">
        <f t="shared" si="33"/>
        <v>2006</v>
      </c>
      <c r="B2054" t="str">
        <f>VLOOKUP(A2054,SOURCE!B:S,15,0)</f>
        <v>ITM_FWORD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ITM_FWORD                     2006</v>
      </c>
    </row>
    <row r="2055" spans="1:4">
      <c r="A2055">
        <f t="shared" si="33"/>
        <v>2007</v>
      </c>
      <c r="B2055" t="str">
        <f>VLOOKUP(A2055,SOURCE!B:S,15,0)</f>
        <v>ITM_FBYTE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ITM_FBYTE                     2007</v>
      </c>
    </row>
    <row r="2056" spans="1:4">
      <c r="A2056">
        <f t="shared" si="33"/>
        <v>2008</v>
      </c>
      <c r="B2056" t="str">
        <f>VLOOKUP(A2056,SOURCE!B:S,15,0)</f>
        <v>ITM_CLAIM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ITM_CLAIM                     2008</v>
      </c>
    </row>
    <row r="2057" spans="1:4">
      <c r="A2057">
        <f t="shared" ref="A2057:A2120" si="34">C2056</f>
        <v>2009</v>
      </c>
      <c r="B2057" t="str">
        <f>VLOOKUP(A2057,SOURCE!B:S,15,0)</f>
        <v>ITM_SHOIREP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ITM_SHOIREP                   2009</v>
      </c>
    </row>
    <row r="2058" spans="1:4">
      <c r="A2058">
        <f t="shared" si="34"/>
        <v>2010</v>
      </c>
      <c r="B2058" t="str">
        <f>VLOOKUP(A2058,SOURCE!B:S,15,0)</f>
        <v>ITM_SCALE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ITM_SCALE                     2010</v>
      </c>
    </row>
    <row r="2059" spans="1:4">
      <c r="A2059">
        <f t="shared" si="34"/>
        <v>2011</v>
      </c>
      <c r="B2059" t="str">
        <f>VLOOKUP(A2059,SOURCE!B:S,15,0)</f>
        <v>ITM_PLOTLS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ITM_PLOTLS                    2011</v>
      </c>
    </row>
    <row r="2060" spans="1:4">
      <c r="A2060">
        <f t="shared" si="34"/>
        <v>2012</v>
      </c>
      <c r="B2060" t="str">
        <f>VLOOKUP(A2060,SOURCE!B:S,15,0)</f>
        <v>ITM_PLINE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ITM_PLINE                     2012</v>
      </c>
    </row>
    <row r="2061" spans="1:4">
      <c r="A2061">
        <f t="shared" si="34"/>
        <v>2013</v>
      </c>
      <c r="B2061" t="str">
        <f>VLOOKUP(A2061,SOURCE!B:S,15,0)</f>
        <v>ITM_PCROS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ITM_PCROS                     2013</v>
      </c>
    </row>
    <row r="2062" spans="1:4">
      <c r="A2062">
        <f t="shared" si="34"/>
        <v>2014</v>
      </c>
      <c r="B2062" t="str">
        <f>VLOOKUP(A2062,SOURCE!B:S,15,0)</f>
        <v>ITM_PBOX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ITM_PBOX                      2014</v>
      </c>
    </row>
    <row r="2063" spans="1:4">
      <c r="A2063">
        <f t="shared" si="34"/>
        <v>2015</v>
      </c>
      <c r="B2063" t="str">
        <f>VLOOKUP(A2063,SOURCE!B:S,15,0)</f>
        <v>ITM_VECT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ITM_VECT                      2015</v>
      </c>
    </row>
    <row r="2064" spans="1:4">
      <c r="A2064">
        <f t="shared" si="34"/>
        <v>2016</v>
      </c>
      <c r="B2064" t="str">
        <f>VLOOKUP(A2064,SOURCE!B:S,15,0)</f>
        <v>ITM_NVECT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ITM_NVECT                     2016</v>
      </c>
    </row>
    <row r="2065" spans="1:4">
      <c r="A2065">
        <f t="shared" si="34"/>
        <v>2017</v>
      </c>
      <c r="B2065" t="str">
        <f>VLOOKUP(A2065,SOURCE!B:S,15,0)</f>
        <v>ITM_EXTX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ITM_EXTX                      2017</v>
      </c>
    </row>
    <row r="2066" spans="1:4">
      <c r="A2066">
        <f t="shared" si="34"/>
        <v>2018</v>
      </c>
      <c r="B2066" t="str">
        <f>VLOOKUP(A2066,SOURCE!B:S,15,0)</f>
        <v>ITM_EXTY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ITM_EXTY                      2018</v>
      </c>
    </row>
    <row r="2067" spans="1:4">
      <c r="A2067">
        <f t="shared" si="34"/>
        <v>2019</v>
      </c>
      <c r="B2067" t="str">
        <f>VLOOKUP(A2067,SOURCE!B:S,15,0)</f>
        <v>ITM_SLV2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ITM_SLV2                      2019</v>
      </c>
    </row>
    <row r="2068" spans="1:4">
      <c r="A2068">
        <f t="shared" si="34"/>
        <v>2020</v>
      </c>
      <c r="B2068" t="str">
        <f>VLOOKUP(A2068,SOURCE!B:S,15,0)</f>
        <v>ITM_SLV3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ITM_SLV3                      2020</v>
      </c>
    </row>
    <row r="2069" spans="1:4">
      <c r="A2069">
        <f t="shared" si="34"/>
        <v>2021</v>
      </c>
      <c r="B2069" t="str">
        <f>VLOOKUP(A2069,SOURCE!B:S,15,0)</f>
        <v>ITM_DEMO1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ITM_DEMO1                     2021</v>
      </c>
    </row>
    <row r="2070" spans="1:4">
      <c r="A2070">
        <f t="shared" si="34"/>
        <v>2022</v>
      </c>
      <c r="B2070" t="str">
        <f>VLOOKUP(A2070,SOURCE!B:S,15,0)</f>
        <v>ITM_DEMO2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ITM_DEMO2                     2022</v>
      </c>
    </row>
    <row r="2071" spans="1:4">
      <c r="A2071">
        <f t="shared" si="34"/>
        <v>2023</v>
      </c>
      <c r="B2071" t="str">
        <f>VLOOKUP(A2071,SOURCE!B:S,15,0)</f>
        <v>ITM_DEMO3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ITM_DEMO3                     2023</v>
      </c>
    </row>
    <row r="2072" spans="1:4">
      <c r="A2072">
        <f t="shared" si="34"/>
        <v>2024</v>
      </c>
      <c r="B2072" t="str">
        <f>VLOOKUP(A2072,SOURCE!B:S,15,0)</f>
        <v>ITM_DEMO4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ITM_DEMO4                     2024</v>
      </c>
    </row>
    <row r="2073" spans="1:4">
      <c r="A2073">
        <f t="shared" si="34"/>
        <v>2025</v>
      </c>
      <c r="B2073" t="str">
        <f>VLOOKUP(A2073,SOURCE!B:S,15,0)</f>
        <v>ITM_DEMO5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ITM_DEMO5                     2025</v>
      </c>
    </row>
    <row r="2074" spans="1:4">
      <c r="A2074">
        <f t="shared" si="34"/>
        <v>2026</v>
      </c>
      <c r="B2074" t="str">
        <f>VLOOKUP(A2074,SOURCE!B:S,15,0)</f>
        <v>ITM_DEMO6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ITM_DEMO6                     2026</v>
      </c>
    </row>
    <row r="2075" spans="1:4">
      <c r="A2075">
        <f t="shared" si="34"/>
        <v>2027</v>
      </c>
      <c r="B2075" t="str">
        <f>VLOOKUP(A2075,SOURCE!B:S,15,0)</f>
        <v>ITM_INTG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ITM_INTG                      2027</v>
      </c>
    </row>
    <row r="2076" spans="1:4">
      <c r="A2076">
        <f t="shared" si="34"/>
        <v>2028</v>
      </c>
      <c r="B2076" t="str">
        <f>VLOOKUP(A2076,SOURCE!B:S,15,0)</f>
        <v>ITM_DIFF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ITM_DIFF                      2028</v>
      </c>
    </row>
    <row r="2077" spans="1:4">
      <c r="A2077">
        <f t="shared" si="34"/>
        <v>2029</v>
      </c>
      <c r="B2077" t="str">
        <f>VLOOKUP(A2077,SOURCE!B:S,15,0)</f>
        <v>ITM_RMS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ITM_RMS                       2029</v>
      </c>
    </row>
    <row r="2078" spans="1:4">
      <c r="A2078">
        <f t="shared" si="34"/>
        <v>2030</v>
      </c>
      <c r="B2078" t="str">
        <f>VLOOKUP(A2078,SOURCE!B:S,15,0)</f>
        <v>ITM_SHADE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ITM_SHADE                     2030</v>
      </c>
    </row>
    <row r="2079" spans="1:4">
      <c r="A2079">
        <f t="shared" si="34"/>
        <v>2031</v>
      </c>
      <c r="B2079" t="str">
        <f>VLOOKUP(A2079,SOURCE!B:S,15,0)</f>
        <v>MNU_PLOT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MNU_PLOT                      2031</v>
      </c>
    </row>
    <row r="2080" spans="1:4">
      <c r="A2080">
        <f t="shared" si="34"/>
        <v>2032</v>
      </c>
      <c r="B2080" t="str">
        <f>VLOOKUP(A2080,SOURCE!B:S,15,0)</f>
        <v>CHR_num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CHR_num                       2032</v>
      </c>
    </row>
    <row r="2081" spans="1:4">
      <c r="A2081">
        <f t="shared" si="34"/>
        <v>2033</v>
      </c>
      <c r="B2081" t="str">
        <f>VLOOKUP(A2081,SOURCE!B:S,15,0)</f>
        <v>CHR_numL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CHR_numL                      2033</v>
      </c>
    </row>
    <row r="2082" spans="1:4">
      <c r="A2082">
        <f t="shared" si="34"/>
        <v>2034</v>
      </c>
      <c r="B2082" t="str">
        <f>VLOOKUP(A2082,SOURCE!B:S,15,0)</f>
        <v>CHR_numU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CHR_numU                      2034</v>
      </c>
    </row>
    <row r="2083" spans="1:4">
      <c r="A2083">
        <f t="shared" si="34"/>
        <v>2035</v>
      </c>
      <c r="B2083" t="str">
        <f>VLOOKUP(A2083,SOURCE!B:S,15,0)</f>
        <v>ITM_EEXCHR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ITM_EEXCHR                    2035</v>
      </c>
    </row>
    <row r="2084" spans="1:4">
      <c r="A2084">
        <f t="shared" si="34"/>
        <v>2036</v>
      </c>
      <c r="B2084" t="str">
        <f>VLOOKUP(A2084,SOURCE!B:S,15,0)</f>
        <v>ITM_CLGRF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ITM_CLGRF                     2036</v>
      </c>
    </row>
    <row r="2085" spans="1:4">
      <c r="A2085">
        <f t="shared" si="34"/>
        <v>2037</v>
      </c>
      <c r="B2085" t="str">
        <f>VLOOKUP(A2085,SOURCE!B:S,15,0)</f>
        <v>ITM_PZOOMX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ITM_PZOOMX                    2037</v>
      </c>
    </row>
    <row r="2086" spans="1:4">
      <c r="A2086">
        <f t="shared" si="34"/>
        <v>2038</v>
      </c>
      <c r="B2086" t="str">
        <f>VLOOKUP(A2086,SOURCE!B:S,15,0)</f>
        <v>ITM_PZOOMY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ITM_PZOOMY                    2038</v>
      </c>
    </row>
    <row r="2087" spans="1:4">
      <c r="A2087">
        <f t="shared" si="34"/>
        <v>2039</v>
      </c>
      <c r="B2087" t="str">
        <f>VLOOKUP(A2087,SOURCE!B:S,15,0)</f>
        <v>ITM_XSOLV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ITM_XSOLV                     2039</v>
      </c>
    </row>
    <row r="2088" spans="1:4">
      <c r="A2088">
        <f t="shared" si="34"/>
        <v>2040</v>
      </c>
      <c r="B2088" t="str">
        <f>VLOOKUP(A2088,SOURCE!B:S,15,0)</f>
        <v>ITM_XPLOT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ITM_XPLOT                     2040</v>
      </c>
    </row>
    <row r="2089" spans="1:4">
      <c r="A2089">
        <f t="shared" si="34"/>
        <v>2041</v>
      </c>
      <c r="B2089" t="str">
        <f>VLOOKUP(A2089,SOURCE!B:S,15,0)</f>
        <v>ITM_XDEMO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ITM_XDEMO                     2041</v>
      </c>
    </row>
    <row r="2090" spans="1:4">
      <c r="A2090">
        <f t="shared" si="34"/>
        <v>2042</v>
      </c>
      <c r="B2090" t="str">
        <f>VLOOKUP(A2090,SOURCE!B:S,15,0)</f>
        <v>ITM_PRN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ITM_PRN                       2042</v>
      </c>
    </row>
    <row r="2091" spans="1:4">
      <c r="A2091">
        <f t="shared" si="34"/>
        <v>2043</v>
      </c>
      <c r="B2091" t="str">
        <f>VLOOKUP(A2091,SOURCE!B:S,15,0)</f>
        <v>ITM_PLOT_XY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ITM_PLOT_XY                   2043</v>
      </c>
    </row>
    <row r="2092" spans="1:4">
      <c r="A2092">
        <f t="shared" si="34"/>
        <v>2044</v>
      </c>
      <c r="B2092" t="str">
        <f>VLOOKUP(A2092,SOURCE!B:S,15,0)</f>
        <v>ITM_3x1TOSTK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ITM_3x1TOSTK                  2044</v>
      </c>
    </row>
    <row r="2093" spans="1:4">
      <c r="A2093">
        <f t="shared" si="34"/>
        <v>2045</v>
      </c>
      <c r="B2093" t="str">
        <f>VLOOKUP(A2093,SOURCE!B:S,15,0)</f>
        <v>ITM_PLOTRST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ITM_PLOTRST                   2045</v>
      </c>
    </row>
    <row r="2094" spans="1:4">
      <c r="A2094">
        <f t="shared" si="34"/>
        <v>2046</v>
      </c>
      <c r="B2094" t="str">
        <f>VLOOKUP(A2094,SOURCE!B:S,15,0)</f>
        <v>ITM_STATDEMO0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ITM_STATDEMO0                 2046</v>
      </c>
    </row>
    <row r="2095" spans="1:4">
      <c r="A2095">
        <f t="shared" si="34"/>
        <v>2047</v>
      </c>
      <c r="B2095" t="str">
        <f>VLOOKUP(A2095,SOURCE!B:S,15,0)</f>
        <v xml:space="preserve">ITM_STATDEMO1   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ITM_STATDEMO1                 2047</v>
      </c>
    </row>
    <row r="2096" spans="1:4">
      <c r="A2096">
        <f t="shared" si="34"/>
        <v>2048</v>
      </c>
      <c r="B2096" t="str">
        <f>VLOOKUP(A2096,SOURCE!B:S,15,0)</f>
        <v xml:space="preserve">ITM_STATDEMO2   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ITM_STATDEMO2                 2048</v>
      </c>
    </row>
    <row r="2097" spans="1:4">
      <c r="A2097">
        <f t="shared" si="34"/>
        <v>2049</v>
      </c>
      <c r="B2097" t="str">
        <f>VLOOKUP(A2097,SOURCE!B:S,15,0)</f>
        <v>ITM_STATDEM105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ITM_STATDEM105                2049</v>
      </c>
    </row>
    <row r="2098" spans="1:4">
      <c r="A2098">
        <f t="shared" si="34"/>
        <v>2050</v>
      </c>
      <c r="B2098" t="str">
        <f>VLOOKUP(A2098,SOURCE!B:S,15,0)</f>
        <v>ITM_STATDEM107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ITM_STATDEM107                2050</v>
      </c>
    </row>
    <row r="2099" spans="1:4">
      <c r="A2099">
        <f t="shared" si="34"/>
        <v>2051</v>
      </c>
      <c r="B2099" t="str">
        <f>VLOOKUP(A2099,SOURCE!B:S,15,0)</f>
        <v>ITM_STATDEM109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ITM_STATDEM109                2051</v>
      </c>
    </row>
    <row r="2100" spans="1:4">
      <c r="A2100">
        <f t="shared" si="34"/>
        <v>2052</v>
      </c>
      <c r="B2100" t="str">
        <f>VLOOKUP(A2100,SOURCE!B:S,15,0)</f>
        <v>ITM_T_EXPF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ITM_T_EXPF                    2052</v>
      </c>
    </row>
    <row r="2101" spans="1:4">
      <c r="A2101">
        <f t="shared" si="34"/>
        <v>2053</v>
      </c>
      <c r="B2101" t="str">
        <f>VLOOKUP(A2101,SOURCE!B:S,15,0)</f>
        <v>ITM_T_LINF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ITM_T_LINF                    2053</v>
      </c>
    </row>
    <row r="2102" spans="1:4">
      <c r="A2102">
        <f t="shared" si="34"/>
        <v>2054</v>
      </c>
      <c r="B2102" t="str">
        <f>VLOOKUP(A2102,SOURCE!B:S,15,0)</f>
        <v>ITM_T_LOGF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ITM_T_LOGF                    2054</v>
      </c>
    </row>
    <row r="2103" spans="1:4">
      <c r="A2103">
        <f t="shared" si="34"/>
        <v>2055</v>
      </c>
      <c r="B2103" t="str">
        <f>VLOOKUP(A2103,SOURCE!B:S,15,0)</f>
        <v>ITM_T_ORTHOF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ITM_T_ORTHOF                  2055</v>
      </c>
    </row>
    <row r="2104" spans="1:4">
      <c r="A2104">
        <f t="shared" si="34"/>
        <v>2056</v>
      </c>
      <c r="B2104" t="str">
        <f>VLOOKUP(A2104,SOURCE!B:S,15,0)</f>
        <v>ITM_T_POWERF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ITM_T_POWERF                  2056</v>
      </c>
    </row>
    <row r="2105" spans="1:4">
      <c r="A2105">
        <f t="shared" si="34"/>
        <v>2057</v>
      </c>
      <c r="B2105" t="str">
        <f>VLOOKUP(A2105,SOURCE!B:S,15,0)</f>
        <v>ITM_T_GAUSSF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ITM_T_GAUSSF                  2057</v>
      </c>
    </row>
    <row r="2106" spans="1:4">
      <c r="A2106">
        <f t="shared" si="34"/>
        <v>2058</v>
      </c>
      <c r="B2106" t="str">
        <f>VLOOKUP(A2106,SOURCE!B:S,15,0)</f>
        <v>ITM_T_CAUCHF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ITM_T_CAUCHF                  2058</v>
      </c>
    </row>
    <row r="2107" spans="1:4">
      <c r="A2107">
        <f t="shared" si="34"/>
        <v>2059</v>
      </c>
      <c r="B2107" t="str">
        <f>VLOOKUP(A2107,SOURCE!B:S,15,0)</f>
        <v>ITM_T_PARABF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ITM_T_PARABF                  2059</v>
      </c>
    </row>
    <row r="2108" spans="1:4">
      <c r="A2108">
        <f t="shared" si="34"/>
        <v>2060</v>
      </c>
      <c r="B2108" t="str">
        <f>VLOOKUP(A2108,SOURCE!B:S,15,0)</f>
        <v>ITM_T_HYPF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ITM_T_HYPF                    2060</v>
      </c>
    </row>
    <row r="2109" spans="1:4">
      <c r="A2109">
        <f t="shared" si="34"/>
        <v>2061</v>
      </c>
      <c r="B2109" t="str">
        <f>VLOOKUP(A2109,SOURCE!B:S,15,0)</f>
        <v>ITM_T_ROOTF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ITM_T_ROOTF                   2061</v>
      </c>
    </row>
    <row r="2110" spans="1:4">
      <c r="A2110">
        <f t="shared" si="34"/>
        <v>2062</v>
      </c>
      <c r="B2110" t="str">
        <f>VLOOKUP(A2110,SOURCE!B:S,15,0)</f>
        <v>ITM_RSTF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ITM_RSTF                      2062</v>
      </c>
    </row>
    <row r="2111" spans="1:4">
      <c r="A2111">
        <f t="shared" si="34"/>
        <v>2063</v>
      </c>
      <c r="B2111" t="str">
        <f>VLOOKUP(A2111,SOURCE!B:S,15,0)</f>
        <v>ITM_EXFRAC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ITM_EXFRAC                    2063</v>
      </c>
    </row>
    <row r="2112" spans="1:4">
      <c r="A2112">
        <f t="shared" si="34"/>
        <v>2064</v>
      </c>
      <c r="B2112" t="str">
        <f>VLOOKUP(A2112,SOURCE!B:S,15,0)</f>
        <v>ITM_XSLV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ITM_XSLV                      2064</v>
      </c>
    </row>
    <row r="2113" spans="1:4">
      <c r="A2113">
        <f t="shared" si="34"/>
        <v>2065</v>
      </c>
      <c r="B2113" t="str">
        <f>VLOOKUP(A2113,SOURCE!B:S,15,0)</f>
        <v>ITM_XPLT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ITM_XPLT                      2065</v>
      </c>
    </row>
    <row r="2114" spans="1:4">
      <c r="A2114">
        <f t="shared" si="34"/>
        <v>2066</v>
      </c>
      <c r="B2114" t="str">
        <f>VLOOKUP(A2114,SOURCE!B:S,15,0)</f>
        <v>MNU_GRAPH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MNU_GRAPH                     2066</v>
      </c>
    </row>
    <row r="2115" spans="1:4">
      <c r="A2115">
        <f t="shared" si="34"/>
        <v>2067</v>
      </c>
      <c r="B2115" t="str">
        <f>VLOOKUP(A2115,SOURCE!B:S,15,0)</f>
        <v xml:space="preserve">ITM_LG_SIGN 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ITM_LG_SIGN                   2067</v>
      </c>
    </row>
    <row r="2116" spans="1:4">
      <c r="A2116">
        <f t="shared" si="34"/>
        <v>2068</v>
      </c>
      <c r="B2116" t="str">
        <f>VLOOKUP(A2116,SOURCE!B:S,15,0)</f>
        <v>ITM_LN_SIGN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ITM_LN_SIGN                   2068</v>
      </c>
    </row>
    <row r="2117" spans="1:4">
      <c r="A2117">
        <f t="shared" si="34"/>
        <v>2069</v>
      </c>
      <c r="B2117" t="str">
        <f>VLOOKUP(A2117,SOURCE!B:S,15,0)</f>
        <v>ITM_SIN_SIGN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ITM_SIN_SIGN                  2069</v>
      </c>
    </row>
    <row r="2118" spans="1:4">
      <c r="A2118">
        <f t="shared" si="34"/>
        <v>2070</v>
      </c>
      <c r="B2118" t="str">
        <f>VLOOKUP(A2118,SOURCE!B:S,15,0)</f>
        <v>ITM_COS_SIGN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ITM_COS_SIGN                  2070</v>
      </c>
    </row>
    <row r="2119" spans="1:4">
      <c r="A2119">
        <f t="shared" si="34"/>
        <v>2071</v>
      </c>
      <c r="B2119" t="str">
        <f>VLOOKUP(A2119,SOURCE!B:S,15,0)</f>
        <v>ITM_TAN_SIGN</v>
      </c>
      <c r="C2119" t="str">
        <f>IF(
ISNUMBER(INDEX(SOURCE!B:B,MATCH(A2119,SOURCE!B:B,0)+1)),
  VALUE(INDEX(SOURCE!B:B,MATCH(A2119,SOURCE!B:B,0)+1)),
  "")</f>
        <v/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ITM_TAN_SIGN                  2071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7" priority="5" operator="notEqual">
      <formula>A1048576+1</formula>
    </cfRule>
  </conditionalFormatting>
  <conditionalFormatting sqref="A9:A10">
    <cfRule type="cellIs" dxfId="6" priority="4" operator="notEqual">
      <formula>A8+1</formula>
    </cfRule>
  </conditionalFormatting>
  <conditionalFormatting sqref="A2241:A2282">
    <cfRule type="cellIs" dxfId="5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2021-12-04T09:44:04Z</dcterms:modified>
</cp:coreProperties>
</file>