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u2-my.sharepoint.com/personal/ramireb3_wwu_edu/Documents/3D Printing/Documents/"/>
    </mc:Choice>
  </mc:AlternateContent>
  <xr:revisionPtr revIDLastSave="431" documentId="8_{8822CDAD-C1AA-7F4D-9DD1-56F5F5029A03}" xr6:coauthVersionLast="47" xr6:coauthVersionMax="47" xr10:uidLastSave="{2917A9D7-843D-4B46-8A43-2A758C8F223F}"/>
  <bookViews>
    <workbookView xWindow="0" yWindow="500" windowWidth="28800" windowHeight="17500" xr2:uid="{1FA0CCB5-D09E-274C-A107-3FF1BB0DA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8" i="1" l="1"/>
  <c r="H58" i="1"/>
  <c r="G58" i="1"/>
  <c r="F62" i="1"/>
  <c r="I62" i="1"/>
  <c r="E62" i="1"/>
  <c r="F61" i="1"/>
  <c r="I61" i="1"/>
  <c r="E61" i="1"/>
  <c r="F60" i="1"/>
  <c r="I60" i="1"/>
  <c r="E60" i="1"/>
  <c r="F59" i="1"/>
  <c r="I59" i="1"/>
  <c r="F58" i="1"/>
  <c r="I58" i="1"/>
  <c r="E59" i="1"/>
  <c r="E58" i="1"/>
  <c r="Q53" i="1"/>
  <c r="I57" i="1"/>
  <c r="I56" i="1"/>
  <c r="I55" i="1"/>
  <c r="I54" i="1"/>
  <c r="I53" i="1"/>
  <c r="F57" i="1"/>
  <c r="F56" i="1"/>
  <c r="F55" i="1"/>
  <c r="F54" i="1"/>
  <c r="F53" i="1"/>
  <c r="E57" i="1"/>
  <c r="E56" i="1"/>
  <c r="E55" i="1"/>
  <c r="E54" i="1"/>
  <c r="E53" i="1"/>
  <c r="G48" i="1"/>
  <c r="F52" i="1"/>
  <c r="I52" i="1"/>
  <c r="E52" i="1"/>
  <c r="F51" i="1"/>
  <c r="I51" i="1"/>
  <c r="E51" i="1"/>
  <c r="F50" i="1"/>
  <c r="I50" i="1"/>
  <c r="E50" i="1"/>
  <c r="E49" i="1"/>
  <c r="I49" i="1"/>
  <c r="F49" i="1"/>
  <c r="F48" i="1"/>
  <c r="I48" i="1"/>
  <c r="E48" i="1"/>
  <c r="G43" i="1"/>
  <c r="F47" i="1"/>
  <c r="I47" i="1"/>
  <c r="E47" i="1"/>
  <c r="F46" i="1"/>
  <c r="I46" i="1"/>
  <c r="E46" i="1"/>
  <c r="F45" i="1"/>
  <c r="I45" i="1"/>
  <c r="E45" i="1"/>
  <c r="F44" i="1"/>
  <c r="I44" i="1"/>
  <c r="E44" i="1"/>
  <c r="F43" i="1"/>
  <c r="I43" i="1"/>
  <c r="E43" i="1"/>
  <c r="Q33" i="1"/>
  <c r="Q38" i="1"/>
  <c r="Q28" i="1"/>
  <c r="Q23" i="1"/>
  <c r="Q18" i="1"/>
  <c r="Q13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5" i="1"/>
  <c r="I4" i="1"/>
  <c r="I6" i="1"/>
  <c r="I7" i="1"/>
  <c r="I3" i="1"/>
  <c r="Q8" i="1"/>
  <c r="Q3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F4" i="1"/>
  <c r="F5" i="1"/>
  <c r="F6" i="1"/>
  <c r="F7" i="1"/>
  <c r="F3" i="1"/>
  <c r="E4" i="1"/>
  <c r="E5" i="1"/>
  <c r="E6" i="1"/>
  <c r="E7" i="1"/>
  <c r="E3" i="1"/>
  <c r="H3" i="1" s="1"/>
  <c r="G53" i="1" l="1"/>
  <c r="H38" i="1"/>
  <c r="G38" i="1"/>
  <c r="H33" i="1"/>
  <c r="H28" i="1"/>
  <c r="G33" i="1"/>
  <c r="G3" i="1"/>
  <c r="G28" i="1"/>
  <c r="H18" i="1"/>
  <c r="G18" i="1"/>
  <c r="G23" i="1"/>
  <c r="H23" i="1"/>
  <c r="G13" i="1"/>
  <c r="H13" i="1"/>
  <c r="H8" i="1"/>
  <c r="G8" i="1"/>
</calcChain>
</file>

<file path=xl/sharedStrings.xml><?xml version="1.0" encoding="utf-8"?>
<sst xmlns="http://schemas.openxmlformats.org/spreadsheetml/2006/main" count="39" uniqueCount="33">
  <si>
    <t>Printer</t>
  </si>
  <si>
    <t>Dimensional Accuracy</t>
  </si>
  <si>
    <t>Target</t>
  </si>
  <si>
    <t>X</t>
  </si>
  <si>
    <t>Y</t>
  </si>
  <si>
    <t>X error</t>
  </si>
  <si>
    <t>Y error</t>
  </si>
  <si>
    <t>Avg XY</t>
  </si>
  <si>
    <t>Difference</t>
  </si>
  <si>
    <t>Flow control</t>
  </si>
  <si>
    <t>Negative features</t>
  </si>
  <si>
    <t>Overhangs</t>
  </si>
  <si>
    <t>Bridging</t>
  </si>
  <si>
    <t>XY Resonance</t>
  </si>
  <si>
    <t>Z Alignment</t>
  </si>
  <si>
    <t>Score</t>
  </si>
  <si>
    <t>Total score</t>
  </si>
  <si>
    <t>Avg % error</t>
  </si>
  <si>
    <t>#1 Lulzbot TAZ 5</t>
  </si>
  <si>
    <t>#2 Lulzbot TAZ 5</t>
  </si>
  <si>
    <t>#4 Lulzbot TAZ Mini 2</t>
  </si>
  <si>
    <t>#5 Lulzbot TAZ Mini 2</t>
  </si>
  <si>
    <t>#3 Lulzbot TAZ 6</t>
  </si>
  <si>
    <t>#6 Lulzbot TAZ 6</t>
  </si>
  <si>
    <t>Left Ultimaker S5</t>
  </si>
  <si>
    <t>Right Ultimaker S5</t>
  </si>
  <si>
    <t>Formlabs SLA</t>
  </si>
  <si>
    <t>Stratasys Dimension sst 1200es</t>
  </si>
  <si>
    <t>14-24</t>
  </si>
  <si>
    <t>Overhangs and bridging could not be tested</t>
  </si>
  <si>
    <t>-</t>
  </si>
  <si>
    <t>Makerspace workhorse</t>
  </si>
  <si>
    <t>Prusa i3MK3S+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</si>
</sst>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25" xfId="0" applyFill="1" applyBorder="1"/>
    <xf numFmtId="0" fontId="0" fillId="0" borderId="25" xfId="0" applyBorder="1"/>
    <xf numFmtId="0" fontId="0" fillId="0" borderId="40" xfId="0" applyBorder="1"/>
    <xf numFmtId="0" fontId="0" fillId="0" borderId="41" xfId="0" applyBorder="1"/>
    <xf numFmtId="0" fontId="0" fillId="0" borderId="42" xfId="0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45" xfId="0" applyBorder="1"/>
    <xf numFmtId="0" fontId="0" fillId="0" borderId="46" xfId="0" applyFill="1" applyBorder="1"/>
    <xf numFmtId="0" fontId="0" fillId="0" borderId="47" xfId="0" applyBorder="1"/>
    <xf numFmtId="0" fontId="0" fillId="0" borderId="0" xfId="0" applyBorder="1"/>
    <xf numFmtId="0" fontId="0" fillId="0" borderId="48" xfId="0" applyBorder="1"/>
    <xf numFmtId="0" fontId="0" fillId="0" borderId="49" xfId="0" applyFill="1" applyBorder="1"/>
    <xf numFmtId="0" fontId="0" fillId="0" borderId="50" xfId="0" applyBorder="1"/>
    <xf numFmtId="0" fontId="0" fillId="0" borderId="51" xfId="0" applyFill="1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30" xfId="0" applyBorder="1" applyAlignment="1">
      <alignment horizontal="right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CA42-AA42-C341-A26B-1BAC7860477D}">
  <dimension ref="A1:R62"/>
  <sheetViews>
    <sheetView tabSelected="1" topLeftCell="A34" zoomScale="112" workbookViewId="0">
      <selection activeCell="K65" sqref="K65"/>
    </sheetView>
  </sheetViews>
  <sheetFormatPr baseColWidth="10" defaultRowHeight="16" x14ac:dyDescent="0.2"/>
  <cols>
    <col min="1" max="1" width="25.5" customWidth="1"/>
    <col min="10" max="10" width="10.83203125" customWidth="1"/>
    <col min="11" max="11" width="11.33203125" bestFit="1" customWidth="1"/>
    <col min="12" max="12" width="15.83203125" bestFit="1" customWidth="1"/>
    <col min="13" max="13" width="9.83203125" bestFit="1" customWidth="1"/>
    <col min="14" max="14" width="8" bestFit="1" customWidth="1"/>
    <col min="15" max="15" width="12.5" bestFit="1" customWidth="1"/>
    <col min="16" max="16" width="11.1640625" bestFit="1" customWidth="1"/>
  </cols>
  <sheetData>
    <row r="1" spans="1:17" ht="17" thickBot="1" x14ac:dyDescent="0.25">
      <c r="A1" s="40" t="s">
        <v>0</v>
      </c>
      <c r="B1" s="59" t="s">
        <v>1</v>
      </c>
      <c r="C1" s="60"/>
      <c r="D1" s="60"/>
      <c r="E1" s="60"/>
      <c r="F1" s="60"/>
      <c r="G1" s="60"/>
      <c r="H1" s="60"/>
      <c r="I1" s="60"/>
      <c r="J1" s="61"/>
      <c r="K1" s="34"/>
      <c r="L1" s="41"/>
      <c r="M1" s="41"/>
      <c r="N1" s="41"/>
      <c r="O1" s="41"/>
      <c r="P1" s="41"/>
      <c r="Q1" s="42"/>
    </row>
    <row r="2" spans="1:17" ht="17" thickBot="1" x14ac:dyDescent="0.25">
      <c r="A2" s="34"/>
      <c r="B2" s="35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8</v>
      </c>
      <c r="I2" s="37" t="s">
        <v>17</v>
      </c>
      <c r="J2" s="37" t="s">
        <v>15</v>
      </c>
      <c r="K2" s="38" t="s">
        <v>9</v>
      </c>
      <c r="L2" s="36" t="s">
        <v>10</v>
      </c>
      <c r="M2" s="36" t="s">
        <v>11</v>
      </c>
      <c r="N2" s="36" t="s">
        <v>12</v>
      </c>
      <c r="O2" s="36" t="s">
        <v>13</v>
      </c>
      <c r="P2" s="37" t="s">
        <v>14</v>
      </c>
      <c r="Q2" s="39" t="s">
        <v>16</v>
      </c>
    </row>
    <row r="3" spans="1:17" x14ac:dyDescent="0.2">
      <c r="A3" s="32" t="s">
        <v>18</v>
      </c>
      <c r="B3" s="22">
        <v>25</v>
      </c>
      <c r="C3" s="23">
        <v>25.16</v>
      </c>
      <c r="D3" s="23">
        <v>25.1</v>
      </c>
      <c r="E3" s="23">
        <f>ABS(B3-C3)</f>
        <v>0.16000000000000014</v>
      </c>
      <c r="F3" s="23">
        <f>ABS(B3-D3)</f>
        <v>0.10000000000000142</v>
      </c>
      <c r="G3" s="23">
        <f>(SUM(E3:E7)+SUM(F3:F7))/10</f>
        <v>0.15799999999999992</v>
      </c>
      <c r="H3" s="23">
        <f>(SUM(E3:E7)/5) - (SUM(F3:F7)/5)</f>
        <v>6.399999999999989E-2</v>
      </c>
      <c r="I3" s="25">
        <f>(((ABS(C3/B3)+ABS(D3/B3))/2)-1)*100</f>
        <v>0.51999999999998714</v>
      </c>
      <c r="J3" s="24">
        <v>4</v>
      </c>
      <c r="K3" s="33">
        <v>3</v>
      </c>
      <c r="L3" s="23">
        <v>3</v>
      </c>
      <c r="M3" s="23">
        <v>2</v>
      </c>
      <c r="N3" s="23">
        <v>1</v>
      </c>
      <c r="O3" s="23">
        <v>0</v>
      </c>
      <c r="P3" s="24">
        <v>0</v>
      </c>
      <c r="Q3" s="30">
        <f>SUM(J3:P3)</f>
        <v>13</v>
      </c>
    </row>
    <row r="4" spans="1:17" x14ac:dyDescent="0.2">
      <c r="A4" s="11"/>
      <c r="B4" s="5">
        <v>20</v>
      </c>
      <c r="C4" s="1">
        <v>20.149999999999999</v>
      </c>
      <c r="D4" s="1">
        <v>20.13</v>
      </c>
      <c r="E4" s="1">
        <f t="shared" ref="E4:E62" si="0">ABS(B4-C4)</f>
        <v>0.14999999999999858</v>
      </c>
      <c r="F4" s="1">
        <f t="shared" ref="F4:F62" si="1">ABS(B4-D4)</f>
        <v>0.12999999999999901</v>
      </c>
      <c r="G4" s="1"/>
      <c r="H4" s="1"/>
      <c r="I4" s="21">
        <f t="shared" ref="I4:I62" si="2">(((ABS(C4/B4)+ABS(D4/B4))/2)-1)*100</f>
        <v>0.69999999999998952</v>
      </c>
      <c r="J4" s="6"/>
      <c r="K4" s="14"/>
      <c r="L4" s="1"/>
      <c r="M4" s="1"/>
      <c r="N4" s="1"/>
      <c r="O4" s="1"/>
      <c r="P4" s="6"/>
      <c r="Q4" s="30"/>
    </row>
    <row r="5" spans="1:17" x14ac:dyDescent="0.2">
      <c r="A5" s="11"/>
      <c r="B5" s="5">
        <v>15</v>
      </c>
      <c r="C5" s="1">
        <v>15.22</v>
      </c>
      <c r="D5" s="1">
        <v>15.18</v>
      </c>
      <c r="E5" s="1">
        <f t="shared" si="0"/>
        <v>0.22000000000000064</v>
      </c>
      <c r="F5" s="1">
        <f t="shared" si="1"/>
        <v>0.17999999999999972</v>
      </c>
      <c r="G5" s="1"/>
      <c r="H5" s="1"/>
      <c r="I5" s="21">
        <f>(((ABS(C5/B5)+ABS(D5/B5))/2)-1)*100</f>
        <v>1.3333333333333197</v>
      </c>
      <c r="J5" s="6"/>
      <c r="K5" s="14"/>
      <c r="L5" s="1"/>
      <c r="M5" s="1"/>
      <c r="N5" s="1"/>
      <c r="O5" s="1"/>
      <c r="P5" s="6"/>
      <c r="Q5" s="30"/>
    </row>
    <row r="6" spans="1:17" x14ac:dyDescent="0.2">
      <c r="A6" s="11"/>
      <c r="B6" s="5">
        <v>10</v>
      </c>
      <c r="C6" s="1">
        <v>10.24</v>
      </c>
      <c r="D6" s="1">
        <v>10.19</v>
      </c>
      <c r="E6" s="1">
        <f t="shared" si="0"/>
        <v>0.24000000000000021</v>
      </c>
      <c r="F6" s="1">
        <f t="shared" si="1"/>
        <v>0.1899999999999995</v>
      </c>
      <c r="G6" s="1"/>
      <c r="H6" s="1"/>
      <c r="I6" s="21">
        <f t="shared" si="2"/>
        <v>2.1500000000000075</v>
      </c>
      <c r="J6" s="6"/>
      <c r="K6" s="14"/>
      <c r="L6" s="1"/>
      <c r="M6" s="1"/>
      <c r="N6" s="1"/>
      <c r="O6" s="1"/>
      <c r="P6" s="6"/>
      <c r="Q6" s="30"/>
    </row>
    <row r="7" spans="1:17" ht="17" thickBot="1" x14ac:dyDescent="0.25">
      <c r="A7" s="16"/>
      <c r="B7" s="7">
        <v>5</v>
      </c>
      <c r="C7" s="8">
        <v>5.18</v>
      </c>
      <c r="D7" s="8">
        <v>5.03</v>
      </c>
      <c r="E7" s="8">
        <f t="shared" si="0"/>
        <v>0.17999999999999972</v>
      </c>
      <c r="F7" s="8">
        <f t="shared" si="1"/>
        <v>3.0000000000000249E-2</v>
      </c>
      <c r="G7" s="8"/>
      <c r="H7" s="8"/>
      <c r="I7" s="26">
        <f t="shared" si="2"/>
        <v>2.0999999999999908</v>
      </c>
      <c r="J7" s="9"/>
      <c r="K7" s="20"/>
      <c r="L7" s="18"/>
      <c r="M7" s="18"/>
      <c r="N7" s="18"/>
      <c r="O7" s="18"/>
      <c r="P7" s="19"/>
      <c r="Q7" s="31"/>
    </row>
    <row r="8" spans="1:17" x14ac:dyDescent="0.2">
      <c r="A8" s="10" t="s">
        <v>19</v>
      </c>
      <c r="B8" s="2">
        <v>25</v>
      </c>
      <c r="C8" s="3">
        <v>25.18</v>
      </c>
      <c r="D8" s="3">
        <v>25.35</v>
      </c>
      <c r="E8" s="3">
        <f t="shared" si="0"/>
        <v>0.17999999999999972</v>
      </c>
      <c r="F8" s="3">
        <f t="shared" si="1"/>
        <v>0.35000000000000142</v>
      </c>
      <c r="G8" s="3">
        <f>(SUM(E8:E12)+SUM(F8:F12))/10</f>
        <v>0.31300000000000006</v>
      </c>
      <c r="H8" s="3">
        <f t="shared" ref="H8:H38" si="3">(SUM(E8:E12)/5) - (SUM(F8:F12)/5)</f>
        <v>0.20599999999999916</v>
      </c>
      <c r="I8" s="27">
        <f t="shared" si="2"/>
        <v>1.0600000000000165</v>
      </c>
      <c r="J8" s="4">
        <v>2</v>
      </c>
      <c r="K8" s="13">
        <v>2</v>
      </c>
      <c r="L8" s="3">
        <v>1</v>
      </c>
      <c r="M8" s="3">
        <v>2</v>
      </c>
      <c r="N8" s="3">
        <v>1</v>
      </c>
      <c r="O8" s="3">
        <v>0</v>
      </c>
      <c r="P8" s="4">
        <v>0</v>
      </c>
      <c r="Q8" s="29">
        <f>SUM(J8:P8)</f>
        <v>8</v>
      </c>
    </row>
    <row r="9" spans="1:17" x14ac:dyDescent="0.2">
      <c r="A9" s="11"/>
      <c r="B9" s="5">
        <v>20</v>
      </c>
      <c r="C9" s="1">
        <v>20.48</v>
      </c>
      <c r="D9" s="1">
        <v>20.100000000000001</v>
      </c>
      <c r="E9" s="1">
        <f t="shared" si="0"/>
        <v>0.48000000000000043</v>
      </c>
      <c r="F9" s="1">
        <f t="shared" si="1"/>
        <v>0.10000000000000142</v>
      </c>
      <c r="G9" s="1"/>
      <c r="H9" s="1"/>
      <c r="I9" s="21">
        <f t="shared" si="2"/>
        <v>1.4499999999999957</v>
      </c>
      <c r="J9" s="6"/>
      <c r="K9" s="14"/>
      <c r="L9" s="1"/>
      <c r="M9" s="1"/>
      <c r="N9" s="1"/>
      <c r="O9" s="1"/>
      <c r="P9" s="6"/>
      <c r="Q9" s="30"/>
    </row>
    <row r="10" spans="1:17" x14ac:dyDescent="0.2">
      <c r="A10" s="11"/>
      <c r="B10" s="5">
        <v>15</v>
      </c>
      <c r="C10" s="1">
        <v>15.53</v>
      </c>
      <c r="D10" s="1">
        <v>15.33</v>
      </c>
      <c r="E10" s="1">
        <f t="shared" si="0"/>
        <v>0.52999999999999936</v>
      </c>
      <c r="F10" s="1">
        <f t="shared" si="1"/>
        <v>0.33000000000000007</v>
      </c>
      <c r="G10" s="1"/>
      <c r="H10" s="1"/>
      <c r="I10" s="21">
        <f t="shared" si="2"/>
        <v>2.8666666666666618</v>
      </c>
      <c r="J10" s="6"/>
      <c r="K10" s="14"/>
      <c r="L10" s="1"/>
      <c r="M10" s="1"/>
      <c r="N10" s="1"/>
      <c r="O10" s="1"/>
      <c r="P10" s="6"/>
      <c r="Q10" s="30"/>
    </row>
    <row r="11" spans="1:17" x14ac:dyDescent="0.2">
      <c r="A11" s="11"/>
      <c r="B11" s="5">
        <v>10</v>
      </c>
      <c r="C11" s="1">
        <v>10.54</v>
      </c>
      <c r="D11" s="1">
        <v>10.199999999999999</v>
      </c>
      <c r="E11" s="1">
        <f t="shared" si="0"/>
        <v>0.53999999999999915</v>
      </c>
      <c r="F11" s="1">
        <f t="shared" si="1"/>
        <v>0.19999999999999929</v>
      </c>
      <c r="G11" s="1"/>
      <c r="H11" s="1"/>
      <c r="I11" s="21">
        <f t="shared" si="2"/>
        <v>3.6999999999999922</v>
      </c>
      <c r="J11" s="6"/>
      <c r="K11" s="14"/>
      <c r="L11" s="1"/>
      <c r="M11" s="1"/>
      <c r="N11" s="1"/>
      <c r="O11" s="1"/>
      <c r="P11" s="6"/>
      <c r="Q11" s="30"/>
    </row>
    <row r="12" spans="1:17" ht="17" thickBot="1" x14ac:dyDescent="0.25">
      <c r="A12" s="12"/>
      <c r="B12" s="7">
        <v>5</v>
      </c>
      <c r="C12" s="8">
        <v>5.35</v>
      </c>
      <c r="D12" s="8">
        <v>5.07</v>
      </c>
      <c r="E12" s="8">
        <f t="shared" si="0"/>
        <v>0.34999999999999964</v>
      </c>
      <c r="F12" s="8">
        <f t="shared" si="1"/>
        <v>7.0000000000000284E-2</v>
      </c>
      <c r="G12" s="8"/>
      <c r="H12" s="8"/>
      <c r="I12" s="26">
        <f t="shared" si="2"/>
        <v>4.1999999999999815</v>
      </c>
      <c r="J12" s="9"/>
      <c r="K12" s="15"/>
      <c r="L12" s="8"/>
      <c r="M12" s="8"/>
      <c r="N12" s="8"/>
      <c r="O12" s="8"/>
      <c r="P12" s="9"/>
      <c r="Q12" s="31"/>
    </row>
    <row r="13" spans="1:17" x14ac:dyDescent="0.2">
      <c r="A13" s="10" t="s">
        <v>20</v>
      </c>
      <c r="B13" s="22">
        <v>25</v>
      </c>
      <c r="C13" s="23">
        <v>24.95</v>
      </c>
      <c r="D13" s="23">
        <v>24.97</v>
      </c>
      <c r="E13" s="23">
        <f t="shared" si="0"/>
        <v>5.0000000000000711E-2</v>
      </c>
      <c r="F13" s="23">
        <f t="shared" si="1"/>
        <v>3.0000000000001137E-2</v>
      </c>
      <c r="G13" s="23">
        <f t="shared" ref="G13:G38" si="4">(SUM(E13:E17)+SUM(F13:F17))/10</f>
        <v>0.10099999999999998</v>
      </c>
      <c r="H13" s="23">
        <f t="shared" si="3"/>
        <v>2.2000000000000602E-2</v>
      </c>
      <c r="I13" s="25">
        <f t="shared" si="2"/>
        <v>-0.16000000000000458</v>
      </c>
      <c r="J13" s="24">
        <v>5</v>
      </c>
      <c r="K13" s="13">
        <v>4</v>
      </c>
      <c r="L13" s="3">
        <v>3</v>
      </c>
      <c r="M13" s="3">
        <v>3</v>
      </c>
      <c r="N13" s="3">
        <v>5</v>
      </c>
      <c r="O13" s="3">
        <v>0</v>
      </c>
      <c r="P13" s="4">
        <v>2.5</v>
      </c>
      <c r="Q13" s="29">
        <f>SUM(J13:P13)</f>
        <v>22.5</v>
      </c>
    </row>
    <row r="14" spans="1:17" x14ac:dyDescent="0.2">
      <c r="A14" s="11"/>
      <c r="B14" s="5">
        <v>20</v>
      </c>
      <c r="C14" s="1">
        <v>20.03</v>
      </c>
      <c r="D14" s="1">
        <v>20.079999999999998</v>
      </c>
      <c r="E14" s="1">
        <f t="shared" si="0"/>
        <v>3.0000000000001137E-2</v>
      </c>
      <c r="F14" s="1">
        <f t="shared" si="1"/>
        <v>7.9999999999998295E-2</v>
      </c>
      <c r="G14" s="1"/>
      <c r="H14" s="1"/>
      <c r="I14" s="21">
        <f t="shared" si="2"/>
        <v>0.27500000000000302</v>
      </c>
      <c r="J14" s="6"/>
      <c r="K14" s="14"/>
      <c r="L14" s="1"/>
      <c r="M14" s="1"/>
      <c r="N14" s="1"/>
      <c r="O14" s="1"/>
      <c r="P14" s="6"/>
      <c r="Q14" s="30"/>
    </row>
    <row r="15" spans="1:17" x14ac:dyDescent="0.2">
      <c r="A15" s="11"/>
      <c r="B15" s="5">
        <v>15</v>
      </c>
      <c r="C15" s="1">
        <v>15.17</v>
      </c>
      <c r="D15" s="1">
        <v>15.08</v>
      </c>
      <c r="E15" s="1">
        <f t="shared" si="0"/>
        <v>0.16999999999999993</v>
      </c>
      <c r="F15" s="1">
        <f t="shared" si="1"/>
        <v>8.0000000000000071E-2</v>
      </c>
      <c r="G15" s="1"/>
      <c r="H15" s="1"/>
      <c r="I15" s="21">
        <f t="shared" si="2"/>
        <v>0.83333333333333037</v>
      </c>
      <c r="J15" s="6"/>
      <c r="K15" s="14"/>
      <c r="L15" s="1"/>
      <c r="M15" s="1"/>
      <c r="N15" s="1"/>
      <c r="O15" s="1"/>
      <c r="P15" s="6"/>
      <c r="Q15" s="30"/>
    </row>
    <row r="16" spans="1:17" x14ac:dyDescent="0.2">
      <c r="A16" s="11"/>
      <c r="B16" s="5">
        <v>10</v>
      </c>
      <c r="C16" s="1">
        <v>10.18</v>
      </c>
      <c r="D16" s="1">
        <v>10.199999999999999</v>
      </c>
      <c r="E16" s="1">
        <f t="shared" si="0"/>
        <v>0.17999999999999972</v>
      </c>
      <c r="F16" s="1">
        <f t="shared" si="1"/>
        <v>0.19999999999999929</v>
      </c>
      <c r="G16" s="1"/>
      <c r="H16" s="1"/>
      <c r="I16" s="21">
        <f t="shared" si="2"/>
        <v>1.9000000000000128</v>
      </c>
      <c r="J16" s="6"/>
      <c r="K16" s="14"/>
      <c r="L16" s="1"/>
      <c r="M16" s="1"/>
      <c r="N16" s="1"/>
      <c r="O16" s="1"/>
      <c r="P16" s="6"/>
      <c r="Q16" s="30"/>
    </row>
    <row r="17" spans="1:17" ht="17" thickBot="1" x14ac:dyDescent="0.25">
      <c r="A17" s="12"/>
      <c r="B17" s="17">
        <v>5</v>
      </c>
      <c r="C17" s="18">
        <v>5.13</v>
      </c>
      <c r="D17" s="18">
        <v>5.0599999999999996</v>
      </c>
      <c r="E17" s="18">
        <f t="shared" si="0"/>
        <v>0.12999999999999989</v>
      </c>
      <c r="F17" s="18">
        <f t="shared" si="1"/>
        <v>5.9999999999999609E-2</v>
      </c>
      <c r="G17" s="18"/>
      <c r="H17" s="18"/>
      <c r="I17" s="28">
        <f t="shared" si="2"/>
        <v>1.9000000000000128</v>
      </c>
      <c r="J17" s="19"/>
      <c r="K17" s="15"/>
      <c r="L17" s="8"/>
      <c r="M17" s="8"/>
      <c r="N17" s="8"/>
      <c r="O17" s="8"/>
      <c r="P17" s="9"/>
      <c r="Q17" s="31"/>
    </row>
    <row r="18" spans="1:17" x14ac:dyDescent="0.2">
      <c r="A18" s="10" t="s">
        <v>21</v>
      </c>
      <c r="B18" s="2">
        <v>25</v>
      </c>
      <c r="C18" s="3">
        <v>24.93</v>
      </c>
      <c r="D18" s="3">
        <v>24.95</v>
      </c>
      <c r="E18" s="3">
        <f t="shared" si="0"/>
        <v>7.0000000000000284E-2</v>
      </c>
      <c r="F18" s="3">
        <f t="shared" si="1"/>
        <v>5.0000000000000711E-2</v>
      </c>
      <c r="G18" s="3">
        <f t="shared" si="4"/>
        <v>0.11800000000000059</v>
      </c>
      <c r="H18" s="3">
        <f t="shared" si="3"/>
        <v>5.999999999999997E-2</v>
      </c>
      <c r="I18" s="27">
        <f t="shared" si="2"/>
        <v>-0.23999999999999577</v>
      </c>
      <c r="J18" s="4">
        <v>4</v>
      </c>
      <c r="K18" s="13">
        <v>3</v>
      </c>
      <c r="L18" s="3">
        <v>4</v>
      </c>
      <c r="M18" s="3">
        <v>3</v>
      </c>
      <c r="N18" s="3">
        <v>4</v>
      </c>
      <c r="O18" s="3">
        <v>2.5</v>
      </c>
      <c r="P18" s="4">
        <v>0</v>
      </c>
      <c r="Q18" s="29">
        <f>SUM(J18:P18)</f>
        <v>20.5</v>
      </c>
    </row>
    <row r="19" spans="1:17" x14ac:dyDescent="0.2">
      <c r="A19" s="11"/>
      <c r="B19" s="5">
        <v>20</v>
      </c>
      <c r="C19" s="1">
        <v>20.05</v>
      </c>
      <c r="D19" s="1">
        <v>19.989999999999998</v>
      </c>
      <c r="E19" s="1">
        <f t="shared" si="0"/>
        <v>5.0000000000000711E-2</v>
      </c>
      <c r="F19" s="1">
        <f t="shared" si="1"/>
        <v>1.0000000000001563E-2</v>
      </c>
      <c r="G19" s="1"/>
      <c r="H19" s="1"/>
      <c r="I19" s="21">
        <f t="shared" si="2"/>
        <v>9.9999999999988987E-2</v>
      </c>
      <c r="J19" s="6"/>
      <c r="K19" s="14"/>
      <c r="L19" s="1"/>
      <c r="M19" s="1"/>
      <c r="N19" s="1"/>
      <c r="O19" s="1"/>
      <c r="P19" s="6"/>
      <c r="Q19" s="30"/>
    </row>
    <row r="20" spans="1:17" x14ac:dyDescent="0.2">
      <c r="A20" s="11"/>
      <c r="B20" s="5">
        <v>15</v>
      </c>
      <c r="C20" s="1">
        <v>15.13</v>
      </c>
      <c r="D20" s="1">
        <v>15.07</v>
      </c>
      <c r="E20" s="1">
        <f t="shared" si="0"/>
        <v>0.13000000000000078</v>
      </c>
      <c r="F20" s="1">
        <f t="shared" si="1"/>
        <v>7.0000000000000284E-2</v>
      </c>
      <c r="G20" s="1"/>
      <c r="H20" s="1"/>
      <c r="I20" s="21">
        <f t="shared" si="2"/>
        <v>0.66666666666668206</v>
      </c>
      <c r="J20" s="6"/>
      <c r="K20" s="14"/>
      <c r="L20" s="1"/>
      <c r="M20" s="1"/>
      <c r="N20" s="1"/>
      <c r="O20" s="1"/>
      <c r="P20" s="6"/>
      <c r="Q20" s="30"/>
    </row>
    <row r="21" spans="1:17" x14ac:dyDescent="0.2">
      <c r="A21" s="11"/>
      <c r="B21" s="5">
        <v>10</v>
      </c>
      <c r="C21" s="1">
        <v>10.210000000000001</v>
      </c>
      <c r="D21" s="1">
        <v>10.15</v>
      </c>
      <c r="E21" s="1">
        <f t="shared" si="0"/>
        <v>0.21000000000000085</v>
      </c>
      <c r="F21" s="1">
        <f t="shared" si="1"/>
        <v>0.15000000000000036</v>
      </c>
      <c r="G21" s="1"/>
      <c r="H21" s="1"/>
      <c r="I21" s="21">
        <f t="shared" si="2"/>
        <v>1.8000000000000238</v>
      </c>
      <c r="J21" s="6"/>
      <c r="K21" s="14"/>
      <c r="L21" s="1"/>
      <c r="M21" s="1"/>
      <c r="N21" s="1"/>
      <c r="O21" s="1"/>
      <c r="P21" s="6"/>
      <c r="Q21" s="30"/>
    </row>
    <row r="22" spans="1:17" ht="17" thickBot="1" x14ac:dyDescent="0.25">
      <c r="A22" s="12"/>
      <c r="B22" s="7">
        <v>5</v>
      </c>
      <c r="C22" s="8">
        <v>5.28</v>
      </c>
      <c r="D22" s="8">
        <v>5.16</v>
      </c>
      <c r="E22" s="8">
        <f t="shared" si="0"/>
        <v>0.28000000000000025</v>
      </c>
      <c r="F22" s="8">
        <f t="shared" si="1"/>
        <v>0.16000000000000014</v>
      </c>
      <c r="G22" s="8"/>
      <c r="H22" s="8"/>
      <c r="I22" s="26">
        <f t="shared" si="2"/>
        <v>4.4000000000000039</v>
      </c>
      <c r="J22" s="9"/>
      <c r="K22" s="15"/>
      <c r="L22" s="8"/>
      <c r="M22" s="8"/>
      <c r="N22" s="8"/>
      <c r="O22" s="8"/>
      <c r="P22" s="9"/>
      <c r="Q22" s="31"/>
    </row>
    <row r="23" spans="1:17" x14ac:dyDescent="0.2">
      <c r="A23" s="10" t="s">
        <v>22</v>
      </c>
      <c r="B23" s="22">
        <v>25</v>
      </c>
      <c r="C23" s="23">
        <v>25.11</v>
      </c>
      <c r="D23" s="23">
        <v>25.05</v>
      </c>
      <c r="E23" s="23">
        <f t="shared" si="0"/>
        <v>0.10999999999999943</v>
      </c>
      <c r="F23" s="23">
        <f t="shared" si="1"/>
        <v>5.0000000000000711E-2</v>
      </c>
      <c r="G23" s="23">
        <f t="shared" si="4"/>
        <v>0.14599999999999999</v>
      </c>
      <c r="H23" s="23">
        <f t="shared" si="3"/>
        <v>0.19999999999999984</v>
      </c>
      <c r="I23" s="25">
        <f t="shared" si="2"/>
        <v>0.32000000000000917</v>
      </c>
      <c r="J23" s="24">
        <v>4</v>
      </c>
      <c r="K23" s="13">
        <v>2</v>
      </c>
      <c r="L23" s="3">
        <v>2.5</v>
      </c>
      <c r="M23" s="3">
        <v>3</v>
      </c>
      <c r="N23" s="3">
        <v>1</v>
      </c>
      <c r="O23" s="3">
        <v>0</v>
      </c>
      <c r="P23" s="4">
        <v>0</v>
      </c>
      <c r="Q23" s="29">
        <f>SUM(J23:P23)</f>
        <v>12.5</v>
      </c>
    </row>
    <row r="24" spans="1:17" x14ac:dyDescent="0.2">
      <c r="A24" s="11"/>
      <c r="B24" s="5">
        <v>20</v>
      </c>
      <c r="C24" s="1">
        <v>20.25</v>
      </c>
      <c r="D24" s="1">
        <v>20.02</v>
      </c>
      <c r="E24" s="1">
        <f t="shared" si="0"/>
        <v>0.25</v>
      </c>
      <c r="F24" s="1">
        <f t="shared" si="1"/>
        <v>1.9999999999999574E-2</v>
      </c>
      <c r="G24" s="1"/>
      <c r="H24" s="1"/>
      <c r="I24" s="21">
        <f t="shared" si="2"/>
        <v>0.67499999999998117</v>
      </c>
      <c r="J24" s="6"/>
      <c r="K24" s="14"/>
      <c r="L24" s="1"/>
      <c r="M24" s="1"/>
      <c r="N24" s="1"/>
      <c r="O24" s="1"/>
      <c r="P24" s="6"/>
      <c r="Q24" s="30"/>
    </row>
    <row r="25" spans="1:17" x14ac:dyDescent="0.2">
      <c r="A25" s="11"/>
      <c r="B25" s="5">
        <v>15</v>
      </c>
      <c r="C25" s="1">
        <v>15.23</v>
      </c>
      <c r="D25" s="1">
        <v>15.13</v>
      </c>
      <c r="E25" s="1">
        <f t="shared" si="0"/>
        <v>0.23000000000000043</v>
      </c>
      <c r="F25" s="1">
        <f t="shared" si="1"/>
        <v>0.13000000000000078</v>
      </c>
      <c r="G25" s="1"/>
      <c r="H25" s="1"/>
      <c r="I25" s="21">
        <f t="shared" si="2"/>
        <v>1.2000000000000011</v>
      </c>
      <c r="J25" s="6"/>
      <c r="K25" s="14"/>
      <c r="L25" s="1"/>
      <c r="M25" s="1"/>
      <c r="N25" s="1"/>
      <c r="O25" s="1"/>
      <c r="P25" s="6"/>
      <c r="Q25" s="30"/>
    </row>
    <row r="26" spans="1:17" x14ac:dyDescent="0.2">
      <c r="A26" s="11"/>
      <c r="B26" s="5">
        <v>10</v>
      </c>
      <c r="C26" s="1">
        <v>10.34</v>
      </c>
      <c r="D26" s="1">
        <v>10.02</v>
      </c>
      <c r="E26" s="1">
        <f t="shared" si="0"/>
        <v>0.33999999999999986</v>
      </c>
      <c r="F26" s="1">
        <f t="shared" si="1"/>
        <v>1.9999999999999574E-2</v>
      </c>
      <c r="G26" s="1"/>
      <c r="H26" s="1"/>
      <c r="I26" s="21">
        <f t="shared" si="2"/>
        <v>1.8000000000000016</v>
      </c>
      <c r="J26" s="6"/>
      <c r="K26" s="14"/>
      <c r="L26" s="1"/>
      <c r="M26" s="1"/>
      <c r="N26" s="1"/>
      <c r="O26" s="1"/>
      <c r="P26" s="6"/>
      <c r="Q26" s="30"/>
    </row>
    <row r="27" spans="1:17" ht="17" thickBot="1" x14ac:dyDescent="0.25">
      <c r="A27" s="12"/>
      <c r="B27" s="17">
        <v>5</v>
      </c>
      <c r="C27" s="18">
        <v>5.3</v>
      </c>
      <c r="D27" s="18">
        <v>4.99</v>
      </c>
      <c r="E27" s="18">
        <f t="shared" si="0"/>
        <v>0.29999999999999982</v>
      </c>
      <c r="F27" s="18">
        <f t="shared" si="1"/>
        <v>9.9999999999997868E-3</v>
      </c>
      <c r="G27" s="18"/>
      <c r="H27" s="18"/>
      <c r="I27" s="28">
        <f t="shared" si="2"/>
        <v>2.8999999999999915</v>
      </c>
      <c r="J27" s="19"/>
      <c r="K27" s="15"/>
      <c r="L27" s="8"/>
      <c r="M27" s="8"/>
      <c r="N27" s="8"/>
      <c r="O27" s="8"/>
      <c r="P27" s="9"/>
      <c r="Q27" s="31"/>
    </row>
    <row r="28" spans="1:17" x14ac:dyDescent="0.2">
      <c r="A28" s="10" t="s">
        <v>23</v>
      </c>
      <c r="B28" s="2">
        <v>25</v>
      </c>
      <c r="C28" s="3">
        <v>25.13</v>
      </c>
      <c r="D28" s="3">
        <v>25.02</v>
      </c>
      <c r="E28" s="3">
        <f t="shared" si="0"/>
        <v>0.12999999999999901</v>
      </c>
      <c r="F28" s="3">
        <f t="shared" si="1"/>
        <v>1.9999999999999574E-2</v>
      </c>
      <c r="G28" s="3">
        <f t="shared" si="4"/>
        <v>0.14100000000000018</v>
      </c>
      <c r="H28" s="3">
        <f t="shared" si="3"/>
        <v>8.9999999999999497E-2</v>
      </c>
      <c r="I28" s="27">
        <f t="shared" si="2"/>
        <v>0.29999999999998916</v>
      </c>
      <c r="J28" s="4">
        <v>4</v>
      </c>
      <c r="K28" s="13">
        <v>2.5</v>
      </c>
      <c r="L28" s="3">
        <v>3</v>
      </c>
      <c r="M28" s="3">
        <v>4</v>
      </c>
      <c r="N28" s="3">
        <v>2</v>
      </c>
      <c r="O28" s="3">
        <v>0</v>
      </c>
      <c r="P28" s="4">
        <v>1</v>
      </c>
      <c r="Q28" s="29">
        <f>SUM(J28:P28)</f>
        <v>16.5</v>
      </c>
    </row>
    <row r="29" spans="1:17" x14ac:dyDescent="0.2">
      <c r="A29" s="11"/>
      <c r="B29" s="5">
        <v>20</v>
      </c>
      <c r="C29" s="1">
        <v>20.18</v>
      </c>
      <c r="D29" s="1">
        <v>20.170000000000002</v>
      </c>
      <c r="E29" s="1">
        <f t="shared" si="0"/>
        <v>0.17999999999999972</v>
      </c>
      <c r="F29" s="1">
        <f t="shared" si="1"/>
        <v>0.17000000000000171</v>
      </c>
      <c r="G29" s="1"/>
      <c r="H29" s="1"/>
      <c r="I29" s="21">
        <f t="shared" si="2"/>
        <v>0.87500000000000355</v>
      </c>
      <c r="J29" s="6"/>
      <c r="K29" s="14"/>
      <c r="L29" s="1"/>
      <c r="M29" s="1"/>
      <c r="N29" s="1"/>
      <c r="O29" s="1"/>
      <c r="P29" s="6"/>
      <c r="Q29" s="30"/>
    </row>
    <row r="30" spans="1:17" x14ac:dyDescent="0.2">
      <c r="A30" s="11"/>
      <c r="B30" s="5">
        <v>15</v>
      </c>
      <c r="C30" s="1">
        <v>15.22</v>
      </c>
      <c r="D30" s="1">
        <v>15.13</v>
      </c>
      <c r="E30" s="1">
        <f t="shared" si="0"/>
        <v>0.22000000000000064</v>
      </c>
      <c r="F30" s="1">
        <f t="shared" si="1"/>
        <v>0.13000000000000078</v>
      </c>
      <c r="G30" s="1"/>
      <c r="H30" s="1"/>
      <c r="I30" s="21">
        <f t="shared" si="2"/>
        <v>1.1666666666666714</v>
      </c>
      <c r="J30" s="6"/>
      <c r="K30" s="14"/>
      <c r="L30" s="1"/>
      <c r="M30" s="1"/>
      <c r="N30" s="1"/>
      <c r="O30" s="1"/>
      <c r="P30" s="6"/>
      <c r="Q30" s="30"/>
    </row>
    <row r="31" spans="1:17" x14ac:dyDescent="0.2">
      <c r="A31" s="11"/>
      <c r="B31" s="5">
        <v>10</v>
      </c>
      <c r="C31" s="1">
        <v>10.220000000000001</v>
      </c>
      <c r="D31" s="1">
        <v>10.14</v>
      </c>
      <c r="E31" s="1">
        <f t="shared" si="0"/>
        <v>0.22000000000000064</v>
      </c>
      <c r="F31" s="1">
        <f t="shared" si="1"/>
        <v>0.14000000000000057</v>
      </c>
      <c r="G31" s="1"/>
      <c r="H31" s="1"/>
      <c r="I31" s="21">
        <f t="shared" si="2"/>
        <v>1.8000000000000016</v>
      </c>
      <c r="J31" s="6"/>
      <c r="K31" s="14"/>
      <c r="L31" s="1"/>
      <c r="M31" s="1"/>
      <c r="N31" s="1"/>
      <c r="O31" s="1"/>
      <c r="P31" s="6"/>
      <c r="Q31" s="30"/>
    </row>
    <row r="32" spans="1:17" ht="17" thickBot="1" x14ac:dyDescent="0.25">
      <c r="A32" s="12"/>
      <c r="B32" s="7">
        <v>5</v>
      </c>
      <c r="C32" s="8">
        <v>5.18</v>
      </c>
      <c r="D32" s="8">
        <v>4.9800000000000004</v>
      </c>
      <c r="E32" s="8">
        <f t="shared" si="0"/>
        <v>0.17999999999999972</v>
      </c>
      <c r="F32" s="8">
        <f t="shared" si="1"/>
        <v>1.9999999999999574E-2</v>
      </c>
      <c r="G32" s="8"/>
      <c r="H32" s="8"/>
      <c r="I32" s="26">
        <f t="shared" si="2"/>
        <v>1.6000000000000014</v>
      </c>
      <c r="J32" s="9"/>
      <c r="K32" s="15"/>
      <c r="L32" s="8"/>
      <c r="M32" s="8"/>
      <c r="N32" s="8"/>
      <c r="O32" s="8"/>
      <c r="P32" s="9"/>
      <c r="Q32" s="31"/>
    </row>
    <row r="33" spans="1:18" x14ac:dyDescent="0.2">
      <c r="A33" s="10" t="s">
        <v>24</v>
      </c>
      <c r="B33" s="22">
        <v>25</v>
      </c>
      <c r="C33" s="23">
        <v>25.35</v>
      </c>
      <c r="D33" s="23">
        <v>25.22</v>
      </c>
      <c r="E33" s="23">
        <f t="shared" si="0"/>
        <v>0.35000000000000142</v>
      </c>
      <c r="F33" s="23">
        <f t="shared" si="1"/>
        <v>0.21999999999999886</v>
      </c>
      <c r="G33" s="23">
        <f t="shared" si="4"/>
        <v>0.37499999999999983</v>
      </c>
      <c r="H33" s="23">
        <f t="shared" si="3"/>
        <v>9.4000000000000861E-2</v>
      </c>
      <c r="I33" s="25">
        <f t="shared" si="2"/>
        <v>1.1400000000000077</v>
      </c>
      <c r="J33" s="24">
        <v>2</v>
      </c>
      <c r="K33" s="13">
        <v>3</v>
      </c>
      <c r="L33" s="3">
        <v>1</v>
      </c>
      <c r="M33" s="3">
        <v>1</v>
      </c>
      <c r="N33" s="3">
        <v>2</v>
      </c>
      <c r="O33" s="3">
        <v>0</v>
      </c>
      <c r="P33" s="4">
        <v>2.5</v>
      </c>
      <c r="Q33" s="29">
        <f>SUM(J33:P33)</f>
        <v>11.5</v>
      </c>
    </row>
    <row r="34" spans="1:18" x14ac:dyDescent="0.2">
      <c r="A34" s="11"/>
      <c r="B34" s="5">
        <v>20</v>
      </c>
      <c r="C34" s="1">
        <v>20.399999999999999</v>
      </c>
      <c r="D34" s="1">
        <v>20.309999999999999</v>
      </c>
      <c r="E34" s="1">
        <f t="shared" si="0"/>
        <v>0.39999999999999858</v>
      </c>
      <c r="F34" s="1">
        <f t="shared" si="1"/>
        <v>0.30999999999999872</v>
      </c>
      <c r="G34" s="1"/>
      <c r="H34" s="1"/>
      <c r="I34" s="21">
        <f t="shared" si="2"/>
        <v>1.7749999999999932</v>
      </c>
      <c r="J34" s="6"/>
      <c r="K34" s="14"/>
      <c r="L34" s="1"/>
      <c r="M34" s="1"/>
      <c r="N34" s="1"/>
      <c r="O34" s="1"/>
      <c r="P34" s="6"/>
      <c r="Q34" s="30"/>
    </row>
    <row r="35" spans="1:18" x14ac:dyDescent="0.2">
      <c r="A35" s="11"/>
      <c r="B35" s="5">
        <v>15</v>
      </c>
      <c r="C35" s="1">
        <v>15.4</v>
      </c>
      <c r="D35" s="1">
        <v>15.33</v>
      </c>
      <c r="E35" s="1">
        <f t="shared" si="0"/>
        <v>0.40000000000000036</v>
      </c>
      <c r="F35" s="1">
        <f t="shared" si="1"/>
        <v>0.33000000000000007</v>
      </c>
      <c r="G35" s="1"/>
      <c r="H35" s="1"/>
      <c r="I35" s="21">
        <f t="shared" si="2"/>
        <v>2.4333333333333318</v>
      </c>
      <c r="J35" s="6"/>
      <c r="K35" s="14"/>
      <c r="L35" s="1"/>
      <c r="M35" s="1"/>
      <c r="N35" s="1"/>
      <c r="O35" s="1"/>
      <c r="P35" s="6"/>
      <c r="Q35" s="30"/>
    </row>
    <row r="36" spans="1:18" x14ac:dyDescent="0.2">
      <c r="A36" s="11"/>
      <c r="B36" s="5">
        <v>10</v>
      </c>
      <c r="C36" s="1">
        <v>10.47</v>
      </c>
      <c r="D36" s="1">
        <v>10.36</v>
      </c>
      <c r="E36" s="1">
        <f t="shared" si="0"/>
        <v>0.47000000000000064</v>
      </c>
      <c r="F36" s="1">
        <f t="shared" si="1"/>
        <v>0.35999999999999943</v>
      </c>
      <c r="G36" s="1"/>
      <c r="H36" s="1"/>
      <c r="I36" s="21">
        <f t="shared" si="2"/>
        <v>4.1500000000000092</v>
      </c>
      <c r="J36" s="6"/>
      <c r="K36" s="14"/>
      <c r="L36" s="1"/>
      <c r="M36" s="1"/>
      <c r="N36" s="1"/>
      <c r="O36" s="1"/>
      <c r="P36" s="6"/>
      <c r="Q36" s="30"/>
    </row>
    <row r="37" spans="1:18" ht="17" thickBot="1" x14ac:dyDescent="0.25">
      <c r="A37" s="12"/>
      <c r="B37" s="17">
        <v>5</v>
      </c>
      <c r="C37" s="18">
        <v>5.49</v>
      </c>
      <c r="D37" s="18">
        <v>5.42</v>
      </c>
      <c r="E37" s="18">
        <f t="shared" si="0"/>
        <v>0.49000000000000021</v>
      </c>
      <c r="F37" s="18">
        <f t="shared" si="1"/>
        <v>0.41999999999999993</v>
      </c>
      <c r="G37" s="18"/>
      <c r="H37" s="18"/>
      <c r="I37" s="28">
        <f t="shared" si="2"/>
        <v>9.1000000000000192</v>
      </c>
      <c r="J37" s="19"/>
      <c r="K37" s="15"/>
      <c r="L37" s="8"/>
      <c r="M37" s="8"/>
      <c r="N37" s="8"/>
      <c r="O37" s="8"/>
      <c r="P37" s="9"/>
      <c r="Q37" s="31"/>
    </row>
    <row r="38" spans="1:18" x14ac:dyDescent="0.2">
      <c r="A38" s="10" t="s">
        <v>25</v>
      </c>
      <c r="B38" s="2">
        <v>25</v>
      </c>
      <c r="C38" s="3">
        <v>25.27</v>
      </c>
      <c r="D38" s="3">
        <v>25.11</v>
      </c>
      <c r="E38" s="3">
        <f t="shared" si="0"/>
        <v>0.26999999999999957</v>
      </c>
      <c r="F38" s="3">
        <f t="shared" si="1"/>
        <v>0.10999999999999943</v>
      </c>
      <c r="G38" s="3">
        <f t="shared" si="4"/>
        <v>0.29800000000000004</v>
      </c>
      <c r="H38" s="3">
        <f t="shared" si="3"/>
        <v>7.5999999999999845E-2</v>
      </c>
      <c r="I38" s="27">
        <f t="shared" si="2"/>
        <v>0.76000000000000512</v>
      </c>
      <c r="J38" s="4">
        <v>3</v>
      </c>
      <c r="K38" s="13">
        <v>4</v>
      </c>
      <c r="L38" s="3">
        <v>2</v>
      </c>
      <c r="M38" s="3">
        <v>2</v>
      </c>
      <c r="N38" s="3">
        <v>3</v>
      </c>
      <c r="O38" s="3">
        <v>0</v>
      </c>
      <c r="P38" s="4">
        <v>2.5</v>
      </c>
      <c r="Q38" s="29">
        <f>SUM(J38:P38)</f>
        <v>16.5</v>
      </c>
    </row>
    <row r="39" spans="1:18" x14ac:dyDescent="0.2">
      <c r="A39" s="11"/>
      <c r="B39" s="5">
        <v>20</v>
      </c>
      <c r="C39" s="1">
        <v>20.34</v>
      </c>
      <c r="D39" s="1">
        <v>20.23</v>
      </c>
      <c r="E39" s="1">
        <f t="shared" si="0"/>
        <v>0.33999999999999986</v>
      </c>
      <c r="F39" s="1">
        <f t="shared" si="1"/>
        <v>0.23000000000000043</v>
      </c>
      <c r="G39" s="1"/>
      <c r="H39" s="1"/>
      <c r="I39" s="21">
        <f t="shared" si="2"/>
        <v>1.4250000000000096</v>
      </c>
      <c r="J39" s="6"/>
      <c r="K39" s="14"/>
      <c r="L39" s="1"/>
      <c r="M39" s="1"/>
      <c r="N39" s="1"/>
      <c r="O39" s="1"/>
      <c r="P39" s="6"/>
      <c r="Q39" s="30"/>
    </row>
    <row r="40" spans="1:18" x14ac:dyDescent="0.2">
      <c r="A40" s="11"/>
      <c r="B40" s="5">
        <v>15</v>
      </c>
      <c r="C40" s="1">
        <v>15.34</v>
      </c>
      <c r="D40" s="1">
        <v>15.24</v>
      </c>
      <c r="E40" s="1">
        <f t="shared" si="0"/>
        <v>0.33999999999999986</v>
      </c>
      <c r="F40" s="1">
        <f t="shared" si="1"/>
        <v>0.24000000000000021</v>
      </c>
      <c r="G40" s="1"/>
      <c r="H40" s="1"/>
      <c r="I40" s="21">
        <f t="shared" si="2"/>
        <v>1.9333333333333425</v>
      </c>
      <c r="J40" s="6"/>
      <c r="K40" s="14"/>
      <c r="L40" s="1"/>
      <c r="M40" s="1"/>
      <c r="N40" s="1"/>
      <c r="O40" s="1"/>
      <c r="P40" s="6"/>
      <c r="Q40" s="30"/>
    </row>
    <row r="41" spans="1:18" x14ac:dyDescent="0.2">
      <c r="A41" s="11"/>
      <c r="B41" s="5">
        <v>10</v>
      </c>
      <c r="C41" s="1">
        <v>10.38</v>
      </c>
      <c r="D41" s="1">
        <v>10.31</v>
      </c>
      <c r="E41" s="1">
        <f t="shared" si="0"/>
        <v>0.38000000000000078</v>
      </c>
      <c r="F41" s="1">
        <f t="shared" si="1"/>
        <v>0.3100000000000005</v>
      </c>
      <c r="G41" s="1"/>
      <c r="H41" s="1"/>
      <c r="I41" s="21">
        <f t="shared" si="2"/>
        <v>3.4499999999999975</v>
      </c>
      <c r="J41" s="6"/>
      <c r="K41" s="14"/>
      <c r="L41" s="1"/>
      <c r="M41" s="1"/>
      <c r="N41" s="1"/>
      <c r="O41" s="1"/>
      <c r="P41" s="6"/>
      <c r="Q41" s="30"/>
    </row>
    <row r="42" spans="1:18" ht="17" thickBot="1" x14ac:dyDescent="0.25">
      <c r="A42" s="12"/>
      <c r="B42" s="7">
        <v>5</v>
      </c>
      <c r="C42" s="8">
        <v>5.35</v>
      </c>
      <c r="D42" s="8">
        <v>5.41</v>
      </c>
      <c r="E42" s="8">
        <f t="shared" si="0"/>
        <v>0.34999999999999964</v>
      </c>
      <c r="F42" s="8">
        <f t="shared" si="1"/>
        <v>0.41000000000000014</v>
      </c>
      <c r="G42" s="8"/>
      <c r="H42" s="8"/>
      <c r="I42" s="26">
        <f t="shared" si="2"/>
        <v>7.6000000000000068</v>
      </c>
      <c r="J42" s="9"/>
      <c r="K42" s="15"/>
      <c r="L42" s="8"/>
      <c r="M42" s="8"/>
      <c r="N42" s="8"/>
      <c r="O42" s="8"/>
      <c r="P42" s="9"/>
      <c r="Q42" s="31"/>
    </row>
    <row r="43" spans="1:18" x14ac:dyDescent="0.2">
      <c r="A43" s="29" t="s">
        <v>26</v>
      </c>
      <c r="B43" s="2">
        <v>25</v>
      </c>
      <c r="C43" s="45">
        <v>25.06</v>
      </c>
      <c r="D43" s="45">
        <v>25.08</v>
      </c>
      <c r="E43" s="45">
        <f t="shared" si="0"/>
        <v>5.9999999999998721E-2</v>
      </c>
      <c r="F43" s="45">
        <f t="shared" si="1"/>
        <v>7.9999999999998295E-2</v>
      </c>
      <c r="G43" s="3">
        <f>(SUM(E43:E47)+SUM(F43:F47))/10</f>
        <v>5.2999999999999672E-2</v>
      </c>
      <c r="H43" s="46"/>
      <c r="I43" s="47">
        <f t="shared" si="2"/>
        <v>0.27999999999999137</v>
      </c>
      <c r="J43" s="48">
        <v>5</v>
      </c>
      <c r="K43" s="55" t="s">
        <v>30</v>
      </c>
      <c r="L43" s="46" t="s">
        <v>30</v>
      </c>
      <c r="M43" s="46" t="s">
        <v>30</v>
      </c>
      <c r="N43" s="46" t="s">
        <v>30</v>
      </c>
      <c r="O43" s="46" t="s">
        <v>30</v>
      </c>
      <c r="P43" s="46" t="s">
        <v>30</v>
      </c>
      <c r="Q43" s="48" t="s">
        <v>30</v>
      </c>
    </row>
    <row r="44" spans="1:18" x14ac:dyDescent="0.2">
      <c r="A44" s="30"/>
      <c r="B44" s="5">
        <v>20</v>
      </c>
      <c r="C44" s="43">
        <v>20.04</v>
      </c>
      <c r="D44" s="43">
        <v>20.03</v>
      </c>
      <c r="E44" s="43">
        <f t="shared" si="0"/>
        <v>3.9999999999999147E-2</v>
      </c>
      <c r="F44" s="43">
        <f t="shared" si="1"/>
        <v>3.0000000000001137E-2</v>
      </c>
      <c r="G44" s="49"/>
      <c r="H44" s="49"/>
      <c r="I44" s="44">
        <f t="shared" si="2"/>
        <v>0.17499999999999183</v>
      </c>
      <c r="J44" s="50"/>
      <c r="K44" s="56"/>
      <c r="L44" s="49"/>
      <c r="M44" s="49"/>
      <c r="N44" s="49"/>
      <c r="O44" s="49"/>
      <c r="P44" s="49"/>
      <c r="Q44" s="50"/>
    </row>
    <row r="45" spans="1:18" x14ac:dyDescent="0.2">
      <c r="A45" s="30"/>
      <c r="B45" s="5">
        <v>15</v>
      </c>
      <c r="C45" s="43">
        <v>15.04</v>
      </c>
      <c r="D45" s="43">
        <v>15.03</v>
      </c>
      <c r="E45" s="43">
        <f t="shared" si="0"/>
        <v>3.9999999999999147E-2</v>
      </c>
      <c r="F45" s="43">
        <f t="shared" si="1"/>
        <v>2.9999999999999361E-2</v>
      </c>
      <c r="G45" s="49"/>
      <c r="H45" s="49"/>
      <c r="I45" s="44">
        <f t="shared" si="2"/>
        <v>0.23333333333332984</v>
      </c>
      <c r="J45" s="50"/>
      <c r="K45" s="56"/>
      <c r="L45" s="49"/>
      <c r="M45" s="49"/>
      <c r="N45" s="49"/>
      <c r="O45" s="49"/>
      <c r="P45" s="49"/>
      <c r="Q45" s="50"/>
    </row>
    <row r="46" spans="1:18" x14ac:dyDescent="0.2">
      <c r="A46" s="30"/>
      <c r="B46" s="5">
        <v>10</v>
      </c>
      <c r="C46" s="43">
        <v>10.07</v>
      </c>
      <c r="D46" s="43">
        <v>10.050000000000001</v>
      </c>
      <c r="E46" s="43">
        <f t="shared" si="0"/>
        <v>7.0000000000000284E-2</v>
      </c>
      <c r="F46" s="43">
        <f t="shared" si="1"/>
        <v>5.0000000000000711E-2</v>
      </c>
      <c r="G46" s="49"/>
      <c r="H46" s="49"/>
      <c r="I46" s="44">
        <f t="shared" si="2"/>
        <v>0.60000000000002274</v>
      </c>
      <c r="J46" s="50"/>
      <c r="K46" s="56"/>
      <c r="L46" s="49"/>
      <c r="M46" s="49"/>
      <c r="N46" s="49"/>
      <c r="O46" s="49"/>
      <c r="P46" s="49"/>
      <c r="Q46" s="50"/>
    </row>
    <row r="47" spans="1:18" ht="17" thickBot="1" x14ac:dyDescent="0.25">
      <c r="A47" s="31"/>
      <c r="B47" s="7">
        <v>5</v>
      </c>
      <c r="C47" s="51">
        <v>5.08</v>
      </c>
      <c r="D47" s="51">
        <v>5.05</v>
      </c>
      <c r="E47" s="51">
        <f t="shared" si="0"/>
        <v>8.0000000000000071E-2</v>
      </c>
      <c r="F47" s="51">
        <f t="shared" si="1"/>
        <v>4.9999999999999822E-2</v>
      </c>
      <c r="G47" s="52"/>
      <c r="H47" s="52"/>
      <c r="I47" s="53">
        <f t="shared" si="2"/>
        <v>1.2999999999999901</v>
      </c>
      <c r="J47" s="54"/>
      <c r="K47" s="57"/>
      <c r="L47" s="52"/>
      <c r="M47" s="52"/>
      <c r="N47" s="52"/>
      <c r="O47" s="52"/>
      <c r="P47" s="52"/>
      <c r="Q47" s="54"/>
    </row>
    <row r="48" spans="1:18" x14ac:dyDescent="0.2">
      <c r="A48" s="29" t="s">
        <v>27</v>
      </c>
      <c r="B48" s="2">
        <v>25</v>
      </c>
      <c r="C48" s="45">
        <v>24.94</v>
      </c>
      <c r="D48" s="45">
        <v>24.9</v>
      </c>
      <c r="E48" s="45">
        <f t="shared" si="0"/>
        <v>5.9999999999998721E-2</v>
      </c>
      <c r="F48" s="45">
        <f t="shared" si="1"/>
        <v>0.10000000000000142</v>
      </c>
      <c r="G48" s="3">
        <f>(SUM(E48:E52)+SUM(F48:F52))/10</f>
        <v>6.1999999999999923E-2</v>
      </c>
      <c r="H48" s="46"/>
      <c r="I48" s="47">
        <f t="shared" si="2"/>
        <v>-0.31999999999999806</v>
      </c>
      <c r="J48" s="48">
        <v>5</v>
      </c>
      <c r="K48" s="55">
        <v>2.5</v>
      </c>
      <c r="L48" s="46">
        <v>4</v>
      </c>
      <c r="M48" s="46">
        <v>5</v>
      </c>
      <c r="N48" s="46">
        <v>5</v>
      </c>
      <c r="O48" s="46">
        <v>0</v>
      </c>
      <c r="P48" s="46">
        <v>2.5</v>
      </c>
      <c r="Q48" s="58" t="s">
        <v>28</v>
      </c>
      <c r="R48" t="s">
        <v>29</v>
      </c>
    </row>
    <row r="49" spans="1:17" x14ac:dyDescent="0.2">
      <c r="A49" s="30"/>
      <c r="B49" s="5">
        <v>20</v>
      </c>
      <c r="C49" s="43">
        <v>19.93</v>
      </c>
      <c r="D49" s="43">
        <v>19.87</v>
      </c>
      <c r="E49" s="43">
        <f t="shared" si="0"/>
        <v>7.0000000000000284E-2</v>
      </c>
      <c r="F49" s="43">
        <f t="shared" si="1"/>
        <v>0.12999999999999901</v>
      </c>
      <c r="G49" s="49"/>
      <c r="H49" s="49"/>
      <c r="I49" s="44">
        <f t="shared" si="2"/>
        <v>-0.50000000000000044</v>
      </c>
      <c r="J49" s="50"/>
      <c r="K49" s="56"/>
      <c r="L49" s="49"/>
      <c r="M49" s="49"/>
      <c r="N49" s="49"/>
      <c r="O49" s="49"/>
      <c r="P49" s="49"/>
      <c r="Q49" s="50"/>
    </row>
    <row r="50" spans="1:17" x14ac:dyDescent="0.2">
      <c r="A50" s="30"/>
      <c r="B50" s="5">
        <v>15</v>
      </c>
      <c r="C50" s="43">
        <v>14.97</v>
      </c>
      <c r="D50" s="43">
        <v>14.99</v>
      </c>
      <c r="E50" s="43">
        <f t="shared" si="0"/>
        <v>2.9999999999999361E-2</v>
      </c>
      <c r="F50" s="43">
        <f t="shared" si="1"/>
        <v>9.9999999999997868E-3</v>
      </c>
      <c r="G50" s="49"/>
      <c r="H50" s="49"/>
      <c r="I50" s="44">
        <f t="shared" si="2"/>
        <v>-0.13333333333334085</v>
      </c>
      <c r="J50" s="50"/>
      <c r="K50" s="56"/>
      <c r="L50" s="49"/>
      <c r="M50" s="49"/>
      <c r="N50" s="49"/>
      <c r="O50" s="49"/>
      <c r="P50" s="49"/>
      <c r="Q50" s="50"/>
    </row>
    <row r="51" spans="1:17" x14ac:dyDescent="0.2">
      <c r="A51" s="30"/>
      <c r="B51" s="5">
        <v>10</v>
      </c>
      <c r="C51" s="43">
        <v>9.9499999999999993</v>
      </c>
      <c r="D51" s="43">
        <v>10.07</v>
      </c>
      <c r="E51" s="43">
        <f t="shared" si="0"/>
        <v>5.0000000000000711E-2</v>
      </c>
      <c r="F51" s="43">
        <f t="shared" si="1"/>
        <v>7.0000000000000284E-2</v>
      </c>
      <c r="G51" s="49"/>
      <c r="H51" s="49"/>
      <c r="I51" s="44">
        <f t="shared" si="2"/>
        <v>9.9999999999988987E-2</v>
      </c>
      <c r="J51" s="50"/>
      <c r="K51" s="56"/>
      <c r="L51" s="49"/>
      <c r="M51" s="49"/>
      <c r="N51" s="49"/>
      <c r="O51" s="49"/>
      <c r="P51" s="49"/>
      <c r="Q51" s="50"/>
    </row>
    <row r="52" spans="1:17" ht="17" thickBot="1" x14ac:dyDescent="0.25">
      <c r="A52" s="31"/>
      <c r="B52" s="7">
        <v>5</v>
      </c>
      <c r="C52" s="51">
        <v>5</v>
      </c>
      <c r="D52" s="51">
        <v>4.9000000000000004</v>
      </c>
      <c r="E52" s="51">
        <f t="shared" si="0"/>
        <v>0</v>
      </c>
      <c r="F52" s="51">
        <f t="shared" si="1"/>
        <v>9.9999999999999645E-2</v>
      </c>
      <c r="G52" s="52"/>
      <c r="H52" s="52"/>
      <c r="I52" s="53">
        <f t="shared" si="2"/>
        <v>-1.0000000000000009</v>
      </c>
      <c r="J52" s="54"/>
      <c r="K52" s="57"/>
      <c r="L52" s="52"/>
      <c r="M52" s="52"/>
      <c r="N52" s="52"/>
      <c r="O52" s="52"/>
      <c r="P52" s="52"/>
      <c r="Q52" s="54"/>
    </row>
    <row r="53" spans="1:17" x14ac:dyDescent="0.2">
      <c r="A53" s="29" t="s">
        <v>31</v>
      </c>
      <c r="B53" s="2">
        <v>25</v>
      </c>
      <c r="C53" s="45">
        <v>24.95</v>
      </c>
      <c r="D53" s="45">
        <v>24.97</v>
      </c>
      <c r="E53" s="45">
        <f t="shared" si="0"/>
        <v>5.0000000000000711E-2</v>
      </c>
      <c r="F53" s="45">
        <f t="shared" si="1"/>
        <v>3.0000000000001137E-2</v>
      </c>
      <c r="G53" s="3">
        <f>(SUM(E53:E57)+SUM(F53:F57))/10</f>
        <v>9.8000000000000309E-2</v>
      </c>
      <c r="H53" s="46"/>
      <c r="I53" s="47">
        <f t="shared" si="2"/>
        <v>-0.16000000000000458</v>
      </c>
      <c r="J53" s="48">
        <v>5</v>
      </c>
      <c r="K53" s="55">
        <v>2.5</v>
      </c>
      <c r="L53" s="46">
        <v>3</v>
      </c>
      <c r="M53" s="46">
        <v>4</v>
      </c>
      <c r="N53" s="46">
        <v>3</v>
      </c>
      <c r="O53" s="46">
        <v>0</v>
      </c>
      <c r="P53" s="46">
        <v>2.5</v>
      </c>
      <c r="Q53" s="29">
        <f>SUM(J53:P53)</f>
        <v>20</v>
      </c>
    </row>
    <row r="54" spans="1:17" x14ac:dyDescent="0.2">
      <c r="A54" s="30"/>
      <c r="B54" s="5">
        <v>20</v>
      </c>
      <c r="C54" s="43">
        <v>20.04</v>
      </c>
      <c r="D54" s="43">
        <v>20.05</v>
      </c>
      <c r="E54" s="43">
        <f t="shared" si="0"/>
        <v>3.9999999999999147E-2</v>
      </c>
      <c r="F54" s="43">
        <f t="shared" si="1"/>
        <v>5.0000000000000711E-2</v>
      </c>
      <c r="G54" s="49"/>
      <c r="H54" s="49"/>
      <c r="I54" s="44">
        <f t="shared" si="2"/>
        <v>0.22500000000000853</v>
      </c>
      <c r="J54" s="50"/>
      <c r="K54" s="56"/>
      <c r="L54" s="49"/>
      <c r="M54" s="49"/>
      <c r="N54" s="49"/>
      <c r="O54" s="49"/>
      <c r="P54" s="49"/>
      <c r="Q54" s="50"/>
    </row>
    <row r="55" spans="1:17" x14ac:dyDescent="0.2">
      <c r="A55" s="30"/>
      <c r="B55" s="5">
        <v>15</v>
      </c>
      <c r="C55" s="43">
        <v>15.15</v>
      </c>
      <c r="D55" s="43">
        <v>15.08</v>
      </c>
      <c r="E55" s="43">
        <f t="shared" si="0"/>
        <v>0.15000000000000036</v>
      </c>
      <c r="F55" s="43">
        <f t="shared" si="1"/>
        <v>8.0000000000000071E-2</v>
      </c>
      <c r="G55" s="49"/>
      <c r="H55" s="49"/>
      <c r="I55" s="44">
        <f t="shared" si="2"/>
        <v>0.76666666666667105</v>
      </c>
      <c r="J55" s="50"/>
      <c r="K55" s="56"/>
      <c r="L55" s="49"/>
      <c r="M55" s="49"/>
      <c r="N55" s="49"/>
      <c r="O55" s="49"/>
      <c r="P55" s="49"/>
      <c r="Q55" s="50"/>
    </row>
    <row r="56" spans="1:17" x14ac:dyDescent="0.2">
      <c r="A56" s="30"/>
      <c r="B56" s="5">
        <v>10</v>
      </c>
      <c r="C56" s="43">
        <v>10.130000000000001</v>
      </c>
      <c r="D56" s="43">
        <v>10.16</v>
      </c>
      <c r="E56" s="43">
        <f t="shared" si="0"/>
        <v>0.13000000000000078</v>
      </c>
      <c r="F56" s="43">
        <f t="shared" si="1"/>
        <v>0.16000000000000014</v>
      </c>
      <c r="G56" s="49"/>
      <c r="H56" s="49"/>
      <c r="I56" s="44">
        <f t="shared" si="2"/>
        <v>1.4499999999999957</v>
      </c>
      <c r="J56" s="50"/>
      <c r="K56" s="56"/>
      <c r="L56" s="49"/>
      <c r="M56" s="49"/>
      <c r="N56" s="49"/>
      <c r="O56" s="49"/>
      <c r="P56" s="49"/>
      <c r="Q56" s="50"/>
    </row>
    <row r="57" spans="1:17" ht="17" thickBot="1" x14ac:dyDescent="0.25">
      <c r="A57" s="31"/>
      <c r="B57" s="7">
        <v>5</v>
      </c>
      <c r="C57" s="51">
        <v>5.12</v>
      </c>
      <c r="D57" s="51">
        <v>5.17</v>
      </c>
      <c r="E57" s="51">
        <f t="shared" si="0"/>
        <v>0.12000000000000011</v>
      </c>
      <c r="F57" s="51">
        <f t="shared" si="1"/>
        <v>0.16999999999999993</v>
      </c>
      <c r="G57" s="52"/>
      <c r="H57" s="52"/>
      <c r="I57" s="53">
        <f t="shared" si="2"/>
        <v>2.8999999999999915</v>
      </c>
      <c r="J57" s="54"/>
      <c r="K57" s="57"/>
      <c r="L57" s="52"/>
      <c r="M57" s="52"/>
      <c r="N57" s="52"/>
      <c r="O57" s="52"/>
      <c r="P57" s="52"/>
      <c r="Q57" s="54"/>
    </row>
    <row r="58" spans="1:17" x14ac:dyDescent="0.2">
      <c r="A58" t="s">
        <v>32</v>
      </c>
      <c r="B58" s="2">
        <v>25</v>
      </c>
      <c r="C58" s="43">
        <v>24.9</v>
      </c>
      <c r="D58" s="43">
        <v>24.86</v>
      </c>
      <c r="E58" s="43">
        <f t="shared" si="0"/>
        <v>0.10000000000000142</v>
      </c>
      <c r="F58" s="43">
        <f t="shared" si="1"/>
        <v>0.14000000000000057</v>
      </c>
      <c r="G58" s="3">
        <f>(SUM(E58:E62)+SUM(F58:F62))/10</f>
        <v>5.500000000000016E-2</v>
      </c>
      <c r="H58" s="3">
        <f t="shared" ref="H58" si="5">(SUM(E58:E62)/5) - (SUM(F58:F62)/5)</f>
        <v>-5.9999999999997E-3</v>
      </c>
      <c r="I58" s="44">
        <f t="shared" si="2"/>
        <v>-0.48000000000000265</v>
      </c>
      <c r="J58">
        <v>5</v>
      </c>
      <c r="K58">
        <v>2.5</v>
      </c>
      <c r="L58">
        <v>5</v>
      </c>
      <c r="M58">
        <v>3</v>
      </c>
      <c r="N58">
        <v>4</v>
      </c>
      <c r="O58">
        <v>2.5</v>
      </c>
      <c r="P58">
        <v>2.5</v>
      </c>
      <c r="Q58" s="29">
        <f>SUM(J58:P58)</f>
        <v>24.5</v>
      </c>
    </row>
    <row r="59" spans="1:17" x14ac:dyDescent="0.2">
      <c r="B59" s="5">
        <v>20</v>
      </c>
      <c r="C59" s="43">
        <v>19.989999999999998</v>
      </c>
      <c r="D59" s="43">
        <v>19.98</v>
      </c>
      <c r="E59" s="43">
        <f t="shared" si="0"/>
        <v>1.0000000000001563E-2</v>
      </c>
      <c r="F59" s="43">
        <f t="shared" si="1"/>
        <v>1.9999999999999574E-2</v>
      </c>
      <c r="I59" s="44">
        <f t="shared" si="2"/>
        <v>-7.5000000000002842E-2</v>
      </c>
    </row>
    <row r="60" spans="1:17" x14ac:dyDescent="0.2">
      <c r="B60" s="5">
        <v>15</v>
      </c>
      <c r="C60" s="43">
        <v>15.03</v>
      </c>
      <c r="D60" s="43">
        <v>15.05</v>
      </c>
      <c r="E60" s="43">
        <f t="shared" si="0"/>
        <v>2.9999999999999361E-2</v>
      </c>
      <c r="F60" s="43">
        <f t="shared" si="1"/>
        <v>5.0000000000000711E-2</v>
      </c>
      <c r="I60" s="44">
        <f t="shared" si="2"/>
        <v>0.26666666666668171</v>
      </c>
    </row>
    <row r="61" spans="1:17" x14ac:dyDescent="0.2">
      <c r="B61" s="5">
        <v>10</v>
      </c>
      <c r="C61" s="43">
        <v>10.039999999999999</v>
      </c>
      <c r="D61" s="43">
        <v>10.02</v>
      </c>
      <c r="E61" s="43">
        <f t="shared" si="0"/>
        <v>3.9999999999999147E-2</v>
      </c>
      <c r="F61" s="43">
        <f t="shared" si="1"/>
        <v>1.9999999999999574E-2</v>
      </c>
      <c r="I61" s="44">
        <f t="shared" si="2"/>
        <v>0.30000000000001137</v>
      </c>
    </row>
    <row r="62" spans="1:17" ht="17" thickBot="1" x14ac:dyDescent="0.25">
      <c r="B62" s="7">
        <v>5</v>
      </c>
      <c r="C62" s="43">
        <v>4.92</v>
      </c>
      <c r="D62" s="43">
        <v>5.0599999999999996</v>
      </c>
      <c r="E62" s="43">
        <f t="shared" si="0"/>
        <v>8.0000000000000071E-2</v>
      </c>
      <c r="F62" s="43">
        <f t="shared" si="1"/>
        <v>5.9999999999999609E-2</v>
      </c>
      <c r="I62" s="44">
        <f t="shared" si="2"/>
        <v>-0.20000000000000018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Ramirez</dc:creator>
  <cp:lastModifiedBy>Brandon Ramirez</cp:lastModifiedBy>
  <dcterms:created xsi:type="dcterms:W3CDTF">2022-03-24T22:09:09Z</dcterms:created>
  <dcterms:modified xsi:type="dcterms:W3CDTF">2022-05-21T02:21:12Z</dcterms:modified>
</cp:coreProperties>
</file>