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nual Machine Learning" sheetId="1" r:id="rId4"/>
    <sheet state="visible" name="Safety Copy" sheetId="2" r:id="rId5"/>
    <sheet state="visible" name="Example DataSet" sheetId="3" r:id="rId6"/>
  </sheets>
  <definedNames/>
  <calcPr/>
</workbook>
</file>

<file path=xl/sharedStrings.xml><?xml version="1.0" encoding="utf-8"?>
<sst xmlns="http://schemas.openxmlformats.org/spreadsheetml/2006/main" count="83" uniqueCount="44">
  <si>
    <t>h1</t>
  </si>
  <si>
    <t>ReLU(h1)</t>
  </si>
  <si>
    <t>Weight: in1→h1</t>
  </si>
  <si>
    <t>Weight: in2→h1</t>
  </si>
  <si>
    <t>Weight: h1→out</t>
  </si>
  <si>
    <t>Bias: h1</t>
  </si>
  <si>
    <t>Bias: out</t>
  </si>
  <si>
    <t>Area (m2) - in1</t>
  </si>
  <si>
    <t>True House Price</t>
  </si>
  <si>
    <t>Predicted House Price</t>
  </si>
  <si>
    <t>Squared Error</t>
  </si>
  <si>
    <t>Root Mean Squared Error</t>
  </si>
  <si>
    <t>Bathrooms (nr) - in2</t>
  </si>
  <si>
    <t>Baseline RMSE</t>
  </si>
  <si>
    <t>Improvement</t>
  </si>
  <si>
    <t>h2</t>
  </si>
  <si>
    <t>ReLU(h2)</t>
  </si>
  <si>
    <t>Weight: in1→h2</t>
  </si>
  <si>
    <t>Weight: h2→out</t>
  </si>
  <si>
    <t>Weight: in2→h2</t>
  </si>
  <si>
    <t>Bias: h2</t>
  </si>
  <si>
    <t>Area (in1)</t>
  </si>
  <si>
    <t>Nr of Bathrooms (in1)</t>
  </si>
  <si>
    <t>House Price (out)</t>
  </si>
  <si>
    <t>85 m2</t>
  </si>
  <si>
    <t>200.000 EUR</t>
  </si>
  <si>
    <t>120 m2</t>
  </si>
  <si>
    <t>350.000 EUR</t>
  </si>
  <si>
    <t>60 m2</t>
  </si>
  <si>
    <t>100.000 EUR</t>
  </si>
  <si>
    <t>250 m2</t>
  </si>
  <si>
    <t>750.000 EUR</t>
  </si>
  <si>
    <t>90 m2</t>
  </si>
  <si>
    <t>175.000 EUR</t>
  </si>
  <si>
    <t>75 m2</t>
  </si>
  <si>
    <t>140.000 EUR</t>
  </si>
  <si>
    <t>Diff / Error</t>
  </si>
  <si>
    <t>Mean Squared Error</t>
  </si>
  <si>
    <t>190.000 EUR</t>
  </si>
  <si>
    <t>390.000 EUR</t>
  </si>
  <si>
    <t>105.000 EUR</t>
  </si>
  <si>
    <t>600.000 EUR</t>
  </si>
  <si>
    <t>150.000 EUR</t>
  </si>
  <si>
    <t>145.000 EUR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</si>
</sst>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#,##0;(#,##0)"/>
  </numFmts>
  <fonts count="6">
    <font>
      <sz val="10.0"/>
      <color rgb="FF000000"/>
      <name val="Georgia"/>
      <scheme val="minor"/>
    </font>
    <font>
      <color theme="1"/>
      <name val="Ubuntu"/>
    </font>
    <font>
      <color rgb="FFFFFFFF"/>
      <name val="Ubuntu"/>
    </font>
    <font>
      <color theme="1"/>
      <name val="Arial"/>
    </font>
    <font>
      <color theme="0"/>
      <name val="Arial"/>
    </font>
    <font>
      <color rgb="FFFFFFFF"/>
      <name val="Arial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9FC5E8"/>
        <bgColor rgb="FF9FC5E8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Fill="1" applyFont="1"/>
    <xf borderId="0" fillId="2" fontId="2" numFmtId="0" xfId="0" applyAlignment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0" fillId="2" fontId="1" numFmtId="0" xfId="0" applyAlignment="1" applyFont="1">
      <alignment horizontal="center" readingOrder="0" vertical="top"/>
    </xf>
    <xf borderId="0" fillId="2" fontId="1" numFmtId="0" xfId="0" applyAlignment="1" applyFont="1">
      <alignment horizontal="center"/>
    </xf>
    <xf borderId="0" fillId="2" fontId="1" numFmtId="3" xfId="0" applyAlignment="1" applyFont="1" applyNumberFormat="1">
      <alignment horizontal="center" readingOrder="0"/>
    </xf>
    <xf borderId="0" fillId="4" fontId="1" numFmtId="0" xfId="0" applyAlignment="1" applyFill="1" applyFont="1">
      <alignment readingOrder="0"/>
    </xf>
    <xf borderId="0" fillId="0" fontId="1" numFmtId="3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 vertical="top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2" fontId="1" numFmtId="164" xfId="0" applyFont="1" applyNumberFormat="1"/>
    <xf borderId="0" fillId="0" fontId="3" numFmtId="0" xfId="0" applyFont="1"/>
    <xf borderId="0" fillId="3" fontId="4" numFmtId="0" xfId="0" applyAlignment="1" applyFont="1">
      <alignment horizontal="center" readingOrder="0"/>
    </xf>
    <xf borderId="0" fillId="2" fontId="3" numFmtId="0" xfId="0" applyFont="1"/>
    <xf borderId="0" fillId="2" fontId="5" numFmtId="0" xfId="0" applyAlignment="1" applyFont="1">
      <alignment horizontal="center" readingOrder="0"/>
    </xf>
    <xf borderId="0" fillId="0" fontId="3" numFmtId="0" xfId="0" applyAlignment="1" applyFont="1">
      <alignment horizontal="center" readingOrder="0" vertical="top"/>
    </xf>
    <xf borderId="0" fillId="0" fontId="3" numFmtId="0" xfId="0" applyAlignment="1" applyFont="1">
      <alignment horizontal="center" readingOrder="0"/>
    </xf>
    <xf borderId="0" fillId="2" fontId="3" numFmtId="3" xfId="0" applyAlignment="1" applyFont="1" applyNumberFormat="1">
      <alignment horizontal="center" readingOrder="0"/>
    </xf>
    <xf borderId="0" fillId="2" fontId="3" numFmtId="0" xfId="0" applyAlignment="1" applyFont="1">
      <alignment horizontal="center" readingOrder="0"/>
    </xf>
    <xf borderId="0" fillId="2" fontId="3" numFmtId="0" xfId="0" applyAlignment="1" applyFont="1">
      <alignment vertical="bottom"/>
    </xf>
    <xf borderId="0" fillId="3" fontId="5" numFmtId="0" xfId="0" applyAlignment="1" applyFont="1">
      <alignment horizontal="center" readingOrder="0"/>
    </xf>
    <xf borderId="0" fillId="2" fontId="3" numFmtId="3" xfId="0" applyAlignment="1" applyFont="1" applyNumberFormat="1">
      <alignment vertical="bottom"/>
    </xf>
    <xf borderId="0" fillId="2" fontId="3" numFmtId="0" xfId="0" applyAlignment="1" applyFont="1">
      <alignment vertical="bottom"/>
    </xf>
    <xf borderId="0" fillId="2" fontId="3" numFmtId="3" xfId="0" applyAlignment="1" applyFont="1" applyNumberFormat="1">
      <alignment readingOrder="0" vertical="bottom"/>
    </xf>
    <xf borderId="0" fillId="2" fontId="3" numFmtId="165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1219200</xdr:colOff>
      <xdr:row>11</xdr:row>
      <xdr:rowOff>200025</xdr:rowOff>
    </xdr:from>
    <xdr:ext cx="5553075" cy="41719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1219200</xdr:colOff>
      <xdr:row>11</xdr:row>
      <xdr:rowOff>171450</xdr:rowOff>
    </xdr:from>
    <xdr:ext cx="5553075" cy="42005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71924"/>
      </a:dk1>
      <a:lt1>
        <a:srgbClr val="FFFFFF"/>
      </a:lt1>
      <a:dk2>
        <a:srgbClr val="071924"/>
      </a:dk2>
      <a:lt2>
        <a:srgbClr val="FFFFFF"/>
      </a:lt2>
      <a:accent1>
        <a:srgbClr val="002F4A"/>
      </a:accent1>
      <a:accent2>
        <a:srgbClr val="B85741"/>
      </a:accent2>
      <a:accent3>
        <a:srgbClr val="AD8463"/>
      </a:accent3>
      <a:accent4>
        <a:srgbClr val="009384"/>
      </a:accent4>
      <a:accent5>
        <a:srgbClr val="EDDAC9"/>
      </a:accent5>
      <a:accent6>
        <a:srgbClr val="6FC8D6"/>
      </a:accent6>
      <a:hlink>
        <a:srgbClr val="009384"/>
      </a:hlink>
      <a:folHlink>
        <a:srgbClr val="009384"/>
      </a:folHlink>
    </a:clrScheme>
    <a:fontScheme name="Sheets">
      <a:majorFont>
        <a:latin typeface="Georgia"/>
        <a:ea typeface="Georgia"/>
        <a:cs typeface="Georgia"/>
      </a:majorFont>
      <a:minorFont>
        <a:latin typeface="Georgia"/>
        <a:ea typeface="Georgia"/>
        <a:cs typeface="Georgi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  <col customWidth="1" min="2" max="2" width="15.63"/>
    <col customWidth="1" min="3" max="3" width="7.75"/>
    <col customWidth="1" min="4" max="4" width="13.38"/>
    <col customWidth="1" min="5" max="5" width="13.88"/>
    <col customWidth="1" min="6" max="6" width="14.75"/>
    <col customWidth="1" min="7" max="7" width="7.5"/>
    <col customWidth="1" min="8" max="8" width="16.25"/>
    <col customWidth="1" min="9" max="9" width="17.38"/>
    <col customWidth="1" min="10" max="10" width="19.88"/>
    <col customWidth="1" min="11" max="11" width="20.13"/>
    <col customWidth="1" min="12" max="12" width="16.13"/>
    <col customWidth="1" min="13" max="13" width="23.75"/>
  </cols>
  <sheetData>
    <row r="1">
      <c r="A1" s="1"/>
      <c r="B1" s="1"/>
      <c r="C1" s="1"/>
      <c r="D1" s="1"/>
      <c r="E1" s="1"/>
      <c r="F1" s="1"/>
      <c r="G1" s="2"/>
      <c r="H1" s="2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1"/>
      <c r="B2" s="1"/>
      <c r="C2" s="1"/>
      <c r="D2" s="1"/>
      <c r="E2" s="1"/>
      <c r="F2" s="1"/>
      <c r="G2" s="2"/>
      <c r="H2" s="3"/>
      <c r="I2" s="2"/>
      <c r="J2" s="3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1"/>
      <c r="B3" s="1"/>
      <c r="C3" s="1"/>
      <c r="D3" s="1"/>
      <c r="E3" s="1"/>
      <c r="F3" s="1"/>
      <c r="G3" s="3"/>
      <c r="H3" s="4"/>
      <c r="I3" s="3"/>
      <c r="J3" s="4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>
      <c r="A4" s="1"/>
      <c r="B4" s="1"/>
      <c r="C4" s="1"/>
      <c r="D4" s="1"/>
      <c r="E4" s="1"/>
      <c r="F4" s="1"/>
      <c r="G4" s="3"/>
      <c r="H4" s="4"/>
      <c r="I4" s="3"/>
      <c r="J4" s="4"/>
      <c r="K4" s="2"/>
      <c r="L4" s="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1"/>
      <c r="B5" s="1"/>
      <c r="C5" s="1"/>
      <c r="D5" s="1"/>
      <c r="E5" s="1"/>
      <c r="F5" s="1"/>
      <c r="G5" s="3"/>
      <c r="H5" s="3"/>
      <c r="I5" s="3"/>
      <c r="J5" s="3"/>
      <c r="K5" s="3"/>
      <c r="L5" s="3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B6" s="1"/>
      <c r="C6" s="1"/>
      <c r="D6" s="5" t="s">
        <v>0</v>
      </c>
      <c r="E6" s="5" t="s">
        <v>1</v>
      </c>
      <c r="F6" s="1"/>
      <c r="G6" s="3"/>
      <c r="H6" s="6"/>
      <c r="I6" s="4"/>
      <c r="J6" s="4"/>
      <c r="K6" s="7"/>
      <c r="L6" s="8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1"/>
      <c r="B7" s="1"/>
      <c r="C7" s="1"/>
      <c r="D7" s="1">
        <f t="shared" ref="D7:D12" si="1">A15*$C$10+A28*$C$11+$C$12</f>
        <v>424</v>
      </c>
      <c r="E7" s="1">
        <f t="shared" ref="E7:E12" si="2">IF(D7&gt;0,D7,0)</f>
        <v>424</v>
      </c>
      <c r="F7" s="1"/>
      <c r="G7" s="1"/>
      <c r="H7" s="4"/>
      <c r="I7" s="4"/>
      <c r="J7" s="4"/>
      <c r="K7" s="7"/>
      <c r="L7" s="2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1"/>
      <c r="B8" s="1"/>
      <c r="C8" s="1"/>
      <c r="D8" s="1">
        <f t="shared" si="1"/>
        <v>606</v>
      </c>
      <c r="E8" s="1">
        <f t="shared" si="2"/>
        <v>606</v>
      </c>
      <c r="F8" s="1"/>
      <c r="G8" s="1"/>
      <c r="H8" s="4"/>
      <c r="I8" s="4"/>
      <c r="J8" s="4"/>
      <c r="K8" s="7"/>
      <c r="L8" s="2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1"/>
      <c r="B9" s="1"/>
      <c r="C9" s="1"/>
      <c r="D9" s="1">
        <f t="shared" si="1"/>
        <v>299</v>
      </c>
      <c r="E9" s="1">
        <f t="shared" si="2"/>
        <v>299</v>
      </c>
      <c r="F9" s="1"/>
      <c r="G9" s="1"/>
      <c r="H9" s="4"/>
      <c r="I9" s="4"/>
      <c r="J9" s="4"/>
      <c r="K9" s="7"/>
      <c r="L9" s="2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1"/>
      <c r="B10" s="5" t="s">
        <v>2</v>
      </c>
      <c r="C10" s="9">
        <v>5.0</v>
      </c>
      <c r="D10" s="1">
        <f t="shared" si="1"/>
        <v>1263</v>
      </c>
      <c r="E10" s="1">
        <f t="shared" si="2"/>
        <v>1263</v>
      </c>
      <c r="F10" s="1"/>
      <c r="G10" s="1"/>
      <c r="H10" s="4"/>
      <c r="I10" s="4"/>
      <c r="J10" s="4"/>
      <c r="K10" s="10"/>
      <c r="L10" s="2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1"/>
      <c r="B11" s="5" t="s">
        <v>3</v>
      </c>
      <c r="C11" s="9">
        <v>7.0</v>
      </c>
      <c r="D11" s="1">
        <f t="shared" si="1"/>
        <v>456</v>
      </c>
      <c r="E11" s="1">
        <f t="shared" si="2"/>
        <v>456</v>
      </c>
      <c r="F11" s="5" t="s">
        <v>4</v>
      </c>
      <c r="G11" s="9">
        <v>2.0</v>
      </c>
      <c r="H11" s="4"/>
      <c r="I11" s="4"/>
      <c r="J11" s="4"/>
      <c r="L11" s="2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1"/>
      <c r="B12" s="5" t="s">
        <v>5</v>
      </c>
      <c r="C12" s="9">
        <v>-8.0</v>
      </c>
      <c r="D12" s="1">
        <f t="shared" si="1"/>
        <v>374</v>
      </c>
      <c r="E12" s="1">
        <f t="shared" si="2"/>
        <v>374</v>
      </c>
      <c r="F12" s="5" t="s">
        <v>6</v>
      </c>
      <c r="G12" s="9">
        <v>-4.0</v>
      </c>
      <c r="H12" s="4"/>
      <c r="I12" s="3"/>
      <c r="J12" s="4"/>
      <c r="K12" s="2"/>
      <c r="L12" s="2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"/>
      <c r="B13" s="1"/>
      <c r="C13" s="2"/>
      <c r="D13" s="11"/>
      <c r="E13" s="7"/>
      <c r="F13" s="1"/>
      <c r="G13" s="1"/>
      <c r="H13" s="4"/>
      <c r="I13" s="3"/>
      <c r="J13" s="4"/>
      <c r="K13" s="2"/>
      <c r="L13" s="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5" t="s">
        <v>7</v>
      </c>
      <c r="B14" s="1"/>
      <c r="C14" s="2"/>
      <c r="D14" s="11"/>
      <c r="E14" s="7"/>
      <c r="F14" s="2"/>
      <c r="G14" s="1"/>
      <c r="H14" s="4"/>
      <c r="I14" s="3"/>
      <c r="J14" s="4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12">
        <v>85.0</v>
      </c>
      <c r="B15" s="2"/>
      <c r="C15" s="4"/>
      <c r="D15" s="7"/>
      <c r="E15" s="2"/>
      <c r="F15" s="1"/>
      <c r="G15" s="3"/>
      <c r="H15" s="4"/>
      <c r="I15" s="2"/>
      <c r="J15" s="2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3">
        <v>120.0</v>
      </c>
      <c r="B16" s="2"/>
      <c r="C16" s="4"/>
      <c r="D16" s="7"/>
      <c r="E16" s="2"/>
      <c r="F16" s="1"/>
      <c r="G16" s="3"/>
      <c r="H16" s="4"/>
      <c r="I16" s="2"/>
      <c r="J16" s="2"/>
      <c r="K16" s="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3">
        <v>60.0</v>
      </c>
      <c r="B17" s="2"/>
      <c r="C17" s="4"/>
      <c r="D17" s="7"/>
      <c r="E17" s="2"/>
      <c r="F17" s="1"/>
      <c r="G17" s="3"/>
      <c r="H17" s="4"/>
      <c r="I17" s="2"/>
      <c r="J17" s="2"/>
      <c r="K17" s="2"/>
      <c r="L17" s="2"/>
      <c r="M17" s="2"/>
      <c r="N17" s="2"/>
      <c r="O17" s="2"/>
      <c r="P17" s="2"/>
      <c r="Q17" s="2"/>
      <c r="R17" s="2"/>
      <c r="S17" s="1"/>
      <c r="T17" s="1"/>
      <c r="U17" s="1"/>
      <c r="V17" s="1"/>
      <c r="W17" s="1"/>
      <c r="X17" s="1"/>
      <c r="Y17" s="1"/>
    </row>
    <row r="18">
      <c r="A18" s="13">
        <v>250.0</v>
      </c>
      <c r="B18" s="2"/>
      <c r="C18" s="2"/>
      <c r="D18" s="2"/>
      <c r="E18" s="2"/>
      <c r="F18" s="1"/>
      <c r="G18" s="1"/>
      <c r="H18" s="1"/>
      <c r="I18" s="1"/>
      <c r="J18" s="1"/>
      <c r="K18" s="1"/>
      <c r="L18" s="1"/>
      <c r="M18" s="2"/>
      <c r="N18" s="2"/>
      <c r="O18" s="2"/>
      <c r="P18" s="2"/>
      <c r="Q18" s="2"/>
      <c r="R18" s="2"/>
      <c r="S18" s="1"/>
      <c r="T18" s="1"/>
      <c r="U18" s="1"/>
      <c r="V18" s="1"/>
      <c r="W18" s="1"/>
      <c r="X18" s="1"/>
      <c r="Y18" s="1"/>
    </row>
    <row r="19">
      <c r="A19" s="13">
        <v>90.0</v>
      </c>
      <c r="B19" s="2"/>
      <c r="C19" s="2"/>
      <c r="D19" s="2"/>
      <c r="E19" s="2"/>
      <c r="F19" s="1"/>
      <c r="G19" s="1"/>
      <c r="H19" s="5" t="s">
        <v>8</v>
      </c>
      <c r="I19" s="5" t="s">
        <v>9</v>
      </c>
      <c r="J19" s="5" t="s">
        <v>10</v>
      </c>
      <c r="K19" s="5" t="s">
        <v>11</v>
      </c>
      <c r="L19" s="1"/>
      <c r="M19" s="2"/>
      <c r="N19" s="2"/>
      <c r="O19" s="2"/>
      <c r="P19" s="2"/>
      <c r="Q19" s="2"/>
      <c r="R19" s="2"/>
      <c r="S19" s="1"/>
      <c r="T19" s="1"/>
      <c r="U19" s="1"/>
      <c r="V19" s="1"/>
      <c r="W19" s="1"/>
      <c r="X19" s="1"/>
      <c r="Y19" s="1"/>
    </row>
    <row r="20">
      <c r="A20" s="13">
        <v>75.0</v>
      </c>
      <c r="B20" s="2"/>
      <c r="C20" s="2"/>
      <c r="D20" s="2"/>
      <c r="E20" s="2"/>
      <c r="F20" s="1"/>
      <c r="G20" s="1"/>
      <c r="H20" s="13">
        <v>200.0</v>
      </c>
      <c r="I20" s="10">
        <f t="shared" ref="I20:I25" si="3">E7*$G$11+E35*$G$35+$G$12</f>
        <v>-2207</v>
      </c>
      <c r="J20" s="10">
        <f t="shared" ref="J20:J25" si="4">(H20-I20)^2</f>
        <v>5793649</v>
      </c>
      <c r="K20" s="10">
        <f>SQRT(AVERAGE(J20:J25))</f>
        <v>3731.387789</v>
      </c>
      <c r="L20" s="1"/>
      <c r="M20" s="1"/>
      <c r="N20" s="2"/>
      <c r="O20" s="2"/>
      <c r="P20" s="2"/>
      <c r="Q20" s="2"/>
      <c r="R20" s="2"/>
      <c r="S20" s="1"/>
      <c r="T20" s="1"/>
      <c r="U20" s="1"/>
      <c r="V20" s="1"/>
      <c r="W20" s="1"/>
      <c r="X20" s="1"/>
      <c r="Y20" s="1"/>
    </row>
    <row r="21">
      <c r="A21" s="1"/>
      <c r="B21" s="2"/>
      <c r="C21" s="2"/>
      <c r="D21" s="2"/>
      <c r="E21" s="14"/>
      <c r="F21" s="15"/>
      <c r="G21" s="15"/>
      <c r="H21" s="13">
        <v>350.0</v>
      </c>
      <c r="I21" s="10">
        <f t="shared" si="3"/>
        <v>-3112</v>
      </c>
      <c r="J21" s="10">
        <f t="shared" si="4"/>
        <v>11985444</v>
      </c>
      <c r="K21" s="2"/>
      <c r="L21" s="1"/>
      <c r="M21" s="1"/>
      <c r="N21" s="2"/>
      <c r="O21" s="2"/>
      <c r="P21" s="2"/>
      <c r="Q21" s="2"/>
      <c r="R21" s="2"/>
      <c r="S21" s="1"/>
      <c r="T21" s="1"/>
      <c r="U21" s="1"/>
      <c r="V21" s="1"/>
      <c r="W21" s="1"/>
      <c r="X21" s="1"/>
      <c r="Y21" s="1"/>
    </row>
    <row r="22">
      <c r="A22" s="1"/>
      <c r="B22" s="2"/>
      <c r="C22" s="2"/>
      <c r="D22" s="2"/>
      <c r="E22" s="14"/>
      <c r="F22" s="15"/>
      <c r="G22" s="15"/>
      <c r="H22" s="13">
        <v>100.0</v>
      </c>
      <c r="I22" s="10">
        <f t="shared" si="3"/>
        <v>-1557</v>
      </c>
      <c r="J22" s="10">
        <f t="shared" si="4"/>
        <v>2745649</v>
      </c>
      <c r="K22" s="2"/>
      <c r="L22" s="1"/>
      <c r="M22" s="1"/>
      <c r="N22" s="2"/>
      <c r="O22" s="2"/>
      <c r="P22" s="2"/>
      <c r="Q22" s="2"/>
      <c r="R22" s="2"/>
      <c r="S22" s="1"/>
      <c r="T22" s="1"/>
      <c r="U22" s="1"/>
      <c r="V22" s="1"/>
      <c r="W22" s="1"/>
      <c r="X22" s="1"/>
      <c r="Y22" s="1"/>
    </row>
    <row r="23">
      <c r="A23" s="1"/>
      <c r="B23" s="2"/>
      <c r="C23" s="2"/>
      <c r="D23" s="2"/>
      <c r="E23" s="14"/>
      <c r="F23" s="14"/>
      <c r="G23" s="14"/>
      <c r="H23" s="13">
        <v>750.0</v>
      </c>
      <c r="I23" s="10">
        <f t="shared" si="3"/>
        <v>-6487</v>
      </c>
      <c r="J23" s="10">
        <f t="shared" si="4"/>
        <v>52374169</v>
      </c>
      <c r="K23" s="2"/>
      <c r="L23" s="1"/>
      <c r="M23" s="1"/>
      <c r="N23" s="2"/>
      <c r="O23" s="2"/>
      <c r="P23" s="2"/>
      <c r="Q23" s="2"/>
      <c r="R23" s="2"/>
      <c r="S23" s="1"/>
      <c r="T23" s="1"/>
      <c r="U23" s="1"/>
      <c r="V23" s="1"/>
      <c r="W23" s="1"/>
      <c r="X23" s="1"/>
      <c r="Y23" s="1"/>
    </row>
    <row r="24">
      <c r="A24" s="1"/>
      <c r="B24" s="1"/>
      <c r="C24" s="1"/>
      <c r="D24" s="1"/>
      <c r="E24" s="14"/>
      <c r="F24" s="14"/>
      <c r="G24" s="14"/>
      <c r="H24" s="13">
        <v>175.0</v>
      </c>
      <c r="I24" s="10">
        <f t="shared" si="3"/>
        <v>-2332</v>
      </c>
      <c r="J24" s="10">
        <f t="shared" si="4"/>
        <v>6285049</v>
      </c>
      <c r="K24" s="2"/>
      <c r="L24" s="1"/>
      <c r="M24" s="1"/>
      <c r="N24" s="2"/>
      <c r="O24" s="2"/>
      <c r="P24" s="2"/>
      <c r="Q24" s="2"/>
      <c r="R24" s="2"/>
      <c r="S24" s="1"/>
      <c r="T24" s="1"/>
      <c r="U24" s="1"/>
      <c r="V24" s="1"/>
      <c r="W24" s="1"/>
      <c r="X24" s="1"/>
      <c r="Y24" s="1"/>
    </row>
    <row r="25">
      <c r="A25" s="1"/>
      <c r="B25" s="1"/>
      <c r="C25" s="1"/>
      <c r="D25" s="1"/>
      <c r="E25" s="14"/>
      <c r="F25" s="14"/>
      <c r="G25" s="14"/>
      <c r="H25" s="13">
        <v>140.0</v>
      </c>
      <c r="I25" s="10">
        <f t="shared" si="3"/>
        <v>-1947</v>
      </c>
      <c r="J25" s="10">
        <f t="shared" si="4"/>
        <v>4355569</v>
      </c>
      <c r="K25" s="2"/>
      <c r="L25" s="1"/>
      <c r="M25" s="1"/>
      <c r="N25" s="2"/>
      <c r="O25" s="2"/>
      <c r="P25" s="2"/>
      <c r="Q25" s="2"/>
      <c r="R25" s="2"/>
      <c r="S25" s="1"/>
      <c r="T25" s="1"/>
      <c r="U25" s="1"/>
      <c r="V25" s="1"/>
      <c r="W25" s="1"/>
      <c r="X25" s="1"/>
      <c r="Y25" s="1"/>
    </row>
    <row r="26">
      <c r="A26" s="1"/>
      <c r="B26" s="1"/>
      <c r="C26" s="1"/>
      <c r="D26" s="1"/>
      <c r="E26" s="14"/>
      <c r="F26" s="14"/>
      <c r="G26" s="14"/>
      <c r="H26" s="1"/>
      <c r="I26" s="1"/>
      <c r="J26" s="1"/>
      <c r="K26" s="1"/>
      <c r="L26" s="1"/>
      <c r="M26" s="1"/>
      <c r="N26" s="2"/>
      <c r="O26" s="2"/>
      <c r="P26" s="2"/>
      <c r="Q26" s="2"/>
      <c r="R26" s="2"/>
      <c r="S26" s="1"/>
      <c r="T26" s="1"/>
      <c r="U26" s="1"/>
      <c r="V26" s="1"/>
      <c r="W26" s="1"/>
      <c r="X26" s="1"/>
      <c r="Y26" s="1"/>
    </row>
    <row r="27">
      <c r="A27" s="5" t="s">
        <v>12</v>
      </c>
      <c r="B27" s="1"/>
      <c r="C27" s="1"/>
      <c r="D27" s="1"/>
      <c r="E27" s="14"/>
      <c r="F27" s="14"/>
      <c r="G27" s="14"/>
      <c r="H27" s="1"/>
      <c r="I27" s="1"/>
      <c r="J27" s="1"/>
      <c r="K27" s="1"/>
      <c r="L27" s="2"/>
      <c r="M27" s="2"/>
      <c r="N27" s="2"/>
      <c r="O27" s="2"/>
      <c r="P27" s="2"/>
      <c r="Q27" s="2"/>
      <c r="R27" s="2"/>
      <c r="S27" s="1"/>
      <c r="T27" s="1"/>
      <c r="U27" s="1"/>
      <c r="V27" s="1"/>
      <c r="W27" s="1"/>
      <c r="X27" s="1"/>
      <c r="Y27" s="1"/>
    </row>
    <row r="28">
      <c r="A28" s="13">
        <v>1.0</v>
      </c>
      <c r="B28" s="1"/>
      <c r="C28" s="1"/>
      <c r="D28" s="1"/>
      <c r="E28" s="14"/>
      <c r="F28" s="14"/>
      <c r="G28" s="14"/>
      <c r="H28" s="1"/>
      <c r="I28" s="1"/>
      <c r="J28" s="1"/>
      <c r="K28" s="5" t="s">
        <v>13</v>
      </c>
      <c r="L28" s="5" t="s">
        <v>14</v>
      </c>
      <c r="M28" s="2"/>
      <c r="N28" s="2"/>
      <c r="O28" s="2"/>
      <c r="P28" s="2"/>
      <c r="Q28" s="2"/>
      <c r="R28" s="2"/>
      <c r="S28" s="1"/>
      <c r="T28" s="1"/>
      <c r="U28" s="1"/>
      <c r="V28" s="1"/>
      <c r="W28" s="1"/>
      <c r="X28" s="1"/>
      <c r="Y28" s="1"/>
    </row>
    <row r="29">
      <c r="A29" s="13">
        <v>2.0</v>
      </c>
      <c r="B29" s="1"/>
      <c r="C29" s="1"/>
      <c r="D29" s="1"/>
      <c r="E29" s="14"/>
      <c r="F29" s="14"/>
      <c r="G29" s="14"/>
      <c r="H29" s="1"/>
      <c r="I29" s="1"/>
      <c r="J29" s="1"/>
      <c r="K29" s="10">
        <v>3731.0</v>
      </c>
      <c r="L29" s="16">
        <f>IF(K20&lt;K29,1-K20/K29,-1+K29/K20)</f>
        <v>-0.000103926264</v>
      </c>
      <c r="M29" s="2"/>
      <c r="N29" s="2"/>
      <c r="O29" s="2"/>
      <c r="P29" s="2"/>
      <c r="Q29" s="2"/>
      <c r="R29" s="2"/>
      <c r="S29" s="1"/>
      <c r="T29" s="1"/>
      <c r="U29" s="1"/>
      <c r="V29" s="1"/>
      <c r="W29" s="1"/>
      <c r="X29" s="1"/>
      <c r="Y29" s="1"/>
    </row>
    <row r="30">
      <c r="A30" s="13">
        <v>1.0</v>
      </c>
      <c r="B30" s="1"/>
      <c r="C30" s="1"/>
      <c r="D30" s="1"/>
      <c r="E30" s="14"/>
      <c r="F30" s="14"/>
      <c r="G30" s="14"/>
      <c r="H30" s="1"/>
      <c r="I30" s="1"/>
      <c r="J30" s="1"/>
      <c r="K30" s="1"/>
      <c r="L30" s="2"/>
      <c r="M30" s="2"/>
      <c r="N30" s="2"/>
      <c r="O30" s="2"/>
      <c r="P30" s="2"/>
      <c r="Q30" s="2"/>
      <c r="R30" s="2"/>
      <c r="S30" s="1"/>
      <c r="T30" s="1"/>
      <c r="U30" s="1"/>
      <c r="V30" s="1"/>
      <c r="W30" s="1"/>
      <c r="X30" s="1"/>
      <c r="Y30" s="1"/>
    </row>
    <row r="31">
      <c r="A31" s="13">
        <v>3.0</v>
      </c>
      <c r="B31" s="1"/>
      <c r="C31" s="1"/>
      <c r="D31" s="1"/>
      <c r="E31" s="14"/>
      <c r="F31" s="14"/>
      <c r="G31" s="14"/>
      <c r="H31" s="1"/>
      <c r="I31" s="1"/>
      <c r="J31" s="1"/>
      <c r="K31" s="1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>
      <c r="A32" s="13">
        <v>2.0</v>
      </c>
      <c r="B32" s="1"/>
      <c r="C32" s="1"/>
      <c r="D32" s="1"/>
      <c r="E32" s="14"/>
      <c r="F32" s="14"/>
      <c r="G32" s="14"/>
      <c r="H32" s="1"/>
      <c r="I32" s="1"/>
      <c r="J32" s="1"/>
      <c r="K32" s="1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>
      <c r="A33" s="13">
        <v>1.0</v>
      </c>
      <c r="B33" s="1"/>
      <c r="C33" s="1"/>
      <c r="D33" s="1"/>
      <c r="E33" s="1"/>
      <c r="F33" s="1"/>
      <c r="G33" s="1"/>
      <c r="H33" s="3"/>
      <c r="I33" s="3"/>
      <c r="J33" s="7"/>
      <c r="K33" s="3"/>
      <c r="L33" s="3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>
      <c r="A34" s="1"/>
      <c r="B34" s="1"/>
      <c r="C34" s="1"/>
      <c r="D34" s="5" t="s">
        <v>15</v>
      </c>
      <c r="E34" s="5" t="s">
        <v>16</v>
      </c>
      <c r="F34" s="14"/>
      <c r="G34" s="14"/>
      <c r="H34" s="6"/>
      <c r="I34" s="4"/>
      <c r="J34" s="7"/>
      <c r="K34" s="7"/>
      <c r="L34" s="8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>
      <c r="A35" s="1"/>
      <c r="B35" s="5" t="s">
        <v>17</v>
      </c>
      <c r="C35" s="9">
        <v>4.0</v>
      </c>
      <c r="D35" s="11">
        <f t="shared" ref="D35:D40" si="5">A15*$C$35+A28*$C$36+$C$37</f>
        <v>339</v>
      </c>
      <c r="E35" s="1">
        <f t="shared" ref="E35:E40" si="6">IF(D35&gt;0,D35,0)</f>
        <v>339</v>
      </c>
      <c r="F35" s="5" t="s">
        <v>18</v>
      </c>
      <c r="G35" s="9">
        <v>-9.0</v>
      </c>
      <c r="H35" s="4"/>
      <c r="I35" s="4"/>
      <c r="J35" s="7"/>
      <c r="K35" s="7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>
      <c r="A36" s="1"/>
      <c r="B36" s="5" t="s">
        <v>19</v>
      </c>
      <c r="C36" s="9">
        <v>1.0</v>
      </c>
      <c r="D36" s="11">
        <f t="shared" si="5"/>
        <v>480</v>
      </c>
      <c r="E36" s="1">
        <f t="shared" si="6"/>
        <v>480</v>
      </c>
      <c r="F36" s="1"/>
      <c r="G36" s="1"/>
      <c r="H36" s="4"/>
      <c r="I36" s="4"/>
      <c r="J36" s="4"/>
      <c r="K36" s="7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>
      <c r="A37" s="1"/>
      <c r="B37" s="5" t="s">
        <v>20</v>
      </c>
      <c r="C37" s="9">
        <v>-2.0</v>
      </c>
      <c r="D37" s="11">
        <f t="shared" si="5"/>
        <v>239</v>
      </c>
      <c r="E37" s="1">
        <f t="shared" si="6"/>
        <v>239</v>
      </c>
      <c r="F37" s="1"/>
      <c r="G37" s="1"/>
      <c r="H37" s="4"/>
      <c r="I37" s="4"/>
      <c r="J37" s="4"/>
      <c r="K37" s="7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>
      <c r="A38" s="1"/>
      <c r="B38" s="1"/>
      <c r="C38" s="1"/>
      <c r="D38" s="11">
        <f t="shared" si="5"/>
        <v>1001</v>
      </c>
      <c r="E38" s="1">
        <f t="shared" si="6"/>
        <v>1001</v>
      </c>
      <c r="F38" s="1"/>
      <c r="G38" s="1"/>
      <c r="H38" s="4"/>
      <c r="I38" s="4"/>
      <c r="J38" s="4"/>
      <c r="K38" s="7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>
      <c r="A39" s="1"/>
      <c r="B39" s="1"/>
      <c r="C39" s="1"/>
      <c r="D39" s="11">
        <f t="shared" si="5"/>
        <v>360</v>
      </c>
      <c r="E39" s="1">
        <f t="shared" si="6"/>
        <v>360</v>
      </c>
      <c r="F39" s="1"/>
      <c r="G39" s="1"/>
      <c r="H39" s="4"/>
      <c r="I39" s="4"/>
      <c r="J39" s="4"/>
      <c r="K39" s="7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>
      <c r="A40" s="1"/>
      <c r="B40" s="1"/>
      <c r="C40" s="1"/>
      <c r="D40" s="11">
        <f t="shared" si="5"/>
        <v>299</v>
      </c>
      <c r="E40" s="1">
        <f t="shared" si="6"/>
        <v>299</v>
      </c>
      <c r="F40" s="1"/>
      <c r="G40" s="1"/>
      <c r="H40" s="2"/>
      <c r="I40" s="2"/>
      <c r="J40" s="2"/>
      <c r="K40" s="2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>
      <c r="A41" s="1"/>
      <c r="B41" s="1"/>
      <c r="C41" s="1"/>
      <c r="D41" s="11"/>
      <c r="E41" s="1"/>
      <c r="F41" s="1"/>
      <c r="G41" s="1"/>
      <c r="H41" s="2"/>
      <c r="I41" s="2"/>
      <c r="J41" s="2"/>
      <c r="K41" s="2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>
      <c r="A42" s="1"/>
      <c r="B42" s="1"/>
      <c r="C42" s="1"/>
      <c r="D42" s="1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conditionalFormatting sqref="L29">
    <cfRule type="colorScale" priority="1">
      <colorScale>
        <cfvo type="formula" val="-1"/>
        <cfvo type="formula" val="0"/>
        <cfvo type="formula" val="1"/>
        <color rgb="FFFF0000"/>
        <color rgb="FFFFFFFF"/>
        <color rgb="FF57BB8A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  <col customWidth="1" min="2" max="2" width="15.63"/>
    <col customWidth="1" min="3" max="3" width="7.75"/>
    <col customWidth="1" min="4" max="4" width="13.38"/>
    <col customWidth="1" min="5" max="5" width="13.88"/>
    <col customWidth="1" min="6" max="6" width="14.75"/>
    <col customWidth="1" min="7" max="7" width="7.5"/>
    <col customWidth="1" min="8" max="8" width="16.25"/>
    <col customWidth="1" min="9" max="9" width="17.38"/>
    <col customWidth="1" min="10" max="10" width="19.88"/>
    <col customWidth="1" min="11" max="11" width="20.13"/>
    <col customWidth="1" min="12" max="12" width="16.13"/>
    <col customWidth="1" min="13" max="13" width="23.75"/>
  </cols>
  <sheetData>
    <row r="1">
      <c r="A1" s="1"/>
      <c r="B1" s="1"/>
      <c r="C1" s="1"/>
      <c r="D1" s="1"/>
      <c r="E1" s="1"/>
      <c r="F1" s="1"/>
      <c r="G1" s="2"/>
      <c r="H1" s="2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1"/>
      <c r="B2" s="1"/>
      <c r="C2" s="1"/>
      <c r="D2" s="1"/>
      <c r="E2" s="1"/>
      <c r="F2" s="1"/>
      <c r="G2" s="2"/>
      <c r="H2" s="3"/>
      <c r="I2" s="2"/>
      <c r="J2" s="3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1"/>
      <c r="B3" s="1"/>
      <c r="C3" s="1"/>
      <c r="D3" s="1"/>
      <c r="E3" s="1"/>
      <c r="F3" s="1"/>
      <c r="G3" s="3"/>
      <c r="H3" s="4"/>
      <c r="I3" s="3"/>
      <c r="J3" s="4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>
      <c r="A4" s="1"/>
      <c r="B4" s="1"/>
      <c r="C4" s="1"/>
      <c r="D4" s="1"/>
      <c r="E4" s="1"/>
      <c r="F4" s="1"/>
      <c r="G4" s="3"/>
      <c r="H4" s="4"/>
      <c r="I4" s="3"/>
      <c r="J4" s="4"/>
      <c r="K4" s="2"/>
      <c r="L4" s="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1"/>
      <c r="B5" s="1"/>
      <c r="C5" s="1"/>
      <c r="D5" s="1"/>
      <c r="E5" s="1"/>
      <c r="F5" s="1"/>
      <c r="G5" s="3"/>
      <c r="H5" s="3"/>
      <c r="I5" s="3"/>
      <c r="J5" s="3"/>
      <c r="K5" s="3"/>
      <c r="L5" s="3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B6" s="1"/>
      <c r="C6" s="1"/>
      <c r="D6" s="5" t="s">
        <v>0</v>
      </c>
      <c r="E6" s="5" t="s">
        <v>1</v>
      </c>
      <c r="F6" s="1"/>
      <c r="G6" s="3"/>
      <c r="H6" s="6"/>
      <c r="I6" s="4"/>
      <c r="J6" s="4"/>
      <c r="K6" s="7"/>
      <c r="L6" s="8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1"/>
      <c r="B7" s="1"/>
      <c r="C7" s="1"/>
      <c r="D7" s="1">
        <f t="shared" ref="D7:D12" si="1">A15*$C$10+A28*$C$11+$C$12</f>
        <v>424</v>
      </c>
      <c r="E7" s="1">
        <f t="shared" ref="E7:E12" si="2">IF(D7&gt;0,D7,0)</f>
        <v>424</v>
      </c>
      <c r="F7" s="1"/>
      <c r="G7" s="1"/>
      <c r="H7" s="4"/>
      <c r="I7" s="4"/>
      <c r="J7" s="4"/>
      <c r="K7" s="7"/>
      <c r="L7" s="2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1"/>
      <c r="B8" s="1"/>
      <c r="C8" s="1"/>
      <c r="D8" s="1">
        <f t="shared" si="1"/>
        <v>606</v>
      </c>
      <c r="E8" s="1">
        <f t="shared" si="2"/>
        <v>606</v>
      </c>
      <c r="F8" s="1"/>
      <c r="G8" s="1"/>
      <c r="H8" s="4"/>
      <c r="I8" s="4"/>
      <c r="J8" s="4"/>
      <c r="K8" s="7"/>
      <c r="L8" s="2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1"/>
      <c r="B9" s="1"/>
      <c r="C9" s="1"/>
      <c r="D9" s="1">
        <f t="shared" si="1"/>
        <v>299</v>
      </c>
      <c r="E9" s="1">
        <f t="shared" si="2"/>
        <v>299</v>
      </c>
      <c r="F9" s="1"/>
      <c r="G9" s="1"/>
      <c r="H9" s="4"/>
      <c r="I9" s="4"/>
      <c r="J9" s="4"/>
      <c r="K9" s="7"/>
      <c r="L9" s="2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1"/>
      <c r="B10" s="5" t="s">
        <v>2</v>
      </c>
      <c r="C10" s="9">
        <v>5.0</v>
      </c>
      <c r="D10" s="1">
        <f t="shared" si="1"/>
        <v>1263</v>
      </c>
      <c r="E10" s="1">
        <f t="shared" si="2"/>
        <v>1263</v>
      </c>
      <c r="F10" s="1"/>
      <c r="G10" s="1"/>
      <c r="H10" s="4"/>
      <c r="I10" s="4"/>
      <c r="J10" s="4"/>
      <c r="K10" s="10"/>
      <c r="L10" s="2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1"/>
      <c r="B11" s="5" t="s">
        <v>3</v>
      </c>
      <c r="C11" s="9">
        <v>7.0</v>
      </c>
      <c r="D11" s="1">
        <f t="shared" si="1"/>
        <v>456</v>
      </c>
      <c r="E11" s="1">
        <f t="shared" si="2"/>
        <v>456</v>
      </c>
      <c r="F11" s="5" t="s">
        <v>4</v>
      </c>
      <c r="G11" s="9">
        <v>2.0</v>
      </c>
      <c r="H11" s="4"/>
      <c r="I11" s="4"/>
      <c r="J11" s="4"/>
      <c r="L11" s="2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1"/>
      <c r="B12" s="5" t="s">
        <v>5</v>
      </c>
      <c r="C12" s="9">
        <v>-8.0</v>
      </c>
      <c r="D12" s="1">
        <f t="shared" si="1"/>
        <v>374</v>
      </c>
      <c r="E12" s="1">
        <f t="shared" si="2"/>
        <v>374</v>
      </c>
      <c r="F12" s="5" t="s">
        <v>6</v>
      </c>
      <c r="G12" s="9">
        <v>-4.0</v>
      </c>
      <c r="H12" s="4"/>
      <c r="I12" s="3"/>
      <c r="J12" s="4"/>
      <c r="K12" s="2"/>
      <c r="L12" s="2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"/>
      <c r="B13" s="1"/>
      <c r="C13" s="2"/>
      <c r="D13" s="11"/>
      <c r="E13" s="7"/>
      <c r="F13" s="1"/>
      <c r="G13" s="1"/>
      <c r="H13" s="4"/>
      <c r="I13" s="3"/>
      <c r="J13" s="4"/>
      <c r="K13" s="2"/>
      <c r="L13" s="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5" t="s">
        <v>7</v>
      </c>
      <c r="B14" s="1"/>
      <c r="C14" s="2"/>
      <c r="D14" s="11"/>
      <c r="E14" s="7"/>
      <c r="F14" s="2"/>
      <c r="G14" s="1"/>
      <c r="H14" s="4"/>
      <c r="I14" s="3"/>
      <c r="J14" s="4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12">
        <v>85.0</v>
      </c>
      <c r="B15" s="2"/>
      <c r="C15" s="4"/>
      <c r="D15" s="7"/>
      <c r="E15" s="2"/>
      <c r="F15" s="1"/>
      <c r="G15" s="3"/>
      <c r="H15" s="4"/>
      <c r="I15" s="2"/>
      <c r="J15" s="2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3">
        <v>120.0</v>
      </c>
      <c r="B16" s="2"/>
      <c r="C16" s="4"/>
      <c r="D16" s="7"/>
      <c r="E16" s="2"/>
      <c r="F16" s="1"/>
      <c r="G16" s="3"/>
      <c r="H16" s="4"/>
      <c r="I16" s="2"/>
      <c r="J16" s="2"/>
      <c r="K16" s="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3">
        <v>60.0</v>
      </c>
      <c r="B17" s="2"/>
      <c r="C17" s="4"/>
      <c r="D17" s="7"/>
      <c r="E17" s="2"/>
      <c r="F17" s="1"/>
      <c r="G17" s="3"/>
      <c r="H17" s="4"/>
      <c r="I17" s="2"/>
      <c r="J17" s="2"/>
      <c r="K17" s="2"/>
      <c r="L17" s="2"/>
      <c r="M17" s="2"/>
      <c r="N17" s="2"/>
      <c r="O17" s="2"/>
      <c r="P17" s="2"/>
      <c r="Q17" s="2"/>
      <c r="R17" s="2"/>
      <c r="S17" s="1"/>
      <c r="T17" s="1"/>
      <c r="U17" s="1"/>
      <c r="V17" s="1"/>
      <c r="W17" s="1"/>
      <c r="X17" s="1"/>
      <c r="Y17" s="1"/>
    </row>
    <row r="18">
      <c r="A18" s="13">
        <v>250.0</v>
      </c>
      <c r="B18" s="2"/>
      <c r="C18" s="2"/>
      <c r="D18" s="2"/>
      <c r="E18" s="2"/>
      <c r="F18" s="1"/>
      <c r="G18" s="1"/>
      <c r="H18" s="1"/>
      <c r="I18" s="1"/>
      <c r="J18" s="1"/>
      <c r="K18" s="1"/>
      <c r="L18" s="1"/>
      <c r="M18" s="2"/>
      <c r="N18" s="2"/>
      <c r="O18" s="2"/>
      <c r="P18" s="2"/>
      <c r="Q18" s="2"/>
      <c r="R18" s="2"/>
      <c r="S18" s="1"/>
      <c r="T18" s="1"/>
      <c r="U18" s="1"/>
      <c r="V18" s="1"/>
      <c r="W18" s="1"/>
      <c r="X18" s="1"/>
      <c r="Y18" s="1"/>
    </row>
    <row r="19">
      <c r="A19" s="13">
        <v>90.0</v>
      </c>
      <c r="B19" s="2"/>
      <c r="C19" s="2"/>
      <c r="D19" s="2"/>
      <c r="E19" s="2"/>
      <c r="F19" s="1"/>
      <c r="G19" s="1"/>
      <c r="H19" s="5" t="s">
        <v>8</v>
      </c>
      <c r="I19" s="5" t="s">
        <v>9</v>
      </c>
      <c r="J19" s="5" t="s">
        <v>10</v>
      </c>
      <c r="K19" s="5" t="s">
        <v>11</v>
      </c>
      <c r="L19" s="1"/>
      <c r="M19" s="2"/>
      <c r="N19" s="2"/>
      <c r="O19" s="2"/>
      <c r="P19" s="2"/>
      <c r="Q19" s="2"/>
      <c r="R19" s="2"/>
      <c r="S19" s="1"/>
      <c r="T19" s="1"/>
      <c r="U19" s="1"/>
      <c r="V19" s="1"/>
      <c r="W19" s="1"/>
      <c r="X19" s="1"/>
      <c r="Y19" s="1"/>
    </row>
    <row r="20">
      <c r="A20" s="13">
        <v>75.0</v>
      </c>
      <c r="B20" s="2"/>
      <c r="C20" s="2"/>
      <c r="D20" s="2"/>
      <c r="E20" s="2"/>
      <c r="F20" s="1"/>
      <c r="G20" s="1"/>
      <c r="H20" s="13">
        <v>200.0</v>
      </c>
      <c r="I20" s="10">
        <f t="shared" ref="I20:I25" si="3">E7*$G$11+E35*$G$35+$G$12</f>
        <v>-2207</v>
      </c>
      <c r="J20" s="10">
        <f t="shared" ref="J20:J25" si="4">(H20-I20)^2</f>
        <v>5793649</v>
      </c>
      <c r="K20" s="10">
        <f>SQRT(AVERAGE(J20:J25))</f>
        <v>3731.387789</v>
      </c>
      <c r="L20" s="1"/>
      <c r="M20" s="1"/>
      <c r="N20" s="2"/>
      <c r="O20" s="2"/>
      <c r="P20" s="2"/>
      <c r="Q20" s="2"/>
      <c r="R20" s="2"/>
      <c r="S20" s="1"/>
      <c r="T20" s="1"/>
      <c r="U20" s="1"/>
      <c r="V20" s="1"/>
      <c r="W20" s="1"/>
      <c r="X20" s="1"/>
      <c r="Y20" s="1"/>
    </row>
    <row r="21">
      <c r="A21" s="1"/>
      <c r="B21" s="2"/>
      <c r="C21" s="2"/>
      <c r="D21" s="2"/>
      <c r="E21" s="14"/>
      <c r="F21" s="15"/>
      <c r="G21" s="15"/>
      <c r="H21" s="13">
        <v>350.0</v>
      </c>
      <c r="I21" s="10">
        <f t="shared" si="3"/>
        <v>-3112</v>
      </c>
      <c r="J21" s="10">
        <f t="shared" si="4"/>
        <v>11985444</v>
      </c>
      <c r="K21" s="2"/>
      <c r="L21" s="1"/>
      <c r="M21" s="1"/>
      <c r="N21" s="2"/>
      <c r="O21" s="2"/>
      <c r="P21" s="2"/>
      <c r="Q21" s="2"/>
      <c r="R21" s="2"/>
      <c r="S21" s="1"/>
      <c r="T21" s="1"/>
      <c r="U21" s="1"/>
      <c r="V21" s="1"/>
      <c r="W21" s="1"/>
      <c r="X21" s="1"/>
      <c r="Y21" s="1"/>
    </row>
    <row r="22">
      <c r="A22" s="1"/>
      <c r="B22" s="2"/>
      <c r="C22" s="2"/>
      <c r="D22" s="2"/>
      <c r="E22" s="14"/>
      <c r="F22" s="15"/>
      <c r="G22" s="15"/>
      <c r="H22" s="13">
        <v>100.0</v>
      </c>
      <c r="I22" s="10">
        <f t="shared" si="3"/>
        <v>-1557</v>
      </c>
      <c r="J22" s="10">
        <f t="shared" si="4"/>
        <v>2745649</v>
      </c>
      <c r="K22" s="2"/>
      <c r="L22" s="1"/>
      <c r="M22" s="1"/>
      <c r="N22" s="2"/>
      <c r="O22" s="2"/>
      <c r="P22" s="2"/>
      <c r="Q22" s="2"/>
      <c r="R22" s="2"/>
      <c r="S22" s="1"/>
      <c r="T22" s="1"/>
      <c r="U22" s="1"/>
      <c r="V22" s="1"/>
      <c r="W22" s="1"/>
      <c r="X22" s="1"/>
      <c r="Y22" s="1"/>
    </row>
    <row r="23">
      <c r="A23" s="1"/>
      <c r="B23" s="2"/>
      <c r="C23" s="2"/>
      <c r="D23" s="2"/>
      <c r="E23" s="14"/>
      <c r="F23" s="14"/>
      <c r="G23" s="14"/>
      <c r="H23" s="13">
        <v>750.0</v>
      </c>
      <c r="I23" s="10">
        <f t="shared" si="3"/>
        <v>-6487</v>
      </c>
      <c r="J23" s="10">
        <f t="shared" si="4"/>
        <v>52374169</v>
      </c>
      <c r="K23" s="2"/>
      <c r="L23" s="1"/>
      <c r="M23" s="1"/>
      <c r="N23" s="2"/>
      <c r="O23" s="2"/>
      <c r="P23" s="2"/>
      <c r="Q23" s="2"/>
      <c r="R23" s="2"/>
      <c r="S23" s="1"/>
      <c r="T23" s="1"/>
      <c r="U23" s="1"/>
      <c r="V23" s="1"/>
      <c r="W23" s="1"/>
      <c r="X23" s="1"/>
      <c r="Y23" s="1"/>
    </row>
    <row r="24">
      <c r="A24" s="1"/>
      <c r="B24" s="1"/>
      <c r="C24" s="1"/>
      <c r="D24" s="1"/>
      <c r="E24" s="14"/>
      <c r="F24" s="14"/>
      <c r="G24" s="14"/>
      <c r="H24" s="13">
        <v>175.0</v>
      </c>
      <c r="I24" s="10">
        <f t="shared" si="3"/>
        <v>-2332</v>
      </c>
      <c r="J24" s="10">
        <f t="shared" si="4"/>
        <v>6285049</v>
      </c>
      <c r="K24" s="2"/>
      <c r="L24" s="1"/>
      <c r="M24" s="1"/>
      <c r="N24" s="2"/>
      <c r="O24" s="2"/>
      <c r="P24" s="2"/>
      <c r="Q24" s="2"/>
      <c r="R24" s="2"/>
      <c r="S24" s="1"/>
      <c r="T24" s="1"/>
      <c r="U24" s="1"/>
      <c r="V24" s="1"/>
      <c r="W24" s="1"/>
      <c r="X24" s="1"/>
      <c r="Y24" s="1"/>
    </row>
    <row r="25">
      <c r="A25" s="1"/>
      <c r="B25" s="1"/>
      <c r="C25" s="1"/>
      <c r="D25" s="1"/>
      <c r="E25" s="14"/>
      <c r="F25" s="14"/>
      <c r="G25" s="14"/>
      <c r="H25" s="13">
        <v>140.0</v>
      </c>
      <c r="I25" s="10">
        <f t="shared" si="3"/>
        <v>-1947</v>
      </c>
      <c r="J25" s="10">
        <f t="shared" si="4"/>
        <v>4355569</v>
      </c>
      <c r="K25" s="2"/>
      <c r="L25" s="1"/>
      <c r="M25" s="1"/>
      <c r="N25" s="2"/>
      <c r="O25" s="2"/>
      <c r="P25" s="2"/>
      <c r="Q25" s="2"/>
      <c r="R25" s="2"/>
      <c r="S25" s="1"/>
      <c r="T25" s="1"/>
      <c r="U25" s="1"/>
      <c r="V25" s="1"/>
      <c r="W25" s="1"/>
      <c r="X25" s="1"/>
      <c r="Y25" s="1"/>
    </row>
    <row r="26">
      <c r="A26" s="1"/>
      <c r="B26" s="1"/>
      <c r="C26" s="1"/>
      <c r="D26" s="1"/>
      <c r="E26" s="14"/>
      <c r="F26" s="14"/>
      <c r="G26" s="14"/>
      <c r="H26" s="1"/>
      <c r="I26" s="1"/>
      <c r="J26" s="1"/>
      <c r="K26" s="1"/>
      <c r="L26" s="1"/>
      <c r="M26" s="1"/>
      <c r="N26" s="2"/>
      <c r="O26" s="2"/>
      <c r="P26" s="2"/>
      <c r="Q26" s="2"/>
      <c r="R26" s="2"/>
      <c r="S26" s="1"/>
      <c r="T26" s="1"/>
      <c r="U26" s="1"/>
      <c r="V26" s="1"/>
      <c r="W26" s="1"/>
      <c r="X26" s="1"/>
      <c r="Y26" s="1"/>
    </row>
    <row r="27">
      <c r="A27" s="5" t="s">
        <v>12</v>
      </c>
      <c r="B27" s="1"/>
      <c r="C27" s="1"/>
      <c r="D27" s="1"/>
      <c r="E27" s="14"/>
      <c r="F27" s="14"/>
      <c r="G27" s="14"/>
      <c r="H27" s="1"/>
      <c r="I27" s="1"/>
      <c r="J27" s="1"/>
      <c r="K27" s="1"/>
      <c r="L27" s="2"/>
      <c r="M27" s="2"/>
      <c r="N27" s="2"/>
      <c r="O27" s="2"/>
      <c r="P27" s="2"/>
      <c r="Q27" s="2"/>
      <c r="R27" s="2"/>
      <c r="S27" s="1"/>
      <c r="T27" s="1"/>
      <c r="U27" s="1"/>
      <c r="V27" s="1"/>
      <c r="W27" s="1"/>
      <c r="X27" s="1"/>
      <c r="Y27" s="1"/>
    </row>
    <row r="28">
      <c r="A28" s="13">
        <v>1.0</v>
      </c>
      <c r="B28" s="1"/>
      <c r="C28" s="1"/>
      <c r="D28" s="1"/>
      <c r="E28" s="14"/>
      <c r="F28" s="14"/>
      <c r="G28" s="14"/>
      <c r="H28" s="1"/>
      <c r="I28" s="1"/>
      <c r="J28" s="1"/>
      <c r="K28" s="5" t="s">
        <v>13</v>
      </c>
      <c r="L28" s="5" t="s">
        <v>14</v>
      </c>
      <c r="M28" s="2"/>
      <c r="N28" s="2"/>
      <c r="O28" s="2"/>
      <c r="P28" s="2"/>
      <c r="Q28" s="2"/>
      <c r="R28" s="2"/>
      <c r="S28" s="1"/>
      <c r="T28" s="1"/>
      <c r="U28" s="1"/>
      <c r="V28" s="1"/>
      <c r="W28" s="1"/>
      <c r="X28" s="1"/>
      <c r="Y28" s="1"/>
    </row>
    <row r="29">
      <c r="A29" s="13">
        <v>2.0</v>
      </c>
      <c r="B29" s="1"/>
      <c r="C29" s="1"/>
      <c r="D29" s="1"/>
      <c r="E29" s="14"/>
      <c r="F29" s="14"/>
      <c r="G29" s="14"/>
      <c r="H29" s="1"/>
      <c r="I29" s="1"/>
      <c r="J29" s="1"/>
      <c r="K29" s="10">
        <v>3731.0</v>
      </c>
      <c r="L29" s="16">
        <f>IF(K20&lt;K29,1-K20/K29,-1+K29/K20)</f>
        <v>-0.000103926264</v>
      </c>
      <c r="M29" s="2"/>
      <c r="N29" s="2"/>
      <c r="O29" s="2"/>
      <c r="P29" s="2"/>
      <c r="Q29" s="2"/>
      <c r="R29" s="2"/>
      <c r="S29" s="1"/>
      <c r="T29" s="1"/>
      <c r="U29" s="1"/>
      <c r="V29" s="1"/>
      <c r="W29" s="1"/>
      <c r="X29" s="1"/>
      <c r="Y29" s="1"/>
    </row>
    <row r="30">
      <c r="A30" s="13">
        <v>1.0</v>
      </c>
      <c r="B30" s="1"/>
      <c r="C30" s="1"/>
      <c r="D30" s="1"/>
      <c r="E30" s="14"/>
      <c r="F30" s="14"/>
      <c r="G30" s="14"/>
      <c r="H30" s="1"/>
      <c r="I30" s="1"/>
      <c r="J30" s="1"/>
      <c r="K30" s="1"/>
      <c r="L30" s="2"/>
      <c r="M30" s="2"/>
      <c r="N30" s="2"/>
      <c r="O30" s="2"/>
      <c r="P30" s="2"/>
      <c r="Q30" s="2"/>
      <c r="R30" s="2"/>
      <c r="S30" s="1"/>
      <c r="T30" s="1"/>
      <c r="U30" s="1"/>
      <c r="V30" s="1"/>
      <c r="W30" s="1"/>
      <c r="X30" s="1"/>
      <c r="Y30" s="1"/>
    </row>
    <row r="31">
      <c r="A31" s="13">
        <v>3.0</v>
      </c>
      <c r="B31" s="1"/>
      <c r="C31" s="1"/>
      <c r="D31" s="1"/>
      <c r="E31" s="14"/>
      <c r="F31" s="14"/>
      <c r="G31" s="14"/>
      <c r="H31" s="1"/>
      <c r="I31" s="1"/>
      <c r="J31" s="1"/>
      <c r="K31" s="1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>
      <c r="A32" s="13">
        <v>2.0</v>
      </c>
      <c r="B32" s="1"/>
      <c r="C32" s="1"/>
      <c r="D32" s="1"/>
      <c r="E32" s="14"/>
      <c r="F32" s="14"/>
      <c r="G32" s="14"/>
      <c r="H32" s="1"/>
      <c r="I32" s="1"/>
      <c r="J32" s="1"/>
      <c r="K32" s="1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>
      <c r="A33" s="13">
        <v>1.0</v>
      </c>
      <c r="B33" s="1"/>
      <c r="C33" s="1"/>
      <c r="D33" s="1"/>
      <c r="E33" s="1"/>
      <c r="F33" s="1"/>
      <c r="G33" s="1"/>
      <c r="H33" s="3"/>
      <c r="I33" s="3"/>
      <c r="J33" s="7"/>
      <c r="K33" s="3"/>
      <c r="L33" s="3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>
      <c r="A34" s="1"/>
      <c r="B34" s="1"/>
      <c r="C34" s="1"/>
      <c r="D34" s="5" t="s">
        <v>15</v>
      </c>
      <c r="E34" s="5" t="s">
        <v>16</v>
      </c>
      <c r="F34" s="14"/>
      <c r="G34" s="14"/>
      <c r="H34" s="6"/>
      <c r="I34" s="4"/>
      <c r="J34" s="7"/>
      <c r="K34" s="7"/>
      <c r="L34" s="8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>
      <c r="A35" s="1"/>
      <c r="B35" s="5" t="s">
        <v>17</v>
      </c>
      <c r="C35" s="9">
        <v>4.0</v>
      </c>
      <c r="D35" s="11">
        <f t="shared" ref="D35:D40" si="5">A15*$C$35+A28*$C$36+$C$37</f>
        <v>339</v>
      </c>
      <c r="E35" s="1">
        <f t="shared" ref="E35:E40" si="6">IF(D35&gt;0,D35,0)</f>
        <v>339</v>
      </c>
      <c r="F35" s="5" t="s">
        <v>18</v>
      </c>
      <c r="G35" s="9">
        <v>-9.0</v>
      </c>
      <c r="H35" s="4"/>
      <c r="I35" s="4"/>
      <c r="J35" s="7"/>
      <c r="K35" s="7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>
      <c r="A36" s="1"/>
      <c r="B36" s="5" t="s">
        <v>19</v>
      </c>
      <c r="C36" s="9">
        <v>1.0</v>
      </c>
      <c r="D36" s="11">
        <f t="shared" si="5"/>
        <v>480</v>
      </c>
      <c r="E36" s="1">
        <f t="shared" si="6"/>
        <v>480</v>
      </c>
      <c r="F36" s="1"/>
      <c r="G36" s="1"/>
      <c r="H36" s="4"/>
      <c r="I36" s="4"/>
      <c r="J36" s="4"/>
      <c r="K36" s="7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>
      <c r="A37" s="1"/>
      <c r="B37" s="5" t="s">
        <v>20</v>
      </c>
      <c r="C37" s="9">
        <v>-2.0</v>
      </c>
      <c r="D37" s="11">
        <f t="shared" si="5"/>
        <v>239</v>
      </c>
      <c r="E37" s="1">
        <f t="shared" si="6"/>
        <v>239</v>
      </c>
      <c r="F37" s="1"/>
      <c r="G37" s="1"/>
      <c r="H37" s="4"/>
      <c r="I37" s="4"/>
      <c r="J37" s="4"/>
      <c r="K37" s="7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>
      <c r="A38" s="1"/>
      <c r="B38" s="1"/>
      <c r="C38" s="1"/>
      <c r="D38" s="11">
        <f t="shared" si="5"/>
        <v>1001</v>
      </c>
      <c r="E38" s="1">
        <f t="shared" si="6"/>
        <v>1001</v>
      </c>
      <c r="F38" s="1"/>
      <c r="G38" s="1"/>
      <c r="H38" s="4"/>
      <c r="I38" s="4"/>
      <c r="J38" s="4"/>
      <c r="K38" s="7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>
      <c r="A39" s="1"/>
      <c r="B39" s="1"/>
      <c r="C39" s="1"/>
      <c r="D39" s="11">
        <f t="shared" si="5"/>
        <v>360</v>
      </c>
      <c r="E39" s="1">
        <f t="shared" si="6"/>
        <v>360</v>
      </c>
      <c r="F39" s="1"/>
      <c r="G39" s="1"/>
      <c r="H39" s="4"/>
      <c r="I39" s="4"/>
      <c r="J39" s="4"/>
      <c r="K39" s="7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>
      <c r="A40" s="1"/>
      <c r="B40" s="1"/>
      <c r="C40" s="1"/>
      <c r="D40" s="11">
        <f t="shared" si="5"/>
        <v>299</v>
      </c>
      <c r="E40" s="1">
        <f t="shared" si="6"/>
        <v>299</v>
      </c>
      <c r="F40" s="1"/>
      <c r="G40" s="1"/>
      <c r="H40" s="2"/>
      <c r="I40" s="2"/>
      <c r="J40" s="2"/>
      <c r="K40" s="2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>
      <c r="A41" s="1"/>
      <c r="B41" s="1"/>
      <c r="C41" s="1"/>
      <c r="D41" s="11"/>
      <c r="E41" s="1"/>
      <c r="F41" s="1"/>
      <c r="G41" s="1"/>
      <c r="H41" s="2"/>
      <c r="I41" s="2"/>
      <c r="J41" s="2"/>
      <c r="K41" s="2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>
      <c r="A42" s="1"/>
      <c r="B42" s="1"/>
      <c r="C42" s="1"/>
      <c r="D42" s="1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conditionalFormatting sqref="L29">
    <cfRule type="colorScale" priority="1">
      <colorScale>
        <cfvo type="formula" val="-1"/>
        <cfvo type="formula" val="0"/>
        <cfvo type="formula" val="1"/>
        <color rgb="FFFF0000"/>
        <color rgb="FFFFFFFF"/>
        <color rgb="FF57BB8A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25"/>
    <col customWidth="1" min="2" max="2" width="21.25"/>
    <col customWidth="1" min="3" max="3" width="19.0"/>
    <col customWidth="1" min="4" max="4" width="20.13"/>
    <col customWidth="1" min="5" max="5" width="18.5"/>
    <col customWidth="1" min="6" max="8" width="16.13"/>
    <col customWidth="1" min="9" max="9" width="20.25"/>
  </cols>
  <sheetData>
    <row r="1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>
      <c r="A2" s="17"/>
      <c r="B2" s="18" t="s">
        <v>21</v>
      </c>
      <c r="C2" s="18" t="s">
        <v>22</v>
      </c>
      <c r="D2" s="18" t="s">
        <v>23</v>
      </c>
      <c r="E2" s="19"/>
      <c r="F2" s="20"/>
      <c r="G2" s="19"/>
      <c r="H2" s="19"/>
      <c r="I2" s="20"/>
      <c r="J2" s="19"/>
      <c r="K2" s="20"/>
      <c r="L2" s="19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>
      <c r="A3" s="17"/>
      <c r="B3" s="21" t="s">
        <v>24</v>
      </c>
      <c r="C3" s="22">
        <v>1.0</v>
      </c>
      <c r="D3" s="22" t="s">
        <v>25</v>
      </c>
      <c r="E3" s="19"/>
      <c r="F3" s="23"/>
      <c r="G3" s="19"/>
      <c r="H3" s="20"/>
      <c r="I3" s="24"/>
      <c r="J3" s="20"/>
      <c r="K3" s="24"/>
      <c r="L3" s="19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>
      <c r="A4" s="17"/>
      <c r="B4" s="22" t="s">
        <v>26</v>
      </c>
      <c r="C4" s="22">
        <v>2.0</v>
      </c>
      <c r="D4" s="22" t="s">
        <v>27</v>
      </c>
      <c r="E4" s="19"/>
      <c r="F4" s="19"/>
      <c r="G4" s="19"/>
      <c r="H4" s="20"/>
      <c r="I4" s="24"/>
      <c r="J4" s="20"/>
      <c r="K4" s="24"/>
      <c r="L4" s="19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>
      <c r="A5" s="17"/>
      <c r="B5" s="22" t="s">
        <v>28</v>
      </c>
      <c r="C5" s="22">
        <v>1.0</v>
      </c>
      <c r="D5" s="22" t="s">
        <v>29</v>
      </c>
      <c r="E5" s="19"/>
      <c r="F5" s="19"/>
      <c r="G5" s="19"/>
      <c r="H5" s="20"/>
      <c r="I5" s="24"/>
      <c r="J5" s="20"/>
      <c r="K5" s="24"/>
      <c r="L5" s="19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>
      <c r="A6" s="17"/>
      <c r="B6" s="22" t="s">
        <v>30</v>
      </c>
      <c r="C6" s="22">
        <v>3.0</v>
      </c>
      <c r="D6" s="22" t="s">
        <v>31</v>
      </c>
      <c r="E6" s="19"/>
      <c r="F6" s="19"/>
      <c r="G6" s="19"/>
      <c r="H6" s="20"/>
      <c r="I6" s="24"/>
      <c r="J6" s="19"/>
      <c r="K6" s="19"/>
      <c r="L6" s="19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>
      <c r="A7" s="17"/>
      <c r="B7" s="22" t="s">
        <v>32</v>
      </c>
      <c r="C7" s="22">
        <v>2.0</v>
      </c>
      <c r="D7" s="22" t="s">
        <v>33</v>
      </c>
      <c r="E7" s="19"/>
      <c r="F7" s="19"/>
      <c r="G7" s="19"/>
      <c r="H7" s="20"/>
      <c r="I7" s="24"/>
      <c r="J7" s="19"/>
      <c r="K7" s="19"/>
      <c r="L7" s="19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>
      <c r="A8" s="17"/>
      <c r="B8" s="22" t="s">
        <v>34</v>
      </c>
      <c r="C8" s="22">
        <v>1.0</v>
      </c>
      <c r="D8" s="22" t="s">
        <v>35</v>
      </c>
      <c r="E8" s="19"/>
      <c r="F8" s="19"/>
      <c r="G8" s="19"/>
      <c r="H8" s="20"/>
      <c r="I8" s="24"/>
      <c r="J8" s="19"/>
      <c r="K8" s="19"/>
      <c r="L8" s="19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>
      <c r="A9" s="17"/>
      <c r="B9" s="17"/>
      <c r="C9" s="17"/>
      <c r="D9" s="17"/>
      <c r="E9" s="19"/>
      <c r="F9" s="19"/>
      <c r="G9" s="19"/>
      <c r="H9" s="19"/>
      <c r="I9" s="19"/>
      <c r="J9" s="19"/>
      <c r="K9" s="19"/>
      <c r="L9" s="19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17"/>
      <c r="B10" s="25"/>
      <c r="C10" s="25"/>
      <c r="D10" s="25"/>
      <c r="E10" s="25"/>
      <c r="F10" s="25"/>
      <c r="G10" s="25"/>
      <c r="H10" s="25"/>
      <c r="I10" s="25"/>
      <c r="J10" s="19"/>
      <c r="K10" s="19"/>
      <c r="L10" s="19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>
      <c r="A11" s="17"/>
      <c r="B11" s="18" t="s">
        <v>21</v>
      </c>
      <c r="C11" s="18" t="s">
        <v>22</v>
      </c>
      <c r="D11" s="18" t="s">
        <v>23</v>
      </c>
      <c r="E11" s="26" t="s">
        <v>9</v>
      </c>
      <c r="F11" s="26" t="s">
        <v>36</v>
      </c>
      <c r="G11" s="26" t="s">
        <v>10</v>
      </c>
      <c r="H11" s="26" t="s">
        <v>37</v>
      </c>
      <c r="I11" s="26" t="s">
        <v>11</v>
      </c>
      <c r="J11" s="19"/>
      <c r="K11" s="20"/>
      <c r="L11" s="19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17"/>
      <c r="B12" s="21" t="s">
        <v>24</v>
      </c>
      <c r="C12" s="22">
        <v>1.0</v>
      </c>
      <c r="D12" s="22" t="s">
        <v>25</v>
      </c>
      <c r="E12" s="22" t="s">
        <v>38</v>
      </c>
      <c r="F12" s="27">
        <v>-10000.0</v>
      </c>
      <c r="G12" s="27">
        <f t="shared" ref="G12:G17" si="1">F12^2</f>
        <v>100000000</v>
      </c>
      <c r="H12" s="27">
        <f>AVERAGE(G12:G17)</f>
        <v>1745833333</v>
      </c>
      <c r="I12" s="27">
        <f>SQRT(H12)</f>
        <v>41783.17046</v>
      </c>
      <c r="J12" s="20"/>
      <c r="K12" s="24"/>
      <c r="L12" s="19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17"/>
      <c r="B13" s="22" t="s">
        <v>26</v>
      </c>
      <c r="C13" s="22">
        <v>2.0</v>
      </c>
      <c r="D13" s="22" t="s">
        <v>27</v>
      </c>
      <c r="E13" s="22" t="s">
        <v>39</v>
      </c>
      <c r="F13" s="27">
        <f> 40000</f>
        <v>40000</v>
      </c>
      <c r="G13" s="27">
        <f t="shared" si="1"/>
        <v>1600000000</v>
      </c>
      <c r="H13" s="28"/>
      <c r="I13" s="28"/>
      <c r="J13" s="20"/>
      <c r="K13" s="24"/>
      <c r="L13" s="19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17"/>
      <c r="B14" s="22" t="s">
        <v>28</v>
      </c>
      <c r="C14" s="22">
        <v>1.0</v>
      </c>
      <c r="D14" s="22" t="s">
        <v>29</v>
      </c>
      <c r="E14" s="22" t="s">
        <v>40</v>
      </c>
      <c r="F14" s="27">
        <v>5000.0</v>
      </c>
      <c r="G14" s="27">
        <f t="shared" si="1"/>
        <v>25000000</v>
      </c>
      <c r="H14" s="28"/>
      <c r="I14" s="28"/>
      <c r="J14" s="20"/>
      <c r="K14" s="24"/>
      <c r="L14" s="19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17"/>
      <c r="B15" s="22" t="s">
        <v>30</v>
      </c>
      <c r="C15" s="22">
        <v>3.0</v>
      </c>
      <c r="D15" s="22" t="s">
        <v>31</v>
      </c>
      <c r="E15" s="22" t="s">
        <v>41</v>
      </c>
      <c r="F15" s="29">
        <v>-90000.0</v>
      </c>
      <c r="G15" s="27">
        <f t="shared" si="1"/>
        <v>8100000000</v>
      </c>
      <c r="H15" s="28"/>
      <c r="I15" s="28"/>
      <c r="J15" s="19"/>
      <c r="K15" s="19"/>
      <c r="L15" s="19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17"/>
      <c r="B16" s="22" t="s">
        <v>32</v>
      </c>
      <c r="C16" s="22">
        <v>2.0</v>
      </c>
      <c r="D16" s="22" t="s">
        <v>33</v>
      </c>
      <c r="E16" s="22" t="s">
        <v>42</v>
      </c>
      <c r="F16" s="29">
        <v>-25000.0</v>
      </c>
      <c r="G16" s="27">
        <f t="shared" si="1"/>
        <v>625000000</v>
      </c>
      <c r="H16" s="28"/>
      <c r="I16" s="28"/>
      <c r="J16" s="19"/>
      <c r="K16" s="19"/>
      <c r="L16" s="19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17"/>
      <c r="B17" s="22" t="s">
        <v>34</v>
      </c>
      <c r="C17" s="22">
        <v>1.0</v>
      </c>
      <c r="D17" s="22" t="s">
        <v>35</v>
      </c>
      <c r="E17" s="22" t="s">
        <v>43</v>
      </c>
      <c r="F17" s="29">
        <v>5000.0</v>
      </c>
      <c r="G17" s="27">
        <f t="shared" si="1"/>
        <v>25000000</v>
      </c>
      <c r="H17" s="28"/>
      <c r="I17" s="28"/>
      <c r="J17" s="19"/>
      <c r="K17" s="19"/>
      <c r="L17" s="19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17"/>
      <c r="B18" s="25"/>
      <c r="C18" s="25"/>
      <c r="D18" s="25"/>
      <c r="E18" s="25"/>
      <c r="F18" s="25"/>
      <c r="G18" s="25"/>
      <c r="H18" s="25"/>
      <c r="I18" s="25"/>
      <c r="J18" s="19"/>
      <c r="K18" s="19"/>
      <c r="L18" s="19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>
      <c r="A19" s="17"/>
      <c r="B19" s="25"/>
      <c r="C19" s="25"/>
      <c r="D19" s="25"/>
      <c r="E19" s="25"/>
      <c r="F19" s="25"/>
      <c r="G19" s="25"/>
      <c r="H19" s="25"/>
      <c r="I19" s="25"/>
      <c r="J19" s="19"/>
      <c r="K19" s="19"/>
      <c r="L19" s="19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17"/>
      <c r="B20" s="28"/>
      <c r="C20" s="30"/>
      <c r="D20" s="28"/>
      <c r="E20" s="25"/>
      <c r="F20" s="25"/>
      <c r="G20" s="25"/>
      <c r="H20" s="25"/>
      <c r="I20" s="25"/>
      <c r="J20" s="19"/>
      <c r="K20" s="19"/>
      <c r="L20" s="19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>
      <c r="A21" s="17"/>
      <c r="B21" s="25"/>
      <c r="C21" s="25"/>
      <c r="D21" s="25"/>
      <c r="E21" s="25"/>
      <c r="F21" s="25"/>
      <c r="G21" s="25"/>
      <c r="H21" s="25"/>
      <c r="I21" s="25"/>
      <c r="J21" s="19"/>
      <c r="K21" s="19"/>
      <c r="L21" s="19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>
      <c r="A22" s="17"/>
      <c r="B22" s="25"/>
      <c r="C22" s="25"/>
      <c r="D22" s="25"/>
      <c r="E22" s="25"/>
      <c r="F22" s="25"/>
      <c r="G22" s="25"/>
      <c r="H22" s="25"/>
      <c r="I22" s="25"/>
      <c r="J22" s="19"/>
      <c r="K22" s="19"/>
      <c r="L22" s="19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>
      <c r="A23" s="17"/>
      <c r="B23" s="25"/>
      <c r="C23" s="25"/>
      <c r="D23" s="25"/>
      <c r="E23" s="25"/>
      <c r="F23" s="25"/>
      <c r="G23" s="25"/>
      <c r="H23" s="25"/>
      <c r="I23" s="25"/>
      <c r="J23" s="19"/>
      <c r="K23" s="19"/>
      <c r="L23" s="19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>
      <c r="A24" s="17"/>
      <c r="B24" s="25"/>
      <c r="C24" s="25"/>
      <c r="D24" s="25"/>
      <c r="E24" s="25"/>
      <c r="F24" s="25"/>
      <c r="G24" s="25"/>
      <c r="H24" s="25"/>
      <c r="I24" s="25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>
      <c r="A25" s="17"/>
      <c r="B25" s="25"/>
      <c r="C25" s="25"/>
      <c r="D25" s="25"/>
      <c r="E25" s="25"/>
      <c r="F25" s="25"/>
      <c r="G25" s="25"/>
      <c r="H25" s="25"/>
      <c r="I25" s="25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>
      <c r="A26" s="17"/>
      <c r="B26" s="25"/>
      <c r="C26" s="25"/>
      <c r="D26" s="25"/>
      <c r="E26" s="25"/>
      <c r="F26" s="25"/>
      <c r="G26" s="25"/>
      <c r="H26" s="25"/>
      <c r="I26" s="25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>
      <c r="A27" s="17"/>
      <c r="B27" s="25"/>
      <c r="C27" s="25"/>
      <c r="D27" s="25"/>
      <c r="E27" s="25"/>
      <c r="F27" s="25"/>
      <c r="G27" s="25"/>
      <c r="H27" s="25"/>
      <c r="I27" s="25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>
      <c r="A28" s="17"/>
      <c r="B28" s="25"/>
      <c r="C28" s="25"/>
      <c r="D28" s="25"/>
      <c r="E28" s="25"/>
      <c r="F28" s="25"/>
      <c r="G28" s="25"/>
      <c r="H28" s="25"/>
      <c r="I28" s="25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>
      <c r="A29" s="17"/>
      <c r="B29" s="25"/>
      <c r="C29" s="25"/>
      <c r="D29" s="25"/>
      <c r="E29" s="25"/>
      <c r="F29" s="25"/>
      <c r="G29" s="25"/>
      <c r="H29" s="25"/>
      <c r="I29" s="25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>
      <c r="A30" s="17"/>
      <c r="B30" s="25"/>
      <c r="C30" s="25"/>
      <c r="D30" s="25"/>
      <c r="E30" s="25"/>
      <c r="F30" s="25"/>
      <c r="G30" s="25"/>
      <c r="H30" s="25"/>
      <c r="I30" s="25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>
      <c r="A31" s="17"/>
      <c r="B31" s="25"/>
      <c r="C31" s="25"/>
      <c r="D31" s="25"/>
      <c r="E31" s="25"/>
      <c r="F31" s="25"/>
      <c r="G31" s="25"/>
      <c r="H31" s="25"/>
      <c r="I31" s="25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drawing r:id="rId1"/>
</worksheet>
</file>