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480" windowWidth="27795" windowHeight="12660"/>
  </bookViews>
  <sheets>
    <sheet name="AttributeInitTable" sheetId="1" r:id="rId1"/>
  </sheets>
  <calcPr calcId="144525"/>
</workbook>
</file>

<file path=xl/calcChain.xml><?xml version="1.0" encoding="utf-8"?>
<calcChain xmlns="http://schemas.openxmlformats.org/spreadsheetml/2006/main">
  <c r="G165" i="1" l="1"/>
  <c r="G166" i="1"/>
  <c r="G167" i="1"/>
  <c r="G164" i="1"/>
  <c r="P153" i="1" l="1"/>
  <c r="P152" i="1"/>
  <c r="Q151" i="1"/>
  <c r="Q150" i="1"/>
  <c r="Q149" i="1"/>
  <c r="P148" i="1"/>
  <c r="P147" i="1"/>
  <c r="P146" i="1"/>
  <c r="P145" i="1"/>
  <c r="Q144" i="1"/>
  <c r="Q143" i="1"/>
  <c r="Q142" i="1"/>
  <c r="P141" i="1"/>
  <c r="P140" i="1"/>
  <c r="P139" i="1"/>
  <c r="F165" i="1" l="1"/>
  <c r="F166" i="1"/>
  <c r="F164" i="1" l="1"/>
  <c r="G137" i="1"/>
  <c r="G138" i="1"/>
  <c r="G136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O138" i="1" l="1"/>
  <c r="O137" i="1"/>
  <c r="O136" i="1"/>
  <c r="N138" i="1"/>
  <c r="N137" i="1"/>
  <c r="A250" i="1" l="1"/>
  <c r="A251" i="1"/>
  <c r="A252" i="1"/>
  <c r="A253" i="1"/>
  <c r="A254" i="1"/>
  <c r="A249" i="1"/>
  <c r="C159" i="1" l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F154" i="1" l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53" i="1"/>
  <c r="G153" i="1" s="1"/>
  <c r="O159" i="1"/>
  <c r="P159" i="1"/>
  <c r="Q159" i="1"/>
  <c r="N159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O153" i="1"/>
  <c r="Q153" i="1"/>
  <c r="N153" i="1"/>
  <c r="B152" i="1"/>
  <c r="C152" i="1"/>
  <c r="O152" i="1"/>
  <c r="Q152" i="1"/>
  <c r="N152" i="1"/>
  <c r="N151" i="1"/>
  <c r="O151" i="1"/>
  <c r="P151" i="1"/>
  <c r="O150" i="1"/>
  <c r="P150" i="1"/>
  <c r="N150" i="1"/>
  <c r="N149" i="1"/>
  <c r="O149" i="1"/>
  <c r="P149" i="1"/>
  <c r="O148" i="1"/>
  <c r="Q148" i="1"/>
  <c r="N148" i="1"/>
  <c r="N147" i="1"/>
  <c r="O147" i="1"/>
  <c r="Q147" i="1"/>
  <c r="O146" i="1"/>
  <c r="Q146" i="1"/>
  <c r="N146" i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C151" i="1"/>
  <c r="C150" i="1"/>
  <c r="B151" i="1"/>
  <c r="B150" i="1"/>
  <c r="C149" i="1"/>
  <c r="B149" i="1"/>
  <c r="C148" i="1"/>
  <c r="B148" i="1"/>
  <c r="B147" i="1"/>
  <c r="B146" i="1"/>
  <c r="C146" i="1"/>
  <c r="C147" i="1"/>
  <c r="F145" i="1"/>
  <c r="G145" i="1" s="1"/>
  <c r="F144" i="1"/>
  <c r="G144" i="1" s="1"/>
  <c r="F143" i="1"/>
  <c r="F142" i="1"/>
  <c r="G142" i="1" s="1"/>
  <c r="F141" i="1"/>
  <c r="F140" i="1"/>
  <c r="F139" i="1"/>
  <c r="B145" i="1"/>
  <c r="C144" i="1"/>
  <c r="C143" i="1"/>
  <c r="G143" i="1"/>
  <c r="G141" i="1"/>
  <c r="C142" i="1"/>
  <c r="B142" i="1"/>
  <c r="C141" i="1"/>
  <c r="B141" i="1"/>
  <c r="B140" i="1"/>
  <c r="B139" i="1"/>
  <c r="A159" i="1"/>
  <c r="A158" i="1"/>
  <c r="A157" i="1"/>
  <c r="A156" i="1"/>
  <c r="A155" i="1"/>
  <c r="A154" i="1"/>
  <c r="A153" i="1"/>
  <c r="A147" i="1"/>
  <c r="A148" i="1"/>
  <c r="A149" i="1"/>
  <c r="A150" i="1"/>
  <c r="A151" i="1"/>
  <c r="A152" i="1"/>
  <c r="A146" i="1"/>
  <c r="F169" i="1" l="1"/>
  <c r="F170" i="1" s="1"/>
  <c r="F171" i="1" s="1"/>
  <c r="F172" i="1" s="1"/>
  <c r="F173" i="1" s="1"/>
  <c r="F174" i="1" s="1"/>
  <c r="F175" i="1" s="1"/>
  <c r="B143" i="1" l="1"/>
  <c r="B144" i="1"/>
  <c r="C139" i="1"/>
  <c r="C140" i="1"/>
  <c r="G239" i="1"/>
  <c r="G240" i="1"/>
  <c r="G241" i="1"/>
  <c r="G242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188" i="1"/>
  <c r="G177" i="1"/>
  <c r="G178" i="1"/>
  <c r="G179" i="1"/>
  <c r="G180" i="1"/>
  <c r="G181" i="1"/>
  <c r="G182" i="1"/>
  <c r="G183" i="1"/>
  <c r="G184" i="1"/>
  <c r="G185" i="1"/>
  <c r="G186" i="1"/>
  <c r="G187" i="1"/>
  <c r="G176" i="1"/>
  <c r="G2" i="1" l="1"/>
  <c r="G236" i="1" l="1"/>
  <c r="G235" i="1"/>
  <c r="G238" i="1"/>
  <c r="G233" i="1"/>
  <c r="G234" i="1"/>
  <c r="G237" i="1"/>
  <c r="G232" i="1"/>
  <c r="G140" i="1"/>
  <c r="G139" i="1"/>
  <c r="G161" i="1"/>
  <c r="G162" i="1"/>
  <c r="G163" i="1"/>
  <c r="G160" i="1"/>
</calcChain>
</file>

<file path=xl/comments1.xml><?xml version="1.0" encoding="utf-8"?>
<comments xmlns="http://schemas.openxmlformats.org/spreadsheetml/2006/main">
  <authors>
    <author>SSH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몬스터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리더
</t>
        </r>
        <r>
          <rPr>
            <sz val="9"/>
            <color indexed="81"/>
            <rFont val="Tahoma"/>
            <family val="2"/>
          </rPr>
          <t xml:space="preserve">5 :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
</t>
        </r>
        <r>
          <rPr>
            <sz val="9"/>
            <color indexed="81"/>
            <rFont val="Tahoma"/>
            <family val="2"/>
          </rPr>
          <t xml:space="preserve">6 :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보스
</t>
        </r>
        <r>
          <rPr>
            <sz val="9"/>
            <color indexed="81"/>
            <rFont val="Tahoma"/>
            <family val="2"/>
          </rPr>
          <t xml:space="preserve">8 : </t>
        </r>
        <r>
          <rPr>
            <sz val="9"/>
            <color indexed="81"/>
            <rFont val="돋움"/>
            <family val="3"/>
            <charset val="129"/>
          </rPr>
          <t xml:space="preserve">일반
</t>
        </r>
        <r>
          <rPr>
            <sz val="9"/>
            <color indexed="81"/>
            <rFont val="Tahoma"/>
            <family val="2"/>
          </rPr>
          <t xml:space="preserve">9 : </t>
        </r>
        <r>
          <rPr>
            <sz val="9"/>
            <color indexed="81"/>
            <rFont val="돋움"/>
            <family val="3"/>
            <charset val="129"/>
          </rPr>
          <t>하드</t>
        </r>
      </text>
    </comment>
    <comment ref="A135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공성무기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성문</t>
        </r>
      </text>
    </comment>
    <comment ref="A139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보스
</t>
        </r>
        <r>
          <rPr>
            <sz val="9"/>
            <color indexed="81"/>
            <rFont val="Tahoma"/>
            <family val="2"/>
          </rPr>
          <t xml:space="preserve">171~472 : </t>
        </r>
        <r>
          <rPr>
            <sz val="9"/>
            <color indexed="81"/>
            <rFont val="돋움"/>
            <family val="3"/>
            <charset val="129"/>
          </rPr>
          <t xml:space="preserve">일반
</t>
        </r>
        <r>
          <rPr>
            <sz val="9"/>
            <color indexed="81"/>
            <rFont val="Tahoma"/>
            <family val="2"/>
          </rPr>
          <t xml:space="preserve">1171~1472 : </t>
        </r>
        <r>
          <rPr>
            <sz val="9"/>
            <color indexed="81"/>
            <rFont val="돋움"/>
            <family val="3"/>
            <charset val="129"/>
          </rPr>
          <t xml:space="preserve">하드
</t>
        </r>
        <r>
          <rPr>
            <sz val="9"/>
            <color indexed="81"/>
            <rFont val="Tahoma"/>
            <family val="2"/>
          </rPr>
          <t xml:space="preserve">2171~2472 : </t>
        </r>
        <r>
          <rPr>
            <sz val="9"/>
            <color indexed="81"/>
            <rFont val="돋움"/>
            <family val="3"/>
            <charset val="129"/>
          </rPr>
          <t>헬</t>
        </r>
      </text>
    </comment>
    <comment ref="A160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도살자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하드</t>
        </r>
      </text>
    </comment>
    <comment ref="A164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호위</t>
        </r>
        <r>
          <rPr>
            <sz val="9"/>
            <color indexed="81"/>
            <rFont val="Tahoma"/>
            <family val="2"/>
          </rPr>
          <t xml:space="preserve"> NPC
997 : Hell Act3
998 : Hell Act1
999 : Act3
1000 : Act1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포로</t>
        </r>
        <r>
          <rPr>
            <sz val="9"/>
            <color indexed="81"/>
            <rFont val="Tahoma"/>
            <family val="2"/>
          </rPr>
          <t xml:space="preserve"> NPC </t>
        </r>
        <r>
          <rPr>
            <sz val="9"/>
            <color indexed="81"/>
            <rFont val="돋움"/>
            <family val="3"/>
            <charset val="129"/>
          </rPr>
          <t>족쇄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몬스터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
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돋움"/>
            <family val="3"/>
            <charset val="129"/>
          </rPr>
          <t>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</t>
        </r>
      </text>
    </comment>
    <comment ref="A232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헬모드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</t>
        </r>
      </text>
    </comment>
    <comment ref="A241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도살자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헬</t>
        </r>
      </text>
    </comment>
    <comment ref="A243" authorId="0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요일던전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몬스터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쫄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리더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쫄
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리더
</t>
        </r>
        <r>
          <rPr>
            <sz val="9"/>
            <color indexed="81"/>
            <rFont val="Tahoma"/>
            <family val="2"/>
          </rPr>
          <t xml:space="preserve">4 : </t>
        </r>
        <r>
          <rPr>
            <sz val="9"/>
            <color indexed="81"/>
            <rFont val="돋움"/>
            <family val="3"/>
            <charset val="129"/>
          </rPr>
          <t>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쫄
</t>
        </r>
        <r>
          <rPr>
            <sz val="9"/>
            <color indexed="81"/>
            <rFont val="Tahoma"/>
            <family val="2"/>
          </rPr>
          <t xml:space="preserve">5 : </t>
        </r>
        <r>
          <rPr>
            <sz val="9"/>
            <color indexed="81"/>
            <rFont val="돋움"/>
            <family val="3"/>
            <charset val="129"/>
          </rPr>
          <t>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</t>
        </r>
      </text>
    </comment>
  </commentList>
</comments>
</file>

<file path=xl/sharedStrings.xml><?xml version="1.0" encoding="utf-8"?>
<sst xmlns="http://schemas.openxmlformats.org/spreadsheetml/2006/main" count="18" uniqueCount="18">
  <si>
    <t>ID</t>
  </si>
  <si>
    <t>AttackDamage</t>
  </si>
  <si>
    <t>AbilityPower</t>
  </si>
  <si>
    <t>CriticalHitRate</t>
  </si>
  <si>
    <t>CriticalDamageRate</t>
  </si>
  <si>
    <t>HealthMax</t>
  </si>
  <si>
    <t>HealthRegen</t>
  </si>
  <si>
    <t>RageMax</t>
  </si>
  <si>
    <t>RageRegen</t>
  </si>
  <si>
    <t>VitalMax</t>
  </si>
  <si>
    <t>VitalRegen</t>
  </si>
  <si>
    <t>ManaMax</t>
  </si>
  <si>
    <t>ManaRegen</t>
  </si>
  <si>
    <t>Armor</t>
  </si>
  <si>
    <t>MagicResist</t>
  </si>
  <si>
    <t>ArmorPenetration</t>
  </si>
  <si>
    <t>MagicPenetration</t>
  </si>
  <si>
    <t>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</si>
</sst>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F9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B7FB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0" fontId="0" fillId="0" borderId="0" xfId="0" applyFill="1">
      <alignment vertical="center"/>
    </xf>
    <xf numFmtId="0" fontId="19" fillId="34" borderId="0" xfId="0" applyFont="1" applyFill="1" applyBorder="1">
      <alignment vertical="center"/>
    </xf>
    <xf numFmtId="0" fontId="19" fillId="34" borderId="0" xfId="0" applyFont="1" applyFill="1">
      <alignment vertical="center"/>
    </xf>
    <xf numFmtId="0" fontId="0" fillId="35" borderId="0" xfId="0" applyFill="1">
      <alignment vertical="center"/>
    </xf>
    <xf numFmtId="0" fontId="0" fillId="35" borderId="0" xfId="0" applyFill="1" applyBorder="1">
      <alignment vertical="center"/>
    </xf>
    <xf numFmtId="0" fontId="0" fillId="36" borderId="0" xfId="0" applyFill="1">
      <alignment vertical="center"/>
    </xf>
    <xf numFmtId="0" fontId="0" fillId="36" borderId="0" xfId="0" applyFill="1" applyBorder="1">
      <alignment vertical="center"/>
    </xf>
    <xf numFmtId="0" fontId="0" fillId="0" borderId="0" xfId="0">
      <alignment vertical="center"/>
    </xf>
    <xf numFmtId="0" fontId="0" fillId="37" borderId="0" xfId="0" applyFill="1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0" fontId="0" fillId="37" borderId="0" xfId="0" applyFill="1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0" fontId="0" fillId="37" borderId="0" xfId="0" applyFill="1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2" borderId="0" xfId="0" applyFill="1" applyBorder="1">
      <alignment vertical="center"/>
    </xf>
    <xf numFmtId="0" fontId="0" fillId="0" borderId="0" xfId="0">
      <alignment vertical="center"/>
    </xf>
    <xf numFmtId="0" fontId="0" fillId="37" borderId="0" xfId="0" applyFill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F1B7FB"/>
      <color rgb="FFFCF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4"/>
  <sheetViews>
    <sheetView tabSelected="1" zoomScale="115" zoomScaleNormal="115" workbookViewId="0">
      <pane ySplit="1" topLeftCell="A233" activePane="bottomLeft" state="frozen"/>
      <selection pane="bottomLeft" activeCell="E247" sqref="E247"/>
    </sheetView>
  </sheetViews>
  <sheetFormatPr defaultRowHeight="16.5"/>
  <cols>
    <col min="2" max="2" width="13.3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250</v>
      </c>
      <c r="C2">
        <v>0</v>
      </c>
      <c r="D2">
        <v>0.03</v>
      </c>
      <c r="E2">
        <v>2</v>
      </c>
      <c r="F2">
        <v>13500</v>
      </c>
      <c r="G2">
        <f>ROUND(F2/250,-1)</f>
        <v>50</v>
      </c>
      <c r="H2">
        <v>100</v>
      </c>
      <c r="I2">
        <v>-0.8</v>
      </c>
      <c r="J2">
        <v>0</v>
      </c>
      <c r="K2">
        <v>0</v>
      </c>
      <c r="L2">
        <v>0</v>
      </c>
      <c r="M2">
        <v>0</v>
      </c>
      <c r="N2">
        <v>600</v>
      </c>
      <c r="O2">
        <v>400</v>
      </c>
      <c r="P2">
        <v>25</v>
      </c>
      <c r="Q2">
        <v>0</v>
      </c>
      <c r="R2">
        <v>55</v>
      </c>
    </row>
    <row r="3" spans="1:18">
      <c r="A3">
        <v>2</v>
      </c>
      <c r="B3">
        <v>260</v>
      </c>
      <c r="C3">
        <v>260</v>
      </c>
      <c r="D3">
        <v>0.05</v>
      </c>
      <c r="E3">
        <v>2</v>
      </c>
      <c r="F3">
        <v>12000</v>
      </c>
      <c r="G3" s="4">
        <v>44</v>
      </c>
      <c r="H3">
        <v>0</v>
      </c>
      <c r="I3">
        <v>0</v>
      </c>
      <c r="J3">
        <v>100</v>
      </c>
      <c r="K3">
        <v>0.5</v>
      </c>
      <c r="L3">
        <v>0</v>
      </c>
      <c r="M3">
        <v>0</v>
      </c>
      <c r="N3">
        <v>440</v>
      </c>
      <c r="O3">
        <v>440</v>
      </c>
      <c r="P3">
        <v>75</v>
      </c>
      <c r="Q3">
        <v>75</v>
      </c>
      <c r="R3">
        <v>55</v>
      </c>
    </row>
    <row r="4" spans="1:18">
      <c r="A4">
        <v>3</v>
      </c>
      <c r="B4" s="1">
        <v>0</v>
      </c>
      <c r="C4">
        <v>360</v>
      </c>
      <c r="D4">
        <v>0.12</v>
      </c>
      <c r="E4">
        <v>1.5</v>
      </c>
      <c r="F4">
        <v>10650</v>
      </c>
      <c r="G4" s="4">
        <v>38</v>
      </c>
      <c r="H4">
        <v>0</v>
      </c>
      <c r="I4">
        <v>0</v>
      </c>
      <c r="J4">
        <v>0</v>
      </c>
      <c r="K4">
        <v>0</v>
      </c>
      <c r="L4">
        <v>800</v>
      </c>
      <c r="M4">
        <v>50</v>
      </c>
      <c r="N4">
        <v>380</v>
      </c>
      <c r="O4">
        <v>500</v>
      </c>
      <c r="P4">
        <v>0</v>
      </c>
      <c r="Q4">
        <v>50</v>
      </c>
      <c r="R4">
        <v>55</v>
      </c>
    </row>
    <row r="5" spans="1:18" s="8" customFormat="1">
      <c r="A5" s="8">
        <v>101</v>
      </c>
      <c r="B5" s="22">
        <v>530</v>
      </c>
      <c r="C5" s="20">
        <v>0</v>
      </c>
      <c r="D5" s="9">
        <v>0.12</v>
      </c>
      <c r="E5" s="9">
        <v>1.2</v>
      </c>
      <c r="F5" s="19">
        <v>1970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25">
        <v>1500</v>
      </c>
      <c r="O5" s="25">
        <v>1000</v>
      </c>
      <c r="P5" s="25">
        <v>0</v>
      </c>
      <c r="Q5" s="25">
        <v>0</v>
      </c>
      <c r="R5" s="9">
        <v>0</v>
      </c>
    </row>
    <row r="6" spans="1:18">
      <c r="A6">
        <v>102</v>
      </c>
      <c r="B6" s="22">
        <v>780</v>
      </c>
      <c r="C6" s="20">
        <v>0</v>
      </c>
      <c r="D6" s="9">
        <v>0.12</v>
      </c>
      <c r="E6" s="9">
        <v>1.2</v>
      </c>
      <c r="F6" s="19">
        <v>4040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5">
        <v>3000</v>
      </c>
      <c r="O6" s="25">
        <v>2400</v>
      </c>
      <c r="P6" s="25">
        <v>0</v>
      </c>
      <c r="Q6" s="25">
        <v>0</v>
      </c>
      <c r="R6" s="3">
        <v>0</v>
      </c>
    </row>
    <row r="7" spans="1:18">
      <c r="A7">
        <v>103</v>
      </c>
      <c r="B7" s="22">
        <v>1510</v>
      </c>
      <c r="C7" s="20">
        <v>0</v>
      </c>
      <c r="D7" s="9">
        <v>0.12</v>
      </c>
      <c r="E7" s="9">
        <v>1.2</v>
      </c>
      <c r="F7" s="19">
        <v>7160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5">
        <v>500</v>
      </c>
      <c r="O7" s="25">
        <v>500</v>
      </c>
      <c r="P7" s="25">
        <v>0</v>
      </c>
      <c r="Q7" s="25">
        <v>0</v>
      </c>
      <c r="R7" s="3">
        <v>0</v>
      </c>
    </row>
    <row r="8" spans="1:18">
      <c r="A8">
        <v>104</v>
      </c>
      <c r="B8" s="22">
        <v>900</v>
      </c>
      <c r="C8" s="20">
        <v>0</v>
      </c>
      <c r="D8" s="9">
        <v>0.12</v>
      </c>
      <c r="E8" s="9">
        <v>1.2</v>
      </c>
      <c r="F8" s="19">
        <v>3080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5">
        <v>1700</v>
      </c>
      <c r="O8" s="25">
        <v>1700</v>
      </c>
      <c r="P8" s="25">
        <v>0</v>
      </c>
      <c r="Q8" s="25">
        <v>0</v>
      </c>
      <c r="R8" s="3">
        <v>0</v>
      </c>
    </row>
    <row r="9" spans="1:18">
      <c r="A9">
        <v>105</v>
      </c>
      <c r="B9" s="22">
        <v>930</v>
      </c>
      <c r="C9" s="20">
        <v>0</v>
      </c>
      <c r="D9" s="9">
        <v>0.12</v>
      </c>
      <c r="E9" s="9">
        <v>1.2</v>
      </c>
      <c r="F9" s="19">
        <v>1660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5">
        <v>1300</v>
      </c>
      <c r="O9" s="25">
        <v>1500</v>
      </c>
      <c r="P9" s="25">
        <v>0</v>
      </c>
      <c r="Q9" s="25">
        <v>0</v>
      </c>
      <c r="R9" s="3">
        <v>0</v>
      </c>
    </row>
    <row r="10" spans="1:18">
      <c r="A10">
        <v>106</v>
      </c>
      <c r="B10" s="22">
        <v>550</v>
      </c>
      <c r="C10" s="20">
        <v>0</v>
      </c>
      <c r="D10" s="2">
        <v>0.24</v>
      </c>
      <c r="E10" s="7">
        <v>1.4</v>
      </c>
      <c r="F10" s="19">
        <v>2100</v>
      </c>
      <c r="G10" s="7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5">
        <v>1500</v>
      </c>
      <c r="O10" s="25">
        <v>2200</v>
      </c>
      <c r="P10" s="25">
        <v>0</v>
      </c>
      <c r="Q10" s="25">
        <v>0</v>
      </c>
      <c r="R10" s="3">
        <v>0</v>
      </c>
    </row>
    <row r="11" spans="1:18" s="8" customFormat="1">
      <c r="A11" s="8">
        <v>111</v>
      </c>
      <c r="B11" s="21">
        <v>940</v>
      </c>
      <c r="C11" s="20">
        <v>0</v>
      </c>
      <c r="D11" s="9">
        <v>0.12</v>
      </c>
      <c r="E11" s="9">
        <v>1.2</v>
      </c>
      <c r="F11" s="18">
        <v>7990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24">
        <v>1800</v>
      </c>
      <c r="O11" s="24">
        <v>1300</v>
      </c>
      <c r="P11" s="24">
        <v>0</v>
      </c>
      <c r="Q11" s="24">
        <v>0</v>
      </c>
      <c r="R11" s="9">
        <v>0</v>
      </c>
    </row>
    <row r="12" spans="1:18">
      <c r="A12">
        <v>112</v>
      </c>
      <c r="B12" s="21">
        <v>1240</v>
      </c>
      <c r="C12" s="20">
        <v>0</v>
      </c>
      <c r="D12" s="9">
        <v>0.12</v>
      </c>
      <c r="E12" s="9">
        <v>1.2</v>
      </c>
      <c r="F12" s="18">
        <v>11710</v>
      </c>
      <c r="G12" s="7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24">
        <v>3300</v>
      </c>
      <c r="O12" s="24">
        <v>2700</v>
      </c>
      <c r="P12" s="24">
        <v>0</v>
      </c>
      <c r="Q12" s="24">
        <v>0</v>
      </c>
      <c r="R12" s="6">
        <v>0</v>
      </c>
    </row>
    <row r="13" spans="1:18">
      <c r="A13" s="4">
        <v>113</v>
      </c>
      <c r="B13" s="21">
        <v>2110</v>
      </c>
      <c r="C13" s="20">
        <v>0</v>
      </c>
      <c r="D13" s="9">
        <v>0.12</v>
      </c>
      <c r="E13" s="9">
        <v>1.2</v>
      </c>
      <c r="F13" s="18">
        <v>15910</v>
      </c>
      <c r="G13" s="7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24">
        <v>800</v>
      </c>
      <c r="O13" s="24">
        <v>800</v>
      </c>
      <c r="P13" s="24">
        <v>0</v>
      </c>
      <c r="Q13" s="24">
        <v>0</v>
      </c>
      <c r="R13" s="6">
        <v>0</v>
      </c>
    </row>
    <row r="14" spans="1:18">
      <c r="A14" s="4">
        <v>114</v>
      </c>
      <c r="B14" s="21">
        <v>1380</v>
      </c>
      <c r="C14" s="20">
        <v>0</v>
      </c>
      <c r="D14" s="9">
        <v>0.12</v>
      </c>
      <c r="E14" s="9">
        <v>1.2</v>
      </c>
      <c r="F14" s="18">
        <v>11020</v>
      </c>
      <c r="G14" s="7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24">
        <v>2000</v>
      </c>
      <c r="O14" s="24">
        <v>2000</v>
      </c>
      <c r="P14" s="24">
        <v>0</v>
      </c>
      <c r="Q14" s="24">
        <v>0</v>
      </c>
      <c r="R14" s="6">
        <v>0</v>
      </c>
    </row>
    <row r="15" spans="1:18">
      <c r="A15" s="4">
        <v>115</v>
      </c>
      <c r="B15" s="21">
        <v>1420</v>
      </c>
      <c r="C15" s="20">
        <v>0</v>
      </c>
      <c r="D15" s="9">
        <v>0.12</v>
      </c>
      <c r="E15" s="9">
        <v>1.2</v>
      </c>
      <c r="F15" s="18">
        <v>9590</v>
      </c>
      <c r="G15" s="7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24">
        <v>1600</v>
      </c>
      <c r="O15" s="24">
        <v>1800</v>
      </c>
      <c r="P15" s="24">
        <v>0</v>
      </c>
      <c r="Q15" s="24">
        <v>0</v>
      </c>
      <c r="R15" s="6">
        <v>0</v>
      </c>
    </row>
    <row r="16" spans="1:18">
      <c r="A16" s="4">
        <v>116</v>
      </c>
      <c r="B16" s="21">
        <v>960</v>
      </c>
      <c r="C16" s="20">
        <v>0</v>
      </c>
      <c r="D16" s="5">
        <v>0.24</v>
      </c>
      <c r="E16" s="7">
        <v>1.4</v>
      </c>
      <c r="F16" s="18">
        <v>9900</v>
      </c>
      <c r="G16" s="7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24">
        <v>1800</v>
      </c>
      <c r="O16" s="24">
        <v>2500</v>
      </c>
      <c r="P16" s="24">
        <v>0</v>
      </c>
      <c r="Q16" s="24">
        <v>0</v>
      </c>
      <c r="R16" s="6">
        <v>0</v>
      </c>
    </row>
    <row r="17" spans="1:18" s="8" customFormat="1">
      <c r="A17" s="8">
        <v>151</v>
      </c>
      <c r="B17" s="22">
        <v>990</v>
      </c>
      <c r="C17" s="20">
        <v>0</v>
      </c>
      <c r="D17" s="9">
        <v>0.12</v>
      </c>
      <c r="E17" s="9">
        <v>1.2</v>
      </c>
      <c r="F17" s="19">
        <v>4280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25">
        <v>5100</v>
      </c>
      <c r="O17" s="25">
        <v>3400</v>
      </c>
      <c r="P17" s="25">
        <v>1580</v>
      </c>
      <c r="Q17" s="25">
        <v>0</v>
      </c>
      <c r="R17" s="9">
        <v>0</v>
      </c>
    </row>
    <row r="18" spans="1:18">
      <c r="A18">
        <v>152</v>
      </c>
      <c r="B18" s="22">
        <v>1450</v>
      </c>
      <c r="C18" s="20">
        <v>0</v>
      </c>
      <c r="D18" s="9">
        <v>0.12</v>
      </c>
      <c r="E18" s="9">
        <v>1.2</v>
      </c>
      <c r="F18" s="19">
        <v>7750</v>
      </c>
      <c r="G18" s="7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25">
        <v>10200</v>
      </c>
      <c r="O18" s="25">
        <v>8160</v>
      </c>
      <c r="P18" s="25">
        <v>3360</v>
      </c>
      <c r="Q18" s="25">
        <v>0</v>
      </c>
      <c r="R18" s="6">
        <v>0</v>
      </c>
    </row>
    <row r="19" spans="1:18">
      <c r="A19" s="4">
        <v>153</v>
      </c>
      <c r="B19" s="22">
        <v>2810</v>
      </c>
      <c r="C19" s="20">
        <v>0</v>
      </c>
      <c r="D19" s="9">
        <v>0.12</v>
      </c>
      <c r="E19" s="9">
        <v>1.2</v>
      </c>
      <c r="F19" s="19">
        <v>16850</v>
      </c>
      <c r="G19" s="7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25">
        <v>1700</v>
      </c>
      <c r="O19" s="25">
        <v>1700</v>
      </c>
      <c r="P19" s="25">
        <v>6000</v>
      </c>
      <c r="Q19" s="25">
        <v>0</v>
      </c>
      <c r="R19" s="6">
        <v>0</v>
      </c>
    </row>
    <row r="20" spans="1:18">
      <c r="A20" s="4">
        <v>154</v>
      </c>
      <c r="B20" s="22">
        <v>1670</v>
      </c>
      <c r="C20" s="20">
        <v>0</v>
      </c>
      <c r="D20" s="9">
        <v>0.12</v>
      </c>
      <c r="E20" s="9">
        <v>1.2</v>
      </c>
      <c r="F20" s="19">
        <v>6420</v>
      </c>
      <c r="G20" s="7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25">
        <v>5780</v>
      </c>
      <c r="O20" s="25">
        <v>5780</v>
      </c>
      <c r="P20" s="25">
        <v>3460</v>
      </c>
      <c r="Q20" s="25">
        <v>0</v>
      </c>
      <c r="R20" s="6">
        <v>0</v>
      </c>
    </row>
    <row r="21" spans="1:18">
      <c r="A21" s="4">
        <v>155</v>
      </c>
      <c r="B21" s="22">
        <v>1730</v>
      </c>
      <c r="C21" s="20">
        <v>0</v>
      </c>
      <c r="D21" s="9">
        <v>0.12</v>
      </c>
      <c r="E21" s="9">
        <v>1.2</v>
      </c>
      <c r="F21" s="19">
        <v>3560</v>
      </c>
      <c r="G21" s="7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25">
        <v>4420</v>
      </c>
      <c r="O21" s="25">
        <v>5100</v>
      </c>
      <c r="P21" s="25">
        <v>960</v>
      </c>
      <c r="Q21" s="25">
        <v>0</v>
      </c>
      <c r="R21" s="6">
        <v>0</v>
      </c>
    </row>
    <row r="22" spans="1:18">
      <c r="A22" s="4">
        <v>156</v>
      </c>
      <c r="B22" s="22">
        <v>1020</v>
      </c>
      <c r="C22" s="20">
        <v>0</v>
      </c>
      <c r="D22" s="5">
        <v>0.24</v>
      </c>
      <c r="E22" s="7">
        <v>1.4</v>
      </c>
      <c r="F22" s="19">
        <v>4330</v>
      </c>
      <c r="G22" s="7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25">
        <v>5100</v>
      </c>
      <c r="O22" s="25">
        <v>7480</v>
      </c>
      <c r="P22" s="25">
        <v>1580</v>
      </c>
      <c r="Q22" s="25">
        <v>0</v>
      </c>
      <c r="R22" s="6">
        <v>0</v>
      </c>
    </row>
    <row r="23" spans="1:18" s="8" customFormat="1">
      <c r="A23" s="8">
        <v>161</v>
      </c>
      <c r="B23" s="21">
        <v>1740</v>
      </c>
      <c r="C23" s="20">
        <v>0</v>
      </c>
      <c r="D23" s="9">
        <v>0.12</v>
      </c>
      <c r="E23" s="9">
        <v>1.2</v>
      </c>
      <c r="F23" s="18">
        <v>21070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24">
        <v>5900</v>
      </c>
      <c r="O23" s="24">
        <v>4200</v>
      </c>
      <c r="P23" s="24">
        <v>1740</v>
      </c>
      <c r="Q23" s="24">
        <v>0</v>
      </c>
      <c r="R23" s="9">
        <v>0</v>
      </c>
    </row>
    <row r="24" spans="1:18">
      <c r="A24">
        <v>162</v>
      </c>
      <c r="B24" s="21">
        <v>2300</v>
      </c>
      <c r="C24" s="20">
        <v>0</v>
      </c>
      <c r="D24" s="9">
        <v>0.12</v>
      </c>
      <c r="E24" s="9">
        <v>1.2</v>
      </c>
      <c r="F24" s="18">
        <v>21570</v>
      </c>
      <c r="G24" s="7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24">
        <v>11000</v>
      </c>
      <c r="O24" s="24">
        <v>8960</v>
      </c>
      <c r="P24" s="24">
        <v>3700</v>
      </c>
      <c r="Q24" s="24">
        <v>0</v>
      </c>
      <c r="R24" s="6">
        <v>0</v>
      </c>
    </row>
    <row r="25" spans="1:18">
      <c r="A25" s="4">
        <v>163</v>
      </c>
      <c r="B25" s="21">
        <v>3930</v>
      </c>
      <c r="C25" s="20">
        <v>0</v>
      </c>
      <c r="D25" s="9">
        <v>0.12</v>
      </c>
      <c r="E25" s="9">
        <v>1.2</v>
      </c>
      <c r="F25" s="18">
        <v>35190</v>
      </c>
      <c r="G25" s="7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24">
        <v>2500</v>
      </c>
      <c r="O25" s="24">
        <v>2500</v>
      </c>
      <c r="P25" s="24">
        <v>6600</v>
      </c>
      <c r="Q25" s="24">
        <v>0</v>
      </c>
      <c r="R25" s="6">
        <v>0</v>
      </c>
    </row>
    <row r="26" spans="1:18">
      <c r="A26" s="4">
        <v>164</v>
      </c>
      <c r="B26" s="21">
        <v>2560</v>
      </c>
      <c r="C26" s="20">
        <v>0</v>
      </c>
      <c r="D26" s="9">
        <v>0.12</v>
      </c>
      <c r="E26" s="9">
        <v>1.2</v>
      </c>
      <c r="F26" s="18">
        <v>22130</v>
      </c>
      <c r="G26" s="7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24">
        <v>6580</v>
      </c>
      <c r="O26" s="24">
        <v>6580</v>
      </c>
      <c r="P26" s="24">
        <v>3810</v>
      </c>
      <c r="Q26" s="24">
        <v>0</v>
      </c>
      <c r="R26" s="6">
        <v>0</v>
      </c>
    </row>
    <row r="27" spans="1:18">
      <c r="A27" s="4">
        <v>165</v>
      </c>
      <c r="B27" s="21">
        <v>2630</v>
      </c>
      <c r="C27" s="20">
        <v>0</v>
      </c>
      <c r="D27" s="9">
        <v>0.12</v>
      </c>
      <c r="E27" s="9">
        <v>1.2</v>
      </c>
      <c r="F27" s="18">
        <v>20020</v>
      </c>
      <c r="G27" s="7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24">
        <v>5220</v>
      </c>
      <c r="O27" s="24">
        <v>5900</v>
      </c>
      <c r="P27" s="24">
        <v>1060</v>
      </c>
      <c r="Q27" s="24">
        <v>0</v>
      </c>
      <c r="R27" s="6">
        <v>0</v>
      </c>
    </row>
    <row r="28" spans="1:18">
      <c r="A28" s="4">
        <v>166</v>
      </c>
      <c r="B28" s="21">
        <v>1780</v>
      </c>
      <c r="C28" s="20">
        <v>0</v>
      </c>
      <c r="D28" s="5">
        <v>0.24</v>
      </c>
      <c r="E28" s="7">
        <v>1.4</v>
      </c>
      <c r="F28" s="18">
        <v>19790</v>
      </c>
      <c r="G28" s="7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24">
        <v>5900</v>
      </c>
      <c r="O28" s="24">
        <v>8280</v>
      </c>
      <c r="P28" s="24">
        <v>1740</v>
      </c>
      <c r="Q28" s="24">
        <v>0</v>
      </c>
      <c r="R28" s="6">
        <v>0</v>
      </c>
    </row>
    <row r="29" spans="1:18" s="8" customFormat="1">
      <c r="A29" s="8">
        <v>201</v>
      </c>
      <c r="B29" s="22">
        <v>1230</v>
      </c>
      <c r="C29" s="20">
        <v>0</v>
      </c>
      <c r="D29" s="9">
        <v>0.12</v>
      </c>
      <c r="E29" s="9">
        <v>1.2</v>
      </c>
      <c r="F29" s="19">
        <v>5800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25">
        <v>6000</v>
      </c>
      <c r="O29" s="25">
        <v>4000</v>
      </c>
      <c r="P29" s="25">
        <v>1320</v>
      </c>
      <c r="Q29" s="25">
        <v>0</v>
      </c>
      <c r="R29" s="9">
        <v>0</v>
      </c>
    </row>
    <row r="30" spans="1:18">
      <c r="A30">
        <v>202</v>
      </c>
      <c r="B30" s="22">
        <v>1820</v>
      </c>
      <c r="C30" s="20">
        <v>0</v>
      </c>
      <c r="D30" s="9">
        <v>0.12</v>
      </c>
      <c r="E30" s="9">
        <v>1.2</v>
      </c>
      <c r="F30" s="19">
        <v>10260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25">
        <v>12000</v>
      </c>
      <c r="O30" s="25">
        <v>9600</v>
      </c>
      <c r="P30" s="25">
        <v>2800</v>
      </c>
      <c r="Q30" s="25">
        <v>0</v>
      </c>
      <c r="R30" s="7">
        <v>0</v>
      </c>
    </row>
    <row r="31" spans="1:18">
      <c r="A31" s="4">
        <v>203</v>
      </c>
      <c r="B31" s="22">
        <v>3520</v>
      </c>
      <c r="C31" s="20">
        <v>0</v>
      </c>
      <c r="D31" s="9">
        <v>0.12</v>
      </c>
      <c r="E31" s="9">
        <v>1.2</v>
      </c>
      <c r="F31" s="19">
        <v>23250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25">
        <v>2000</v>
      </c>
      <c r="O31" s="25">
        <v>2000</v>
      </c>
      <c r="P31" s="25">
        <v>5000</v>
      </c>
      <c r="Q31" s="25">
        <v>0</v>
      </c>
      <c r="R31" s="7">
        <v>0</v>
      </c>
    </row>
    <row r="32" spans="1:18">
      <c r="A32" s="4">
        <v>204</v>
      </c>
      <c r="B32" s="22">
        <v>2100</v>
      </c>
      <c r="C32" s="20">
        <v>0</v>
      </c>
      <c r="D32" s="9">
        <v>0.12</v>
      </c>
      <c r="E32" s="9">
        <v>1.2</v>
      </c>
      <c r="F32" s="19">
        <v>8630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25">
        <v>6800</v>
      </c>
      <c r="O32" s="25">
        <v>6800</v>
      </c>
      <c r="P32" s="25">
        <v>2880</v>
      </c>
      <c r="Q32" s="25">
        <v>0</v>
      </c>
      <c r="R32" s="7">
        <v>0</v>
      </c>
    </row>
    <row r="33" spans="1:18">
      <c r="A33" s="4">
        <v>205</v>
      </c>
      <c r="B33" s="22">
        <v>2170</v>
      </c>
      <c r="C33" s="20">
        <v>0</v>
      </c>
      <c r="D33" s="9">
        <v>0.12</v>
      </c>
      <c r="E33" s="9">
        <v>1.2</v>
      </c>
      <c r="F33" s="19">
        <v>4810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25">
        <v>5200</v>
      </c>
      <c r="O33" s="25">
        <v>6000</v>
      </c>
      <c r="P33" s="25">
        <v>800</v>
      </c>
      <c r="Q33" s="25">
        <v>0</v>
      </c>
      <c r="R33" s="7">
        <v>0</v>
      </c>
    </row>
    <row r="34" spans="1:18">
      <c r="A34" s="4">
        <v>206</v>
      </c>
      <c r="B34" s="22">
        <v>1280</v>
      </c>
      <c r="C34" s="20">
        <v>0</v>
      </c>
      <c r="D34" s="5">
        <v>0.24</v>
      </c>
      <c r="E34" s="7">
        <v>1.4</v>
      </c>
      <c r="F34" s="19">
        <v>5800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25">
        <v>6000</v>
      </c>
      <c r="O34" s="25">
        <v>8800</v>
      </c>
      <c r="P34" s="25">
        <v>1320</v>
      </c>
      <c r="Q34" s="25">
        <v>0</v>
      </c>
      <c r="R34" s="7">
        <v>0</v>
      </c>
    </row>
    <row r="35" spans="1:18">
      <c r="A35" s="4">
        <v>207</v>
      </c>
      <c r="B35" s="22">
        <v>0</v>
      </c>
      <c r="C35" s="22">
        <v>2960</v>
      </c>
      <c r="D35" s="7">
        <v>0</v>
      </c>
      <c r="E35" s="7">
        <v>1</v>
      </c>
      <c r="F35" s="19">
        <v>5230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25">
        <v>6000</v>
      </c>
      <c r="O35" s="25">
        <v>9200</v>
      </c>
      <c r="P35" s="25">
        <v>0</v>
      </c>
      <c r="Q35" s="25">
        <v>0</v>
      </c>
      <c r="R35" s="7">
        <v>0</v>
      </c>
    </row>
    <row r="36" spans="1:18">
      <c r="A36">
        <v>208</v>
      </c>
      <c r="B36" s="22">
        <v>0</v>
      </c>
      <c r="C36" s="22">
        <v>3100</v>
      </c>
      <c r="D36" s="7">
        <v>0</v>
      </c>
      <c r="E36" s="7">
        <v>1</v>
      </c>
      <c r="F36" s="19">
        <v>5230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25">
        <v>6000</v>
      </c>
      <c r="O36" s="25">
        <v>9200</v>
      </c>
      <c r="P36" s="25">
        <v>0</v>
      </c>
      <c r="Q36" s="25">
        <v>2400</v>
      </c>
      <c r="R36" s="7">
        <v>0</v>
      </c>
    </row>
    <row r="37" spans="1:18" s="8" customFormat="1">
      <c r="A37" s="8">
        <v>211</v>
      </c>
      <c r="B37" s="21">
        <v>2170</v>
      </c>
      <c r="C37" s="20">
        <v>0</v>
      </c>
      <c r="D37" s="9">
        <v>0.12</v>
      </c>
      <c r="E37" s="9">
        <v>1.2</v>
      </c>
      <c r="F37" s="18">
        <v>29000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24">
        <v>6400</v>
      </c>
      <c r="O37" s="24">
        <v>4400</v>
      </c>
      <c r="P37" s="24">
        <v>1450</v>
      </c>
      <c r="Q37" s="24">
        <v>0</v>
      </c>
      <c r="R37" s="9">
        <v>0</v>
      </c>
    </row>
    <row r="38" spans="1:18">
      <c r="A38">
        <v>212</v>
      </c>
      <c r="B38" s="21">
        <v>2880</v>
      </c>
      <c r="C38" s="20">
        <v>0</v>
      </c>
      <c r="D38" s="9">
        <v>0.12</v>
      </c>
      <c r="E38" s="9">
        <v>1.2</v>
      </c>
      <c r="F38" s="18">
        <v>28900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24">
        <v>12400</v>
      </c>
      <c r="O38" s="24">
        <v>10000</v>
      </c>
      <c r="P38" s="24">
        <v>3080</v>
      </c>
      <c r="Q38" s="24">
        <v>0</v>
      </c>
      <c r="R38" s="7">
        <v>0</v>
      </c>
    </row>
    <row r="39" spans="1:18">
      <c r="A39" s="4">
        <v>213</v>
      </c>
      <c r="B39" s="21">
        <v>4920</v>
      </c>
      <c r="C39" s="20">
        <v>0</v>
      </c>
      <c r="D39" s="9">
        <v>0.12</v>
      </c>
      <c r="E39" s="9">
        <v>1.2</v>
      </c>
      <c r="F39" s="18">
        <v>49410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24">
        <v>2400</v>
      </c>
      <c r="O39" s="24">
        <v>2400</v>
      </c>
      <c r="P39" s="24">
        <v>5500</v>
      </c>
      <c r="Q39" s="24">
        <v>0</v>
      </c>
      <c r="R39" s="7">
        <v>0</v>
      </c>
    </row>
    <row r="40" spans="1:18">
      <c r="A40" s="4">
        <v>214</v>
      </c>
      <c r="B40" s="21">
        <v>3220</v>
      </c>
      <c r="C40" s="20">
        <v>0</v>
      </c>
      <c r="D40" s="9">
        <v>0.12</v>
      </c>
      <c r="E40" s="9">
        <v>1.2</v>
      </c>
      <c r="F40" s="18">
        <v>30170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24">
        <v>7200</v>
      </c>
      <c r="O40" s="24">
        <v>7200</v>
      </c>
      <c r="P40" s="24">
        <v>3170</v>
      </c>
      <c r="Q40" s="24">
        <v>0</v>
      </c>
      <c r="R40" s="7">
        <v>0</v>
      </c>
    </row>
    <row r="41" spans="1:18">
      <c r="A41" s="4">
        <v>215</v>
      </c>
      <c r="B41" s="21">
        <v>3300</v>
      </c>
      <c r="C41" s="20">
        <v>0</v>
      </c>
      <c r="D41" s="9">
        <v>0.12</v>
      </c>
      <c r="E41" s="9">
        <v>1.2</v>
      </c>
      <c r="F41" s="18">
        <v>27460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24">
        <v>5600</v>
      </c>
      <c r="O41" s="24">
        <v>6400</v>
      </c>
      <c r="P41" s="24">
        <v>880</v>
      </c>
      <c r="Q41" s="24">
        <v>0</v>
      </c>
      <c r="R41" s="7">
        <v>0</v>
      </c>
    </row>
    <row r="42" spans="1:18">
      <c r="A42" s="4">
        <v>216</v>
      </c>
      <c r="B42" s="21">
        <v>2230</v>
      </c>
      <c r="C42" s="20">
        <v>0</v>
      </c>
      <c r="D42" s="5">
        <v>0.24</v>
      </c>
      <c r="E42" s="7">
        <v>1.4</v>
      </c>
      <c r="F42" s="18">
        <v>26900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24">
        <v>6400</v>
      </c>
      <c r="O42" s="24">
        <v>9200</v>
      </c>
      <c r="P42" s="24">
        <v>1450</v>
      </c>
      <c r="Q42" s="24">
        <v>0</v>
      </c>
      <c r="R42" s="7">
        <v>0</v>
      </c>
    </row>
    <row r="43" spans="1:18">
      <c r="A43" s="4">
        <v>217</v>
      </c>
      <c r="B43" s="21">
        <v>0</v>
      </c>
      <c r="C43" s="21">
        <v>4250</v>
      </c>
      <c r="D43" s="7">
        <v>0</v>
      </c>
      <c r="E43" s="7">
        <v>1</v>
      </c>
      <c r="F43" s="18">
        <v>26180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24">
        <v>6400</v>
      </c>
      <c r="O43" s="24">
        <v>9600</v>
      </c>
      <c r="P43" s="24">
        <v>0</v>
      </c>
      <c r="Q43" s="24">
        <v>0</v>
      </c>
      <c r="R43" s="7">
        <v>0</v>
      </c>
    </row>
    <row r="44" spans="1:18">
      <c r="A44" s="4">
        <v>218</v>
      </c>
      <c r="B44" s="21">
        <v>0</v>
      </c>
      <c r="C44" s="21">
        <v>4420</v>
      </c>
      <c r="D44" s="7">
        <v>0</v>
      </c>
      <c r="E44" s="7">
        <v>1</v>
      </c>
      <c r="F44" s="18">
        <v>26180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24">
        <v>6400</v>
      </c>
      <c r="O44" s="24">
        <v>9600</v>
      </c>
      <c r="P44" s="24">
        <v>0</v>
      </c>
      <c r="Q44" s="24">
        <v>2640</v>
      </c>
      <c r="R44" s="7">
        <v>0</v>
      </c>
    </row>
    <row r="45" spans="1:18" s="8" customFormat="1">
      <c r="A45" s="8">
        <v>251</v>
      </c>
      <c r="B45" s="22">
        <v>1860</v>
      </c>
      <c r="C45" s="20">
        <v>0</v>
      </c>
      <c r="D45" s="9">
        <v>0.12</v>
      </c>
      <c r="E45" s="9">
        <v>1.2</v>
      </c>
      <c r="F45" s="19">
        <v>8780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25">
        <v>11400</v>
      </c>
      <c r="O45" s="25">
        <v>7600</v>
      </c>
      <c r="P45" s="25">
        <v>2380</v>
      </c>
      <c r="Q45" s="25">
        <v>0</v>
      </c>
      <c r="R45" s="9">
        <v>0</v>
      </c>
    </row>
    <row r="46" spans="1:18">
      <c r="A46" s="4">
        <v>252</v>
      </c>
      <c r="B46" s="22">
        <v>2730</v>
      </c>
      <c r="C46" s="20">
        <v>0</v>
      </c>
      <c r="D46" s="9">
        <v>0.12</v>
      </c>
      <c r="E46" s="9">
        <v>1.2</v>
      </c>
      <c r="F46" s="19">
        <v>13900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25">
        <v>22800</v>
      </c>
      <c r="O46" s="25">
        <v>18240</v>
      </c>
      <c r="P46" s="25">
        <v>5040</v>
      </c>
      <c r="Q46" s="25">
        <v>0</v>
      </c>
      <c r="R46" s="7">
        <v>0</v>
      </c>
    </row>
    <row r="47" spans="1:18">
      <c r="A47" s="4">
        <v>253</v>
      </c>
      <c r="B47" s="22">
        <v>5290</v>
      </c>
      <c r="C47" s="20">
        <v>0</v>
      </c>
      <c r="D47" s="9">
        <v>0.12</v>
      </c>
      <c r="E47" s="9">
        <v>1.2</v>
      </c>
      <c r="F47" s="19">
        <v>38510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25">
        <v>3800</v>
      </c>
      <c r="O47" s="25">
        <v>3800</v>
      </c>
      <c r="P47" s="25">
        <v>9000</v>
      </c>
      <c r="Q47" s="25">
        <v>0</v>
      </c>
      <c r="R47" s="7">
        <v>0</v>
      </c>
    </row>
    <row r="48" spans="1:18">
      <c r="A48" s="4">
        <v>254</v>
      </c>
      <c r="B48" s="22">
        <v>3150</v>
      </c>
      <c r="C48" s="20">
        <v>0</v>
      </c>
      <c r="D48" s="9">
        <v>0.12</v>
      </c>
      <c r="E48" s="9">
        <v>1.2</v>
      </c>
      <c r="F48" s="19">
        <v>12530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25">
        <v>12920</v>
      </c>
      <c r="O48" s="25">
        <v>12920</v>
      </c>
      <c r="P48" s="25">
        <v>5180</v>
      </c>
      <c r="Q48" s="25">
        <v>0</v>
      </c>
      <c r="R48" s="7">
        <v>0</v>
      </c>
    </row>
    <row r="49" spans="1:18">
      <c r="A49" s="4">
        <v>255</v>
      </c>
      <c r="B49" s="22">
        <v>3260</v>
      </c>
      <c r="C49" s="20">
        <v>0</v>
      </c>
      <c r="D49" s="9">
        <v>0.12</v>
      </c>
      <c r="E49" s="9">
        <v>1.2</v>
      </c>
      <c r="F49" s="19">
        <v>7180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25">
        <v>9880</v>
      </c>
      <c r="O49" s="25">
        <v>11400</v>
      </c>
      <c r="P49" s="25">
        <v>1440</v>
      </c>
      <c r="Q49" s="25">
        <v>0</v>
      </c>
      <c r="R49" s="7">
        <v>0</v>
      </c>
    </row>
    <row r="50" spans="1:18">
      <c r="A50" s="4">
        <v>256</v>
      </c>
      <c r="B50" s="22">
        <v>1930</v>
      </c>
      <c r="C50" s="20">
        <v>0</v>
      </c>
      <c r="D50" s="5">
        <v>0.24</v>
      </c>
      <c r="E50" s="7">
        <v>1.4</v>
      </c>
      <c r="F50" s="19">
        <v>8310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25">
        <v>11400</v>
      </c>
      <c r="O50" s="25">
        <v>16720</v>
      </c>
      <c r="P50" s="25">
        <v>2380</v>
      </c>
      <c r="Q50" s="25">
        <v>0</v>
      </c>
      <c r="R50" s="7">
        <v>0</v>
      </c>
    </row>
    <row r="51" spans="1:18">
      <c r="A51" s="4">
        <v>257</v>
      </c>
      <c r="B51" s="22">
        <v>0</v>
      </c>
      <c r="C51" s="22">
        <v>4450</v>
      </c>
      <c r="D51" s="7">
        <v>0</v>
      </c>
      <c r="E51" s="7">
        <v>1</v>
      </c>
      <c r="F51" s="19">
        <v>7470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25">
        <v>11400</v>
      </c>
      <c r="O51" s="25">
        <v>17480</v>
      </c>
      <c r="P51" s="25">
        <v>0</v>
      </c>
      <c r="Q51" s="25">
        <v>0</v>
      </c>
      <c r="R51" s="7">
        <v>0</v>
      </c>
    </row>
    <row r="52" spans="1:18">
      <c r="A52" s="4">
        <v>258</v>
      </c>
      <c r="B52" s="22">
        <v>0</v>
      </c>
      <c r="C52" s="22">
        <v>4660</v>
      </c>
      <c r="D52" s="7">
        <v>0</v>
      </c>
      <c r="E52" s="7">
        <v>1</v>
      </c>
      <c r="F52" s="19">
        <v>7470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25">
        <v>11400</v>
      </c>
      <c r="O52" s="25">
        <v>17480</v>
      </c>
      <c r="P52" s="25">
        <v>0</v>
      </c>
      <c r="Q52" s="25">
        <v>4320</v>
      </c>
      <c r="R52" s="7">
        <v>0</v>
      </c>
    </row>
    <row r="53" spans="1:18" s="8" customFormat="1">
      <c r="A53" s="8">
        <v>261</v>
      </c>
      <c r="B53" s="21">
        <v>3280</v>
      </c>
      <c r="C53" s="20">
        <v>0</v>
      </c>
      <c r="D53" s="9">
        <v>0.12</v>
      </c>
      <c r="E53" s="9">
        <v>1.2</v>
      </c>
      <c r="F53" s="18">
        <v>45660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24">
        <v>12300</v>
      </c>
      <c r="O53" s="24">
        <v>8500</v>
      </c>
      <c r="P53" s="24">
        <v>2620</v>
      </c>
      <c r="Q53" s="24">
        <v>0</v>
      </c>
      <c r="R53" s="9">
        <v>0</v>
      </c>
    </row>
    <row r="54" spans="1:18">
      <c r="A54">
        <v>262</v>
      </c>
      <c r="B54" s="21">
        <v>4320</v>
      </c>
      <c r="C54" s="20">
        <v>0</v>
      </c>
      <c r="D54" s="9">
        <v>0.12</v>
      </c>
      <c r="E54" s="9">
        <v>1.2</v>
      </c>
      <c r="F54" s="18">
        <v>40540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24">
        <v>23700</v>
      </c>
      <c r="O54" s="24">
        <v>19140</v>
      </c>
      <c r="P54" s="24">
        <v>5540</v>
      </c>
      <c r="Q54" s="24">
        <v>0</v>
      </c>
      <c r="R54" s="7">
        <v>0</v>
      </c>
    </row>
    <row r="55" spans="1:18">
      <c r="A55" s="4">
        <v>263</v>
      </c>
      <c r="B55" s="21">
        <v>7400</v>
      </c>
      <c r="C55" s="20">
        <v>0</v>
      </c>
      <c r="D55" s="9">
        <v>0.12</v>
      </c>
      <c r="E55" s="9">
        <v>1.2</v>
      </c>
      <c r="F55" s="18">
        <v>83200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24">
        <v>4700</v>
      </c>
      <c r="O55" s="24">
        <v>4700</v>
      </c>
      <c r="P55" s="24">
        <v>9900</v>
      </c>
      <c r="Q55" s="24">
        <v>0</v>
      </c>
      <c r="R55" s="7">
        <v>0</v>
      </c>
    </row>
    <row r="56" spans="1:18">
      <c r="A56" s="4">
        <v>264</v>
      </c>
      <c r="B56" s="21">
        <v>4830</v>
      </c>
      <c r="C56" s="20">
        <v>0</v>
      </c>
      <c r="D56" s="9">
        <v>0.12</v>
      </c>
      <c r="E56" s="9">
        <v>1.2</v>
      </c>
      <c r="F56" s="18">
        <v>45430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24">
        <v>13820</v>
      </c>
      <c r="O56" s="24">
        <v>13820</v>
      </c>
      <c r="P56" s="24">
        <v>5700</v>
      </c>
      <c r="Q56" s="24">
        <v>0</v>
      </c>
      <c r="R56" s="7">
        <v>0</v>
      </c>
    </row>
    <row r="57" spans="1:18">
      <c r="A57" s="4">
        <v>265</v>
      </c>
      <c r="B57" s="21">
        <v>4960</v>
      </c>
      <c r="C57" s="20">
        <v>0</v>
      </c>
      <c r="D57" s="9">
        <v>0.12</v>
      </c>
      <c r="E57" s="9">
        <v>1.2</v>
      </c>
      <c r="F57" s="18">
        <v>42710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24">
        <v>10780</v>
      </c>
      <c r="O57" s="24">
        <v>12300</v>
      </c>
      <c r="P57" s="24">
        <v>1580</v>
      </c>
      <c r="Q57" s="24">
        <v>0</v>
      </c>
      <c r="R57" s="7">
        <v>0</v>
      </c>
    </row>
    <row r="58" spans="1:18">
      <c r="A58" s="4">
        <v>266</v>
      </c>
      <c r="B58" s="21">
        <v>3360</v>
      </c>
      <c r="C58" s="20">
        <v>0</v>
      </c>
      <c r="D58" s="5">
        <v>0.24</v>
      </c>
      <c r="E58" s="7">
        <v>1.4</v>
      </c>
      <c r="F58" s="18">
        <v>40210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24">
        <v>12300</v>
      </c>
      <c r="O58" s="24">
        <v>17620</v>
      </c>
      <c r="P58" s="24">
        <v>2620</v>
      </c>
      <c r="Q58" s="24">
        <v>0</v>
      </c>
      <c r="R58" s="7">
        <v>0</v>
      </c>
    </row>
    <row r="59" spans="1:18">
      <c r="A59" s="4">
        <v>267</v>
      </c>
      <c r="B59" s="21">
        <v>0</v>
      </c>
      <c r="C59" s="21">
        <v>6390</v>
      </c>
      <c r="D59" s="7">
        <v>0</v>
      </c>
      <c r="E59" s="7">
        <v>1</v>
      </c>
      <c r="F59" s="18">
        <v>39040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24">
        <v>12300</v>
      </c>
      <c r="O59" s="24">
        <v>18380</v>
      </c>
      <c r="P59" s="24">
        <v>0</v>
      </c>
      <c r="Q59" s="24">
        <v>0</v>
      </c>
      <c r="R59" s="7">
        <v>0</v>
      </c>
    </row>
    <row r="60" spans="1:18">
      <c r="A60" s="4">
        <v>268</v>
      </c>
      <c r="B60" s="21">
        <v>0</v>
      </c>
      <c r="C60" s="21">
        <v>6640</v>
      </c>
      <c r="D60" s="7">
        <v>0</v>
      </c>
      <c r="E60" s="7">
        <v>1</v>
      </c>
      <c r="F60" s="18">
        <v>39040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24">
        <v>12300</v>
      </c>
      <c r="O60" s="24">
        <v>18380</v>
      </c>
      <c r="P60" s="24">
        <v>0</v>
      </c>
      <c r="Q60" s="24">
        <v>4750</v>
      </c>
      <c r="R60" s="7">
        <v>0</v>
      </c>
    </row>
    <row r="61" spans="1:18" s="8" customFormat="1">
      <c r="A61" s="8">
        <v>301</v>
      </c>
      <c r="B61" s="22">
        <v>2340</v>
      </c>
      <c r="C61" s="20">
        <v>0</v>
      </c>
      <c r="D61" s="9">
        <v>0.12</v>
      </c>
      <c r="E61" s="9">
        <v>1.2</v>
      </c>
      <c r="F61" s="19">
        <v>11450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25">
        <v>10500</v>
      </c>
      <c r="O61" s="25">
        <v>7000</v>
      </c>
      <c r="P61" s="25">
        <v>1980</v>
      </c>
      <c r="Q61" s="25">
        <v>0</v>
      </c>
      <c r="R61" s="9">
        <v>0</v>
      </c>
    </row>
    <row r="62" spans="1:18">
      <c r="A62">
        <v>302</v>
      </c>
      <c r="B62" s="22">
        <v>3450</v>
      </c>
      <c r="C62" s="20">
        <v>0</v>
      </c>
      <c r="D62" s="9">
        <v>0.12</v>
      </c>
      <c r="E62" s="9">
        <v>1.2</v>
      </c>
      <c r="F62" s="19">
        <v>18410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25">
        <v>21000</v>
      </c>
      <c r="O62" s="25">
        <v>16800</v>
      </c>
      <c r="P62" s="25">
        <v>4200</v>
      </c>
      <c r="Q62" s="25">
        <v>0</v>
      </c>
      <c r="R62" s="7">
        <v>0</v>
      </c>
    </row>
    <row r="63" spans="1:18">
      <c r="A63" s="4">
        <v>304</v>
      </c>
      <c r="B63" s="22">
        <v>3980</v>
      </c>
      <c r="C63" s="20">
        <v>0</v>
      </c>
      <c r="D63" s="9">
        <v>0.12</v>
      </c>
      <c r="E63" s="9">
        <v>1.2</v>
      </c>
      <c r="F63" s="19">
        <v>16440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25">
        <v>11900</v>
      </c>
      <c r="O63" s="25">
        <v>11900</v>
      </c>
      <c r="P63" s="25">
        <v>4320</v>
      </c>
      <c r="Q63" s="25">
        <v>0</v>
      </c>
      <c r="R63" s="7">
        <v>0</v>
      </c>
    </row>
    <row r="64" spans="1:18">
      <c r="A64" s="4">
        <v>305</v>
      </c>
      <c r="B64" s="22">
        <v>4110</v>
      </c>
      <c r="C64" s="20">
        <v>0</v>
      </c>
      <c r="D64" s="9">
        <v>0.12</v>
      </c>
      <c r="E64" s="9">
        <v>1.2</v>
      </c>
      <c r="F64" s="19">
        <v>9380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25">
        <v>9100</v>
      </c>
      <c r="O64" s="25">
        <v>10500</v>
      </c>
      <c r="P64" s="25">
        <v>1200</v>
      </c>
      <c r="Q64" s="25">
        <v>0</v>
      </c>
      <c r="R64" s="7">
        <v>0</v>
      </c>
    </row>
    <row r="65" spans="1:18">
      <c r="A65" s="4">
        <v>306</v>
      </c>
      <c r="B65" s="22">
        <v>2430</v>
      </c>
      <c r="C65" s="20">
        <v>0</v>
      </c>
      <c r="D65" s="5">
        <v>0.24</v>
      </c>
      <c r="E65" s="7">
        <v>1.4</v>
      </c>
      <c r="F65" s="19">
        <v>10930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25">
        <v>10500</v>
      </c>
      <c r="O65" s="25">
        <v>15400</v>
      </c>
      <c r="P65" s="25">
        <v>1980</v>
      </c>
      <c r="Q65" s="25">
        <v>0</v>
      </c>
      <c r="R65" s="7">
        <v>0</v>
      </c>
    </row>
    <row r="66" spans="1:18">
      <c r="A66" s="4">
        <v>307</v>
      </c>
      <c r="B66" s="22">
        <v>0</v>
      </c>
      <c r="C66" s="22">
        <v>5610</v>
      </c>
      <c r="D66" s="7">
        <v>0</v>
      </c>
      <c r="E66" s="7">
        <v>1</v>
      </c>
      <c r="F66" s="19">
        <v>9830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25">
        <v>10500</v>
      </c>
      <c r="O66" s="25">
        <v>16100</v>
      </c>
      <c r="P66" s="25">
        <v>0</v>
      </c>
      <c r="Q66" s="25">
        <v>0</v>
      </c>
      <c r="R66" s="7">
        <v>0</v>
      </c>
    </row>
    <row r="67" spans="1:18">
      <c r="A67">
        <v>308</v>
      </c>
      <c r="B67" s="22">
        <v>0</v>
      </c>
      <c r="C67" s="22">
        <v>5880</v>
      </c>
      <c r="D67" s="7">
        <v>0</v>
      </c>
      <c r="E67" s="7">
        <v>1</v>
      </c>
      <c r="F67" s="19">
        <v>9830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25">
        <v>10500</v>
      </c>
      <c r="O67" s="25">
        <v>16100</v>
      </c>
      <c r="P67" s="25">
        <v>0</v>
      </c>
      <c r="Q67" s="25">
        <v>3600</v>
      </c>
      <c r="R67" s="7">
        <v>0</v>
      </c>
    </row>
    <row r="68" spans="1:18" s="8" customFormat="1">
      <c r="A68" s="8">
        <v>311</v>
      </c>
      <c r="B68" s="21">
        <v>3280</v>
      </c>
      <c r="C68" s="20">
        <v>0</v>
      </c>
      <c r="D68" s="9">
        <v>0.12</v>
      </c>
      <c r="E68" s="9">
        <v>1.2</v>
      </c>
      <c r="F68" s="18">
        <v>57290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24">
        <v>11000</v>
      </c>
      <c r="O68" s="24">
        <v>7500</v>
      </c>
      <c r="P68" s="24">
        <v>2180</v>
      </c>
      <c r="Q68" s="24">
        <v>0</v>
      </c>
      <c r="R68" s="9">
        <v>0</v>
      </c>
    </row>
    <row r="69" spans="1:18">
      <c r="A69">
        <v>312</v>
      </c>
      <c r="B69" s="21">
        <v>4320</v>
      </c>
      <c r="C69" s="20">
        <v>0</v>
      </c>
      <c r="D69" s="9">
        <v>0.12</v>
      </c>
      <c r="E69" s="9">
        <v>1.2</v>
      </c>
      <c r="F69" s="18">
        <v>51950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24">
        <v>21500</v>
      </c>
      <c r="O69" s="24">
        <v>17300</v>
      </c>
      <c r="P69" s="24">
        <v>4620</v>
      </c>
      <c r="Q69" s="24">
        <v>0</v>
      </c>
      <c r="R69" s="7">
        <v>0</v>
      </c>
    </row>
    <row r="70" spans="1:18">
      <c r="A70">
        <v>314</v>
      </c>
      <c r="B70" s="21">
        <v>4830</v>
      </c>
      <c r="C70" s="20">
        <v>0</v>
      </c>
      <c r="D70" s="9">
        <v>0.12</v>
      </c>
      <c r="E70" s="9">
        <v>1.2</v>
      </c>
      <c r="F70" s="18">
        <v>57560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24">
        <v>12400</v>
      </c>
      <c r="O70" s="24">
        <v>12400</v>
      </c>
      <c r="P70" s="24">
        <v>4750</v>
      </c>
      <c r="Q70" s="24">
        <v>0</v>
      </c>
      <c r="R70" s="7">
        <v>0</v>
      </c>
    </row>
    <row r="71" spans="1:18">
      <c r="A71">
        <v>315</v>
      </c>
      <c r="B71" s="21">
        <v>4960</v>
      </c>
      <c r="C71" s="20">
        <v>0</v>
      </c>
      <c r="D71" s="9">
        <v>0.12</v>
      </c>
      <c r="E71" s="9">
        <v>1.2</v>
      </c>
      <c r="F71" s="18">
        <v>53590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24">
        <v>9600</v>
      </c>
      <c r="O71" s="24">
        <v>11000</v>
      </c>
      <c r="P71" s="24">
        <v>1320</v>
      </c>
      <c r="Q71" s="24">
        <v>0</v>
      </c>
      <c r="R71" s="7">
        <v>0</v>
      </c>
    </row>
    <row r="72" spans="1:18">
      <c r="A72" s="4">
        <v>316</v>
      </c>
      <c r="B72" s="21">
        <v>3360</v>
      </c>
      <c r="C72" s="20">
        <v>0</v>
      </c>
      <c r="D72" s="5">
        <v>0.24</v>
      </c>
      <c r="E72" s="7">
        <v>1.4</v>
      </c>
      <c r="F72" s="18">
        <v>50790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24">
        <v>11000</v>
      </c>
      <c r="O72" s="24">
        <v>15900</v>
      </c>
      <c r="P72" s="24">
        <v>2180</v>
      </c>
      <c r="Q72" s="24">
        <v>0</v>
      </c>
      <c r="R72" s="7">
        <v>0</v>
      </c>
    </row>
    <row r="73" spans="1:18">
      <c r="A73" s="4">
        <v>317</v>
      </c>
      <c r="B73" s="21">
        <v>0</v>
      </c>
      <c r="C73" s="21">
        <v>6390</v>
      </c>
      <c r="D73" s="7">
        <v>0</v>
      </c>
      <c r="E73" s="7">
        <v>1</v>
      </c>
      <c r="F73" s="18">
        <v>49280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24">
        <v>11000</v>
      </c>
      <c r="O73" s="24">
        <v>16600</v>
      </c>
      <c r="P73" s="24">
        <v>0</v>
      </c>
      <c r="Q73" s="24">
        <v>0</v>
      </c>
      <c r="R73" s="7">
        <v>0</v>
      </c>
    </row>
    <row r="74" spans="1:18">
      <c r="A74" s="4">
        <v>318</v>
      </c>
      <c r="B74" s="21">
        <v>0</v>
      </c>
      <c r="C74" s="21">
        <v>6640</v>
      </c>
      <c r="D74" s="7">
        <v>0</v>
      </c>
      <c r="E74" s="7">
        <v>1</v>
      </c>
      <c r="F74" s="18">
        <v>49280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24">
        <v>11000</v>
      </c>
      <c r="O74" s="24">
        <v>16600</v>
      </c>
      <c r="P74" s="24">
        <v>0</v>
      </c>
      <c r="Q74" s="24">
        <v>3960</v>
      </c>
      <c r="R74" s="7">
        <v>0</v>
      </c>
    </row>
    <row r="75" spans="1:18" s="8" customFormat="1">
      <c r="A75" s="8">
        <v>351</v>
      </c>
      <c r="B75" s="22">
        <v>3510</v>
      </c>
      <c r="C75" s="20">
        <v>0</v>
      </c>
      <c r="D75" s="9">
        <v>0.12</v>
      </c>
      <c r="E75" s="9">
        <v>1.2</v>
      </c>
      <c r="F75" s="19">
        <v>15280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25">
        <v>17700</v>
      </c>
      <c r="O75" s="25">
        <v>11800</v>
      </c>
      <c r="P75" s="25">
        <v>3560</v>
      </c>
      <c r="Q75" s="25">
        <v>0</v>
      </c>
      <c r="R75" s="9">
        <v>0</v>
      </c>
    </row>
    <row r="76" spans="1:18">
      <c r="A76">
        <v>352</v>
      </c>
      <c r="B76" s="22">
        <v>5170</v>
      </c>
      <c r="C76" s="20">
        <v>0</v>
      </c>
      <c r="D76" s="9">
        <v>0.12</v>
      </c>
      <c r="E76" s="9">
        <v>1.2</v>
      </c>
      <c r="F76" s="19">
        <v>22250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25">
        <v>35400</v>
      </c>
      <c r="O76" s="25">
        <v>28320</v>
      </c>
      <c r="P76" s="25">
        <v>7560</v>
      </c>
      <c r="Q76" s="25">
        <v>0</v>
      </c>
      <c r="R76" s="7">
        <v>0</v>
      </c>
    </row>
    <row r="77" spans="1:18">
      <c r="A77">
        <v>354</v>
      </c>
      <c r="B77" s="22">
        <v>5970</v>
      </c>
      <c r="C77" s="20">
        <v>0</v>
      </c>
      <c r="D77" s="9">
        <v>0.12</v>
      </c>
      <c r="E77" s="9">
        <v>1.2</v>
      </c>
      <c r="F77" s="19">
        <v>21100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25">
        <v>20060</v>
      </c>
      <c r="O77" s="25">
        <v>20060</v>
      </c>
      <c r="P77" s="25">
        <v>7780</v>
      </c>
      <c r="Q77" s="25">
        <v>0</v>
      </c>
      <c r="R77" s="7">
        <v>0</v>
      </c>
    </row>
    <row r="78" spans="1:18">
      <c r="A78">
        <v>355</v>
      </c>
      <c r="B78" s="22">
        <v>6170</v>
      </c>
      <c r="C78" s="20">
        <v>0</v>
      </c>
      <c r="D78" s="9">
        <v>0.12</v>
      </c>
      <c r="E78" s="9">
        <v>1.2</v>
      </c>
      <c r="F78" s="19">
        <v>12340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25">
        <v>15340</v>
      </c>
      <c r="O78" s="25">
        <v>17700</v>
      </c>
      <c r="P78" s="25">
        <v>2160</v>
      </c>
      <c r="Q78" s="25">
        <v>0</v>
      </c>
      <c r="R78" s="7">
        <v>0</v>
      </c>
    </row>
    <row r="79" spans="1:18">
      <c r="A79" s="4">
        <v>356</v>
      </c>
      <c r="B79" s="22">
        <v>3650</v>
      </c>
      <c r="C79" s="20">
        <v>0</v>
      </c>
      <c r="D79" s="5">
        <v>0.24</v>
      </c>
      <c r="E79" s="7">
        <v>1.4</v>
      </c>
      <c r="F79" s="19">
        <v>13880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25">
        <v>17700</v>
      </c>
      <c r="O79" s="25">
        <v>25960</v>
      </c>
      <c r="P79" s="25">
        <v>3560</v>
      </c>
      <c r="Q79" s="25">
        <v>0</v>
      </c>
      <c r="R79" s="7">
        <v>0</v>
      </c>
    </row>
    <row r="80" spans="1:18">
      <c r="A80" s="4">
        <v>357</v>
      </c>
      <c r="B80" s="22">
        <v>0</v>
      </c>
      <c r="C80" s="22">
        <v>8420</v>
      </c>
      <c r="D80" s="7">
        <v>0</v>
      </c>
      <c r="E80" s="7">
        <v>1</v>
      </c>
      <c r="F80" s="19">
        <v>12430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25">
        <v>17700</v>
      </c>
      <c r="O80" s="25">
        <v>27140</v>
      </c>
      <c r="P80" s="25">
        <v>0</v>
      </c>
      <c r="Q80" s="25">
        <v>0</v>
      </c>
      <c r="R80" s="7">
        <v>0</v>
      </c>
    </row>
    <row r="81" spans="1:18">
      <c r="A81" s="4">
        <v>358</v>
      </c>
      <c r="B81" s="22">
        <v>0</v>
      </c>
      <c r="C81" s="22">
        <v>8820</v>
      </c>
      <c r="D81" s="7">
        <v>0</v>
      </c>
      <c r="E81" s="7">
        <v>1</v>
      </c>
      <c r="F81" s="19">
        <v>12430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25">
        <v>17700</v>
      </c>
      <c r="O81" s="25">
        <v>27140</v>
      </c>
      <c r="P81" s="25">
        <v>0</v>
      </c>
      <c r="Q81" s="25">
        <v>6480</v>
      </c>
      <c r="R81" s="7">
        <v>0</v>
      </c>
    </row>
    <row r="82" spans="1:18" s="8" customFormat="1">
      <c r="A82" s="8">
        <v>361</v>
      </c>
      <c r="B82" s="21">
        <v>6190</v>
      </c>
      <c r="C82" s="20">
        <v>0</v>
      </c>
      <c r="D82" s="9">
        <v>0.12</v>
      </c>
      <c r="E82" s="9">
        <v>1.2</v>
      </c>
      <c r="F82" s="18">
        <v>75570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24">
        <v>18700</v>
      </c>
      <c r="O82" s="24">
        <v>12800</v>
      </c>
      <c r="P82" s="24">
        <v>3920</v>
      </c>
      <c r="Q82" s="24">
        <v>0</v>
      </c>
      <c r="R82" s="9">
        <v>0</v>
      </c>
    </row>
    <row r="83" spans="1:18">
      <c r="A83">
        <v>362</v>
      </c>
      <c r="B83" s="21">
        <v>8180</v>
      </c>
      <c r="C83" s="20">
        <v>0</v>
      </c>
      <c r="D83" s="9">
        <v>0.12</v>
      </c>
      <c r="E83" s="9">
        <v>1.2</v>
      </c>
      <c r="F83" s="18">
        <v>62420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24">
        <v>36400</v>
      </c>
      <c r="O83" s="24">
        <v>29320</v>
      </c>
      <c r="P83" s="24">
        <v>8320</v>
      </c>
      <c r="Q83" s="24">
        <v>0</v>
      </c>
      <c r="R83" s="7">
        <v>0</v>
      </c>
    </row>
    <row r="84" spans="1:18">
      <c r="A84">
        <v>364</v>
      </c>
      <c r="B84" s="21">
        <v>9140</v>
      </c>
      <c r="C84" s="20">
        <v>0</v>
      </c>
      <c r="D84" s="9">
        <v>0.12</v>
      </c>
      <c r="E84" s="9">
        <v>1.2</v>
      </c>
      <c r="F84" s="18">
        <v>73210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24">
        <v>21060</v>
      </c>
      <c r="O84" s="24">
        <v>21060</v>
      </c>
      <c r="P84" s="24">
        <v>8560</v>
      </c>
      <c r="Q84" s="24">
        <v>0</v>
      </c>
      <c r="R84" s="7">
        <v>0</v>
      </c>
    </row>
    <row r="85" spans="1:18">
      <c r="A85">
        <v>365</v>
      </c>
      <c r="B85" s="21">
        <v>9380</v>
      </c>
      <c r="C85" s="20">
        <v>0</v>
      </c>
      <c r="D85" s="9">
        <v>0.12</v>
      </c>
      <c r="E85" s="9">
        <v>1.2</v>
      </c>
      <c r="F85" s="18">
        <v>69770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24">
        <v>16340</v>
      </c>
      <c r="O85" s="24">
        <v>18700</v>
      </c>
      <c r="P85" s="24">
        <v>2380</v>
      </c>
      <c r="Q85" s="24">
        <v>0</v>
      </c>
      <c r="R85" s="7">
        <v>0</v>
      </c>
    </row>
    <row r="86" spans="1:18">
      <c r="A86" s="4">
        <v>366</v>
      </c>
      <c r="B86" s="21">
        <v>6360</v>
      </c>
      <c r="C86" s="20">
        <v>0</v>
      </c>
      <c r="D86" s="5">
        <v>0.24</v>
      </c>
      <c r="E86" s="7">
        <v>1.4</v>
      </c>
      <c r="F86" s="18">
        <v>63930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24">
        <v>18700</v>
      </c>
      <c r="O86" s="24">
        <v>26960</v>
      </c>
      <c r="P86" s="24">
        <v>3920</v>
      </c>
      <c r="Q86" s="24">
        <v>0</v>
      </c>
      <c r="R86" s="7">
        <v>0</v>
      </c>
    </row>
    <row r="87" spans="1:18">
      <c r="A87" s="4">
        <v>367</v>
      </c>
      <c r="B87" s="21">
        <v>0</v>
      </c>
      <c r="C87" s="21">
        <v>12080</v>
      </c>
      <c r="D87" s="7">
        <v>0</v>
      </c>
      <c r="E87" s="7">
        <v>1</v>
      </c>
      <c r="F87" s="18">
        <v>61830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24">
        <v>18700</v>
      </c>
      <c r="O87" s="24">
        <v>28140</v>
      </c>
      <c r="P87" s="24">
        <v>0</v>
      </c>
      <c r="Q87" s="24">
        <v>0</v>
      </c>
      <c r="R87" s="7">
        <v>0</v>
      </c>
    </row>
    <row r="88" spans="1:18">
      <c r="A88" s="4">
        <v>368</v>
      </c>
      <c r="B88" s="21">
        <v>0</v>
      </c>
      <c r="C88" s="21">
        <v>12560</v>
      </c>
      <c r="D88" s="7">
        <v>0</v>
      </c>
      <c r="E88" s="7">
        <v>1</v>
      </c>
      <c r="F88" s="18">
        <v>61830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24">
        <v>18700</v>
      </c>
      <c r="O88" s="24">
        <v>28140</v>
      </c>
      <c r="P88" s="24">
        <v>0</v>
      </c>
      <c r="Q88" s="24">
        <v>7130</v>
      </c>
      <c r="R88" s="7">
        <v>0</v>
      </c>
    </row>
    <row r="89" spans="1:18" s="8" customFormat="1">
      <c r="A89" s="8">
        <v>401</v>
      </c>
      <c r="B89" s="22">
        <v>4470</v>
      </c>
      <c r="C89" s="20">
        <v>0</v>
      </c>
      <c r="D89" s="9">
        <v>0.12</v>
      </c>
      <c r="E89" s="9">
        <v>1.2</v>
      </c>
      <c r="F89" s="19">
        <v>22680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25">
        <v>15000</v>
      </c>
      <c r="O89" s="25">
        <v>10000</v>
      </c>
      <c r="P89" s="25">
        <v>2970</v>
      </c>
      <c r="Q89" s="25">
        <v>0</v>
      </c>
      <c r="R89" s="9">
        <v>0</v>
      </c>
    </row>
    <row r="90" spans="1:18">
      <c r="A90" s="4">
        <v>403</v>
      </c>
      <c r="B90" s="22">
        <v>12740</v>
      </c>
      <c r="C90" s="20">
        <v>0</v>
      </c>
      <c r="D90" s="9">
        <v>0.12</v>
      </c>
      <c r="E90" s="9">
        <v>1.2</v>
      </c>
      <c r="F90" s="19">
        <v>104450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25">
        <v>5000</v>
      </c>
      <c r="O90" s="25">
        <v>5000</v>
      </c>
      <c r="P90" s="25">
        <v>11250</v>
      </c>
      <c r="Q90" s="25">
        <v>0</v>
      </c>
      <c r="R90" s="7">
        <v>0</v>
      </c>
    </row>
    <row r="91" spans="1:18">
      <c r="A91" s="4">
        <v>404</v>
      </c>
      <c r="B91" s="22">
        <v>7600</v>
      </c>
      <c r="C91" s="20">
        <v>0</v>
      </c>
      <c r="D91" s="9">
        <v>0.12</v>
      </c>
      <c r="E91" s="9">
        <v>1.2</v>
      </c>
      <c r="F91" s="19">
        <v>31720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25">
        <v>17000</v>
      </c>
      <c r="O91" s="25">
        <v>17000</v>
      </c>
      <c r="P91" s="25">
        <v>6480</v>
      </c>
      <c r="Q91" s="25">
        <v>0</v>
      </c>
      <c r="R91" s="7">
        <v>0</v>
      </c>
    </row>
    <row r="92" spans="1:18">
      <c r="A92" s="4">
        <v>405</v>
      </c>
      <c r="B92" s="22">
        <v>7850</v>
      </c>
      <c r="C92" s="20">
        <v>0</v>
      </c>
      <c r="D92" s="9">
        <v>0.12</v>
      </c>
      <c r="E92" s="9">
        <v>1.2</v>
      </c>
      <c r="F92" s="19">
        <v>18400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25">
        <v>13000</v>
      </c>
      <c r="O92" s="25">
        <v>15000</v>
      </c>
      <c r="P92" s="25">
        <v>1800</v>
      </c>
      <c r="Q92" s="25">
        <v>0</v>
      </c>
      <c r="R92" s="7">
        <v>0</v>
      </c>
    </row>
    <row r="93" spans="1:18">
      <c r="A93" s="4">
        <v>406</v>
      </c>
      <c r="B93" s="22">
        <v>4640</v>
      </c>
      <c r="C93" s="20">
        <v>0</v>
      </c>
      <c r="D93" s="5">
        <v>0.24</v>
      </c>
      <c r="E93" s="7">
        <v>1.4</v>
      </c>
      <c r="F93" s="19">
        <v>20930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25">
        <v>15000</v>
      </c>
      <c r="O93" s="25">
        <v>22000</v>
      </c>
      <c r="P93" s="25">
        <v>2970</v>
      </c>
      <c r="Q93" s="25">
        <v>0</v>
      </c>
      <c r="R93" s="7">
        <v>0</v>
      </c>
    </row>
    <row r="94" spans="1:18">
      <c r="A94" s="4">
        <v>408</v>
      </c>
      <c r="B94" s="22">
        <v>0</v>
      </c>
      <c r="C94" s="22">
        <v>11230</v>
      </c>
      <c r="D94" s="7">
        <v>0</v>
      </c>
      <c r="E94" s="7">
        <v>1</v>
      </c>
      <c r="F94" s="19">
        <v>18770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25">
        <v>15000</v>
      </c>
      <c r="O94" s="25">
        <v>23000</v>
      </c>
      <c r="P94" s="25">
        <v>0</v>
      </c>
      <c r="Q94" s="25">
        <v>5400</v>
      </c>
      <c r="R94" s="7">
        <v>0</v>
      </c>
    </row>
    <row r="95" spans="1:18">
      <c r="A95" s="4">
        <v>409</v>
      </c>
      <c r="B95" s="22">
        <v>9790</v>
      </c>
      <c r="C95" s="20">
        <v>0</v>
      </c>
      <c r="D95" s="9">
        <v>0.12</v>
      </c>
      <c r="E95" s="9">
        <v>1.2</v>
      </c>
      <c r="F95" s="19">
        <v>39590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25">
        <v>26000</v>
      </c>
      <c r="O95" s="25">
        <v>26000</v>
      </c>
      <c r="P95" s="25">
        <v>6300</v>
      </c>
      <c r="Q95" s="25">
        <v>0</v>
      </c>
      <c r="R95" s="7">
        <v>0</v>
      </c>
    </row>
    <row r="96" spans="1:18" s="8" customFormat="1">
      <c r="A96" s="8">
        <v>411</v>
      </c>
      <c r="B96" s="21">
        <v>7880</v>
      </c>
      <c r="C96" s="20">
        <v>0</v>
      </c>
      <c r="D96" s="9">
        <v>0.12</v>
      </c>
      <c r="E96" s="9">
        <v>1.2</v>
      </c>
      <c r="F96" s="18">
        <v>113500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24">
        <v>15600</v>
      </c>
      <c r="O96" s="24">
        <v>10600</v>
      </c>
      <c r="P96" s="24">
        <v>3270</v>
      </c>
      <c r="Q96" s="24">
        <v>0</v>
      </c>
      <c r="R96" s="9">
        <v>0</v>
      </c>
    </row>
    <row r="97" spans="1:18">
      <c r="A97">
        <v>413</v>
      </c>
      <c r="B97" s="21">
        <v>17810</v>
      </c>
      <c r="C97" s="20">
        <v>0</v>
      </c>
      <c r="D97" s="9">
        <v>0.12</v>
      </c>
      <c r="E97" s="9">
        <v>1.2</v>
      </c>
      <c r="F97" s="18">
        <v>221230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24">
        <v>5600</v>
      </c>
      <c r="O97" s="24">
        <v>5600</v>
      </c>
      <c r="P97" s="24">
        <v>12380</v>
      </c>
      <c r="Q97" s="24">
        <v>0</v>
      </c>
      <c r="R97" s="7">
        <v>0</v>
      </c>
    </row>
    <row r="98" spans="1:18">
      <c r="A98">
        <v>414</v>
      </c>
      <c r="B98" s="21">
        <v>11640</v>
      </c>
      <c r="C98" s="20">
        <v>0</v>
      </c>
      <c r="D98" s="9">
        <v>0.12</v>
      </c>
      <c r="E98" s="9">
        <v>1.2</v>
      </c>
      <c r="F98" s="18">
        <v>111150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24">
        <v>17600</v>
      </c>
      <c r="O98" s="24">
        <v>17600</v>
      </c>
      <c r="P98" s="24">
        <v>7130</v>
      </c>
      <c r="Q98" s="24">
        <v>0</v>
      </c>
      <c r="R98" s="7">
        <v>0</v>
      </c>
    </row>
    <row r="99" spans="1:18">
      <c r="A99" s="4">
        <v>415</v>
      </c>
      <c r="B99" s="21">
        <v>11940</v>
      </c>
      <c r="C99" s="20">
        <v>0</v>
      </c>
      <c r="D99" s="9">
        <v>0.12</v>
      </c>
      <c r="E99" s="9">
        <v>1.2</v>
      </c>
      <c r="F99" s="18">
        <v>105210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24">
        <v>13600</v>
      </c>
      <c r="O99" s="24">
        <v>15600</v>
      </c>
      <c r="P99" s="24">
        <v>1980</v>
      </c>
      <c r="Q99" s="24">
        <v>0</v>
      </c>
      <c r="R99" s="7">
        <v>0</v>
      </c>
    </row>
    <row r="100" spans="1:18">
      <c r="A100" s="4">
        <v>416</v>
      </c>
      <c r="B100" s="21">
        <v>8090</v>
      </c>
      <c r="C100" s="20">
        <v>0</v>
      </c>
      <c r="D100" s="5">
        <v>0.24</v>
      </c>
      <c r="E100" s="7">
        <v>1.4</v>
      </c>
      <c r="F100" s="18">
        <v>97380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24">
        <v>15600</v>
      </c>
      <c r="O100" s="24">
        <v>22600</v>
      </c>
      <c r="P100" s="24">
        <v>3270</v>
      </c>
      <c r="Q100" s="24">
        <v>0</v>
      </c>
      <c r="R100" s="7">
        <v>0</v>
      </c>
    </row>
    <row r="101" spans="1:18">
      <c r="A101" s="4">
        <v>418</v>
      </c>
      <c r="B101" s="21">
        <v>0</v>
      </c>
      <c r="C101" s="21">
        <v>16000</v>
      </c>
      <c r="D101" s="7">
        <v>0</v>
      </c>
      <c r="E101" s="7">
        <v>1</v>
      </c>
      <c r="F101" s="18">
        <v>94260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24">
        <v>15600</v>
      </c>
      <c r="O101" s="24">
        <v>23600</v>
      </c>
      <c r="P101" s="24">
        <v>0</v>
      </c>
      <c r="Q101" s="24">
        <v>5940</v>
      </c>
      <c r="R101" s="7">
        <v>0</v>
      </c>
    </row>
    <row r="102" spans="1:18">
      <c r="A102" s="4">
        <v>419</v>
      </c>
      <c r="B102" s="21">
        <v>14270</v>
      </c>
      <c r="C102" s="20">
        <v>0</v>
      </c>
      <c r="D102" s="9">
        <v>0.12</v>
      </c>
      <c r="E102" s="9">
        <v>1.2</v>
      </c>
      <c r="F102" s="18">
        <v>103160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24">
        <v>26600</v>
      </c>
      <c r="O102" s="24">
        <v>26600</v>
      </c>
      <c r="P102" s="24">
        <v>6930</v>
      </c>
      <c r="Q102" s="24">
        <v>0</v>
      </c>
      <c r="R102" s="7">
        <v>0</v>
      </c>
    </row>
    <row r="103" spans="1:18" s="8" customFormat="1">
      <c r="A103" s="8">
        <v>451</v>
      </c>
      <c r="B103" s="22">
        <v>6710</v>
      </c>
      <c r="C103" s="20">
        <v>0</v>
      </c>
      <c r="D103" s="9">
        <v>0.12</v>
      </c>
      <c r="E103" s="9">
        <v>1.2</v>
      </c>
      <c r="F103" s="19">
        <v>28450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25">
        <v>24000</v>
      </c>
      <c r="O103" s="25">
        <v>16000</v>
      </c>
      <c r="P103" s="25">
        <v>5350</v>
      </c>
      <c r="Q103" s="25">
        <v>0</v>
      </c>
      <c r="R103" s="9">
        <v>0</v>
      </c>
    </row>
    <row r="104" spans="1:18">
      <c r="A104">
        <v>453</v>
      </c>
      <c r="B104" s="22">
        <v>19120</v>
      </c>
      <c r="C104" s="20">
        <v>0</v>
      </c>
      <c r="D104" s="9">
        <v>0.12</v>
      </c>
      <c r="E104" s="9">
        <v>1.2</v>
      </c>
      <c r="F104" s="19">
        <v>144250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25">
        <v>8000</v>
      </c>
      <c r="O104" s="25">
        <v>8000</v>
      </c>
      <c r="P104" s="25">
        <v>20250</v>
      </c>
      <c r="Q104" s="25">
        <v>0</v>
      </c>
      <c r="R104" s="7">
        <v>0</v>
      </c>
    </row>
    <row r="105" spans="1:18">
      <c r="A105">
        <v>454</v>
      </c>
      <c r="B105" s="22">
        <v>11390</v>
      </c>
      <c r="C105" s="20">
        <v>0</v>
      </c>
      <c r="D105" s="9">
        <v>0.12</v>
      </c>
      <c r="E105" s="9">
        <v>1.2</v>
      </c>
      <c r="F105" s="19">
        <v>38390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25">
        <v>27200</v>
      </c>
      <c r="O105" s="25">
        <v>27200</v>
      </c>
      <c r="P105" s="25">
        <v>11660</v>
      </c>
      <c r="Q105" s="25">
        <v>0</v>
      </c>
      <c r="R105" s="7">
        <v>0</v>
      </c>
    </row>
    <row r="106" spans="1:18">
      <c r="A106" s="4">
        <v>455</v>
      </c>
      <c r="B106" s="22">
        <v>11770</v>
      </c>
      <c r="C106" s="20">
        <v>0</v>
      </c>
      <c r="D106" s="9">
        <v>0.12</v>
      </c>
      <c r="E106" s="9">
        <v>1.2</v>
      </c>
      <c r="F106" s="19">
        <v>22770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25">
        <v>20800</v>
      </c>
      <c r="O106" s="25">
        <v>24000</v>
      </c>
      <c r="P106" s="25">
        <v>3240</v>
      </c>
      <c r="Q106" s="25">
        <v>0</v>
      </c>
      <c r="R106" s="7">
        <v>0</v>
      </c>
    </row>
    <row r="107" spans="1:18">
      <c r="A107" s="4">
        <v>456</v>
      </c>
      <c r="B107" s="22">
        <v>6960</v>
      </c>
      <c r="C107" s="20">
        <v>0</v>
      </c>
      <c r="D107" s="5">
        <v>0.24</v>
      </c>
      <c r="E107" s="7">
        <v>1.4</v>
      </c>
      <c r="F107" s="19">
        <v>25080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25">
        <v>24000</v>
      </c>
      <c r="O107" s="25">
        <v>35200</v>
      </c>
      <c r="P107" s="25">
        <v>5350</v>
      </c>
      <c r="Q107" s="25">
        <v>0</v>
      </c>
      <c r="R107" s="7">
        <v>0</v>
      </c>
    </row>
    <row r="108" spans="1:18">
      <c r="A108" s="4">
        <v>458</v>
      </c>
      <c r="B108" s="22">
        <v>0</v>
      </c>
      <c r="C108" s="22">
        <v>16840</v>
      </c>
      <c r="D108" s="7">
        <v>0</v>
      </c>
      <c r="E108" s="7">
        <v>1</v>
      </c>
      <c r="F108" s="19">
        <v>22430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25">
        <v>24000</v>
      </c>
      <c r="O108" s="25">
        <v>36800</v>
      </c>
      <c r="P108" s="25">
        <v>0</v>
      </c>
      <c r="Q108" s="25">
        <v>9720</v>
      </c>
      <c r="R108" s="7">
        <v>0</v>
      </c>
    </row>
    <row r="109" spans="1:18">
      <c r="A109" s="4">
        <v>459</v>
      </c>
      <c r="B109" s="22">
        <v>14690</v>
      </c>
      <c r="C109" s="20">
        <v>0</v>
      </c>
      <c r="D109" s="9">
        <v>0.12</v>
      </c>
      <c r="E109" s="9">
        <v>1.2</v>
      </c>
      <c r="F109" s="19">
        <v>45670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25">
        <v>41600</v>
      </c>
      <c r="O109" s="25">
        <v>41600</v>
      </c>
      <c r="P109" s="25">
        <v>11340</v>
      </c>
      <c r="Q109" s="25">
        <v>0</v>
      </c>
      <c r="R109" s="7">
        <v>0</v>
      </c>
    </row>
    <row r="110" spans="1:18" s="8" customFormat="1">
      <c r="A110" s="8">
        <v>461</v>
      </c>
      <c r="B110" s="21">
        <v>11830</v>
      </c>
      <c r="C110" s="20">
        <v>0</v>
      </c>
      <c r="D110" s="9">
        <v>0.12</v>
      </c>
      <c r="E110" s="9">
        <v>1.2</v>
      </c>
      <c r="F110" s="18">
        <v>141060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24">
        <v>25100</v>
      </c>
      <c r="O110" s="24">
        <v>17100</v>
      </c>
      <c r="P110" s="24">
        <v>5890</v>
      </c>
      <c r="Q110" s="24">
        <v>0</v>
      </c>
      <c r="R110" s="9">
        <v>0</v>
      </c>
    </row>
    <row r="111" spans="1:18">
      <c r="A111">
        <v>463</v>
      </c>
      <c r="B111" s="21">
        <v>26720</v>
      </c>
      <c r="C111" s="20">
        <v>0</v>
      </c>
      <c r="D111" s="9">
        <v>0.12</v>
      </c>
      <c r="E111" s="9">
        <v>1.2</v>
      </c>
      <c r="F111" s="18">
        <v>300810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24">
        <v>9100</v>
      </c>
      <c r="O111" s="24">
        <v>9100</v>
      </c>
      <c r="P111" s="24">
        <v>22280</v>
      </c>
      <c r="Q111" s="24">
        <v>0</v>
      </c>
      <c r="R111" s="7">
        <v>0</v>
      </c>
    </row>
    <row r="112" spans="1:18">
      <c r="A112">
        <v>464</v>
      </c>
      <c r="B112" s="21">
        <v>17450</v>
      </c>
      <c r="C112" s="20">
        <v>0</v>
      </c>
      <c r="D112" s="9">
        <v>0.12</v>
      </c>
      <c r="E112" s="9">
        <v>1.2</v>
      </c>
      <c r="F112" s="18">
        <v>133530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24">
        <v>28300</v>
      </c>
      <c r="O112" s="24">
        <v>28300</v>
      </c>
      <c r="P112" s="24">
        <v>12830</v>
      </c>
      <c r="Q112" s="24">
        <v>0</v>
      </c>
      <c r="R112" s="7">
        <v>0</v>
      </c>
    </row>
    <row r="113" spans="1:18">
      <c r="A113" s="4">
        <v>465</v>
      </c>
      <c r="B113" s="21">
        <v>17900</v>
      </c>
      <c r="C113" s="20">
        <v>0</v>
      </c>
      <c r="D113" s="9">
        <v>0.12</v>
      </c>
      <c r="E113" s="9">
        <v>1.2</v>
      </c>
      <c r="F113" s="18">
        <v>129130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24">
        <v>21900</v>
      </c>
      <c r="O113" s="24">
        <v>25100</v>
      </c>
      <c r="P113" s="24">
        <v>3560</v>
      </c>
      <c r="Q113" s="24">
        <v>0</v>
      </c>
      <c r="R113" s="7">
        <v>0</v>
      </c>
    </row>
    <row r="114" spans="1:18">
      <c r="A114" s="4">
        <v>466</v>
      </c>
      <c r="B114" s="21">
        <v>12130</v>
      </c>
      <c r="C114" s="20">
        <v>0</v>
      </c>
      <c r="D114" s="5">
        <v>0.24</v>
      </c>
      <c r="E114" s="7">
        <v>1.4</v>
      </c>
      <c r="F114" s="18">
        <v>115900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24">
        <v>25100</v>
      </c>
      <c r="O114" s="24">
        <v>36300</v>
      </c>
      <c r="P114" s="24">
        <v>5890</v>
      </c>
      <c r="Q114" s="24">
        <v>0</v>
      </c>
      <c r="R114" s="7">
        <v>0</v>
      </c>
    </row>
    <row r="115" spans="1:18">
      <c r="A115" s="4">
        <v>468</v>
      </c>
      <c r="B115" s="21">
        <v>0</v>
      </c>
      <c r="C115" s="21">
        <v>23990</v>
      </c>
      <c r="D115" s="7">
        <v>0</v>
      </c>
      <c r="E115" s="7">
        <v>1</v>
      </c>
      <c r="F115" s="18">
        <v>111870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24">
        <v>25100</v>
      </c>
      <c r="O115" s="24">
        <v>37900</v>
      </c>
      <c r="P115" s="24">
        <v>0</v>
      </c>
      <c r="Q115" s="24">
        <v>10690</v>
      </c>
      <c r="R115" s="7">
        <v>0</v>
      </c>
    </row>
    <row r="116" spans="1:18">
      <c r="A116" s="4">
        <v>469</v>
      </c>
      <c r="B116" s="21">
        <v>21410</v>
      </c>
      <c r="C116" s="20">
        <v>0</v>
      </c>
      <c r="D116" s="9">
        <v>0.12</v>
      </c>
      <c r="E116" s="9">
        <v>1.2</v>
      </c>
      <c r="F116" s="18">
        <v>118390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24">
        <v>42700</v>
      </c>
      <c r="O116" s="24">
        <v>42700</v>
      </c>
      <c r="P116" s="24">
        <v>12470</v>
      </c>
      <c r="Q116" s="24">
        <v>0</v>
      </c>
      <c r="R116" s="7">
        <v>0</v>
      </c>
    </row>
    <row r="117" spans="1:18" s="10" customFormat="1">
      <c r="A117" s="13">
        <v>181</v>
      </c>
      <c r="B117" s="33">
        <v>1840</v>
      </c>
      <c r="C117" s="33">
        <v>0</v>
      </c>
      <c r="D117" s="14">
        <v>0.12</v>
      </c>
      <c r="E117" s="14">
        <v>1.2</v>
      </c>
      <c r="F117" s="17">
        <v>24480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23">
        <v>2700</v>
      </c>
      <c r="O117" s="23">
        <v>2700</v>
      </c>
      <c r="P117" s="23">
        <v>0</v>
      </c>
      <c r="Q117" s="23">
        <v>0</v>
      </c>
      <c r="R117" s="14">
        <v>0</v>
      </c>
    </row>
    <row r="118" spans="1:18" s="10" customFormat="1">
      <c r="A118" s="13">
        <v>182</v>
      </c>
      <c r="B118" s="33">
        <v>2360</v>
      </c>
      <c r="C118" s="33">
        <v>0</v>
      </c>
      <c r="D118" s="14">
        <v>0.12</v>
      </c>
      <c r="E118" s="14">
        <v>1.2</v>
      </c>
      <c r="F118" s="17">
        <v>50810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23">
        <v>4500</v>
      </c>
      <c r="O118" s="23">
        <v>4500</v>
      </c>
      <c r="P118" s="23">
        <v>1060</v>
      </c>
      <c r="Q118" s="23">
        <v>0</v>
      </c>
      <c r="R118" s="14">
        <v>0</v>
      </c>
    </row>
    <row r="119" spans="1:18" s="10" customFormat="1">
      <c r="A119" s="13">
        <v>191</v>
      </c>
      <c r="B119" s="33">
        <v>3060</v>
      </c>
      <c r="C119" s="33">
        <v>0</v>
      </c>
      <c r="D119" s="14">
        <v>0.12</v>
      </c>
      <c r="E119" s="14">
        <v>1.2</v>
      </c>
      <c r="F119" s="17">
        <v>46990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23">
        <v>9180</v>
      </c>
      <c r="O119" s="23">
        <v>9180</v>
      </c>
      <c r="P119" s="23">
        <v>3260</v>
      </c>
      <c r="Q119" s="23">
        <v>0</v>
      </c>
      <c r="R119" s="14">
        <v>0</v>
      </c>
    </row>
    <row r="120" spans="1:18" s="10" customFormat="1">
      <c r="A120" s="13">
        <v>192</v>
      </c>
      <c r="B120" s="33">
        <v>3730</v>
      </c>
      <c r="C120" s="33">
        <v>0</v>
      </c>
      <c r="D120" s="14">
        <v>0.12</v>
      </c>
      <c r="E120" s="14">
        <v>1.2</v>
      </c>
      <c r="F120" s="17">
        <v>80630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23">
        <v>9900</v>
      </c>
      <c r="O120" s="23">
        <v>9900</v>
      </c>
      <c r="P120" s="23">
        <v>4560</v>
      </c>
      <c r="Q120" s="23">
        <v>0</v>
      </c>
      <c r="R120" s="14">
        <v>0</v>
      </c>
    </row>
    <row r="121" spans="1:18" s="10" customFormat="1">
      <c r="A121" s="13">
        <v>281</v>
      </c>
      <c r="B121" s="33">
        <v>2450</v>
      </c>
      <c r="C121" s="33">
        <v>0</v>
      </c>
      <c r="D121" s="14">
        <v>0.24</v>
      </c>
      <c r="E121" s="14">
        <v>1.4</v>
      </c>
      <c r="F121" s="17">
        <v>62180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23">
        <v>10800</v>
      </c>
      <c r="O121" s="23">
        <v>10800</v>
      </c>
      <c r="P121" s="23">
        <v>2880</v>
      </c>
      <c r="Q121" s="23">
        <v>0</v>
      </c>
      <c r="R121" s="14">
        <v>0</v>
      </c>
    </row>
    <row r="122" spans="1:18" s="10" customFormat="1">
      <c r="A122" s="13">
        <v>282</v>
      </c>
      <c r="B122" s="33">
        <v>0</v>
      </c>
      <c r="C122" s="33">
        <v>3550</v>
      </c>
      <c r="D122" s="14">
        <v>0</v>
      </c>
      <c r="E122" s="14">
        <v>1</v>
      </c>
      <c r="F122" s="17">
        <v>97850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23">
        <v>12100</v>
      </c>
      <c r="O122" s="23">
        <v>12100</v>
      </c>
      <c r="P122" s="23">
        <v>0</v>
      </c>
      <c r="Q122" s="23">
        <v>1750</v>
      </c>
      <c r="R122" s="14">
        <v>0</v>
      </c>
    </row>
    <row r="123" spans="1:18" s="10" customFormat="1">
      <c r="A123" s="13">
        <v>291</v>
      </c>
      <c r="B123" s="33">
        <v>3690</v>
      </c>
      <c r="C123" s="33">
        <v>0</v>
      </c>
      <c r="D123" s="14">
        <v>0.24</v>
      </c>
      <c r="E123" s="14">
        <v>1.4</v>
      </c>
      <c r="F123" s="17">
        <v>84220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23">
        <v>20520</v>
      </c>
      <c r="O123" s="23">
        <v>20520</v>
      </c>
      <c r="P123" s="23">
        <v>5180</v>
      </c>
      <c r="Q123" s="23">
        <v>0</v>
      </c>
      <c r="R123" s="14">
        <v>0</v>
      </c>
    </row>
    <row r="124" spans="1:18" s="10" customFormat="1">
      <c r="A124" s="13">
        <v>292</v>
      </c>
      <c r="B124" s="33">
        <v>0</v>
      </c>
      <c r="C124" s="33">
        <v>5330</v>
      </c>
      <c r="D124" s="14">
        <v>0</v>
      </c>
      <c r="E124" s="14">
        <v>1</v>
      </c>
      <c r="F124" s="17">
        <v>126370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23">
        <v>21340</v>
      </c>
      <c r="O124" s="23">
        <v>21340</v>
      </c>
      <c r="P124" s="23">
        <v>0</v>
      </c>
      <c r="Q124" s="23">
        <v>3150</v>
      </c>
      <c r="R124" s="14">
        <v>0</v>
      </c>
    </row>
    <row r="125" spans="1:18" s="10" customFormat="1">
      <c r="A125" s="13">
        <v>381</v>
      </c>
      <c r="B125" s="33">
        <v>0</v>
      </c>
      <c r="C125" s="33">
        <v>7640</v>
      </c>
      <c r="D125" s="14">
        <v>0.12</v>
      </c>
      <c r="E125" s="14">
        <v>1.2</v>
      </c>
      <c r="F125" s="17">
        <v>128240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23">
        <v>14000</v>
      </c>
      <c r="O125" s="23">
        <v>14000</v>
      </c>
      <c r="P125" s="23">
        <v>0</v>
      </c>
      <c r="Q125" s="23">
        <v>4200</v>
      </c>
      <c r="R125" s="14">
        <v>0</v>
      </c>
    </row>
    <row r="126" spans="1:18" s="10" customFormat="1">
      <c r="A126" s="13">
        <v>382</v>
      </c>
      <c r="B126" s="33">
        <v>0</v>
      </c>
      <c r="C126" s="33">
        <v>11020</v>
      </c>
      <c r="D126" s="14">
        <v>0.12</v>
      </c>
      <c r="E126" s="14">
        <v>1.2</v>
      </c>
      <c r="F126" s="17">
        <v>182240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23">
        <v>18700</v>
      </c>
      <c r="O126" s="23">
        <v>18700</v>
      </c>
      <c r="P126" s="23">
        <v>0</v>
      </c>
      <c r="Q126" s="23">
        <v>5250</v>
      </c>
      <c r="R126" s="14">
        <v>0</v>
      </c>
    </row>
    <row r="127" spans="1:18" s="10" customFormat="1">
      <c r="A127" s="13">
        <v>391</v>
      </c>
      <c r="B127" s="33">
        <v>0</v>
      </c>
      <c r="C127" s="33">
        <v>11460</v>
      </c>
      <c r="D127" s="14">
        <v>0.12</v>
      </c>
      <c r="E127" s="14">
        <v>1.2</v>
      </c>
      <c r="F127" s="17">
        <v>161160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23">
        <v>23600</v>
      </c>
      <c r="O127" s="23">
        <v>23600</v>
      </c>
      <c r="P127" s="23">
        <v>0</v>
      </c>
      <c r="Q127" s="23">
        <v>7560</v>
      </c>
      <c r="R127" s="14">
        <v>0</v>
      </c>
    </row>
    <row r="128" spans="1:18">
      <c r="A128" s="13">
        <v>392</v>
      </c>
      <c r="B128" s="33">
        <v>0</v>
      </c>
      <c r="C128" s="33">
        <v>16540</v>
      </c>
      <c r="D128" s="14">
        <v>0.12</v>
      </c>
      <c r="E128" s="14">
        <v>1.2</v>
      </c>
      <c r="F128" s="17">
        <v>218170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23">
        <v>30580</v>
      </c>
      <c r="O128" s="23">
        <v>30580</v>
      </c>
      <c r="P128" s="23">
        <v>0</v>
      </c>
      <c r="Q128" s="23">
        <v>9450</v>
      </c>
      <c r="R128" s="14">
        <v>0</v>
      </c>
    </row>
    <row r="129" spans="1:18">
      <c r="A129" s="13">
        <v>481</v>
      </c>
      <c r="B129" s="33">
        <v>8200</v>
      </c>
      <c r="C129" s="33">
        <v>0</v>
      </c>
      <c r="D129" s="14">
        <v>0.12</v>
      </c>
      <c r="E129" s="14">
        <v>1.2</v>
      </c>
      <c r="F129" s="17">
        <v>279310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23">
        <v>32000</v>
      </c>
      <c r="O129" s="23">
        <v>32000</v>
      </c>
      <c r="P129" s="23">
        <v>6930</v>
      </c>
      <c r="Q129" s="23">
        <v>0</v>
      </c>
      <c r="R129" s="14">
        <v>0</v>
      </c>
    </row>
    <row r="130" spans="1:18">
      <c r="A130" s="13">
        <v>482</v>
      </c>
      <c r="B130" s="33">
        <v>15000</v>
      </c>
      <c r="C130" s="33">
        <v>0</v>
      </c>
      <c r="D130" s="14">
        <v>0.12</v>
      </c>
      <c r="E130" s="14">
        <v>1.2</v>
      </c>
      <c r="F130" s="17">
        <v>186210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23">
        <v>21850</v>
      </c>
      <c r="O130" s="23">
        <v>21850</v>
      </c>
      <c r="P130" s="23">
        <v>9900</v>
      </c>
      <c r="Q130" s="23">
        <v>0</v>
      </c>
      <c r="R130" s="14">
        <v>0</v>
      </c>
    </row>
    <row r="131" spans="1:18">
      <c r="A131" s="13">
        <v>483</v>
      </c>
      <c r="B131" s="33">
        <v>20980</v>
      </c>
      <c r="C131" s="33">
        <v>0</v>
      </c>
      <c r="D131" s="14">
        <v>0.12</v>
      </c>
      <c r="E131" s="14">
        <v>1.2</v>
      </c>
      <c r="F131" s="17">
        <v>227710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23">
        <v>31050</v>
      </c>
      <c r="O131" s="23">
        <v>31050</v>
      </c>
      <c r="P131" s="23">
        <v>10580</v>
      </c>
      <c r="Q131" s="23">
        <v>0</v>
      </c>
      <c r="R131" s="14">
        <v>0</v>
      </c>
    </row>
    <row r="132" spans="1:18">
      <c r="A132" s="13">
        <v>491</v>
      </c>
      <c r="B132" s="33">
        <v>12310</v>
      </c>
      <c r="C132" s="33">
        <v>0</v>
      </c>
      <c r="D132" s="14">
        <v>0.12</v>
      </c>
      <c r="E132" s="14">
        <v>1.2</v>
      </c>
      <c r="F132" s="17">
        <v>315230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23">
        <v>51200</v>
      </c>
      <c r="O132" s="23">
        <v>51200</v>
      </c>
      <c r="P132" s="23">
        <v>12470</v>
      </c>
      <c r="Q132" s="23">
        <v>0</v>
      </c>
      <c r="R132" s="14">
        <v>0</v>
      </c>
    </row>
    <row r="133" spans="1:18">
      <c r="A133" s="13">
        <v>492</v>
      </c>
      <c r="B133" s="33">
        <v>22500</v>
      </c>
      <c r="C133" s="33">
        <v>0</v>
      </c>
      <c r="D133" s="14">
        <v>0.12</v>
      </c>
      <c r="E133" s="14">
        <v>1.2</v>
      </c>
      <c r="F133" s="17">
        <v>221300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23">
        <v>34390</v>
      </c>
      <c r="O133" s="23">
        <v>34390</v>
      </c>
      <c r="P133" s="23">
        <v>17820</v>
      </c>
      <c r="Q133" s="23">
        <v>0</v>
      </c>
      <c r="R133" s="14">
        <v>0</v>
      </c>
    </row>
    <row r="134" spans="1:18">
      <c r="A134" s="13">
        <v>493</v>
      </c>
      <c r="B134" s="33">
        <v>31470</v>
      </c>
      <c r="C134" s="33">
        <v>0</v>
      </c>
      <c r="D134" s="14">
        <v>0.12</v>
      </c>
      <c r="E134" s="14">
        <v>1.2</v>
      </c>
      <c r="F134" s="17">
        <v>260870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23">
        <v>48870</v>
      </c>
      <c r="O134" s="23">
        <v>48870</v>
      </c>
      <c r="P134" s="23">
        <v>19040</v>
      </c>
      <c r="Q134" s="23">
        <v>0</v>
      </c>
      <c r="R134" s="14">
        <v>0</v>
      </c>
    </row>
    <row r="135" spans="1:18">
      <c r="A135" s="37">
        <v>190</v>
      </c>
      <c r="B135">
        <v>3000</v>
      </c>
      <c r="C135">
        <v>0</v>
      </c>
      <c r="D135" s="7">
        <v>0</v>
      </c>
      <c r="E135" s="7">
        <v>0</v>
      </c>
      <c r="F135" s="7">
        <v>4000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5000</v>
      </c>
      <c r="O135" s="7">
        <v>5000</v>
      </c>
      <c r="P135" s="7">
        <v>36000</v>
      </c>
      <c r="Q135" s="7">
        <v>0</v>
      </c>
      <c r="R135" s="7">
        <v>0</v>
      </c>
    </row>
    <row r="136" spans="1:18">
      <c r="A136" s="38">
        <v>197</v>
      </c>
      <c r="B136">
        <v>900</v>
      </c>
      <c r="C136">
        <v>0</v>
      </c>
      <c r="D136" s="4">
        <v>0</v>
      </c>
      <c r="E136" s="4">
        <v>0</v>
      </c>
      <c r="F136" s="4">
        <v>50000</v>
      </c>
      <c r="G136" s="4">
        <f>ROUND(F136/70,-1)</f>
        <v>710</v>
      </c>
      <c r="H136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>
        <v>36000</v>
      </c>
      <c r="O136" s="4">
        <f>N136</f>
        <v>36000</v>
      </c>
      <c r="P136">
        <v>60000</v>
      </c>
      <c r="Q136">
        <v>0</v>
      </c>
      <c r="R136" s="4">
        <v>0</v>
      </c>
    </row>
    <row r="137" spans="1:18">
      <c r="A137" s="38">
        <v>198</v>
      </c>
      <c r="B137" s="35">
        <v>2700</v>
      </c>
      <c r="C137">
        <v>0</v>
      </c>
      <c r="D137" s="4">
        <v>0</v>
      </c>
      <c r="E137" s="4">
        <v>0</v>
      </c>
      <c r="F137" s="4">
        <v>150000</v>
      </c>
      <c r="G137" s="43">
        <f t="shared" ref="G137:G138" si="0">ROUND(F137/70,-1)</f>
        <v>2140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f>N136</f>
        <v>36000</v>
      </c>
      <c r="O137" s="4">
        <f>N137</f>
        <v>36000</v>
      </c>
      <c r="P137" s="4">
        <v>60000</v>
      </c>
      <c r="Q137" s="4">
        <v>0</v>
      </c>
      <c r="R137" s="4">
        <v>0</v>
      </c>
    </row>
    <row r="138" spans="1:18">
      <c r="A138" s="38">
        <v>199</v>
      </c>
      <c r="B138" s="35">
        <v>4500</v>
      </c>
      <c r="C138">
        <v>0</v>
      </c>
      <c r="D138" s="4">
        <v>0</v>
      </c>
      <c r="E138" s="4">
        <v>0</v>
      </c>
      <c r="F138" s="4">
        <v>250000</v>
      </c>
      <c r="G138" s="43">
        <f t="shared" si="0"/>
        <v>3570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f>N136</f>
        <v>36000</v>
      </c>
      <c r="O138" s="4">
        <f>N138</f>
        <v>36000</v>
      </c>
      <c r="P138" s="4">
        <v>60000</v>
      </c>
      <c r="Q138" s="4">
        <v>0</v>
      </c>
      <c r="R138" s="4">
        <v>0</v>
      </c>
    </row>
    <row r="139" spans="1:18">
      <c r="A139" s="39">
        <v>171</v>
      </c>
      <c r="B139" s="15">
        <f>ROUND(B117*1.2,-1)</f>
        <v>2210</v>
      </c>
      <c r="C139" s="15">
        <f t="shared" ref="C139:C140" si="1">C232</f>
        <v>0</v>
      </c>
      <c r="D139" s="16">
        <v>0.3</v>
      </c>
      <c r="E139" s="16">
        <v>1.4</v>
      </c>
      <c r="F139" s="15">
        <f>F117*10</f>
        <v>244800</v>
      </c>
      <c r="G139" s="15">
        <f>ROUND(F139/600,0)</f>
        <v>408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2700</v>
      </c>
      <c r="O139" s="15">
        <v>2700</v>
      </c>
      <c r="P139" s="15">
        <f>P117</f>
        <v>0</v>
      </c>
      <c r="Q139" s="15">
        <v>0</v>
      </c>
      <c r="R139" s="15">
        <v>0</v>
      </c>
    </row>
    <row r="140" spans="1:18">
      <c r="A140" s="39">
        <v>172</v>
      </c>
      <c r="B140" s="15">
        <f>ROUND(B118*1.2,-1)</f>
        <v>2830</v>
      </c>
      <c r="C140" s="15">
        <f t="shared" si="1"/>
        <v>0</v>
      </c>
      <c r="D140" s="16">
        <v>0.2</v>
      </c>
      <c r="E140" s="16">
        <v>1.25</v>
      </c>
      <c r="F140" s="15">
        <f>F118*10</f>
        <v>508100</v>
      </c>
      <c r="G140" s="15">
        <f t="shared" ref="G140" si="2">ROUND(F140/600,0)</f>
        <v>847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3600</v>
      </c>
      <c r="O140" s="15">
        <v>3600</v>
      </c>
      <c r="P140" s="15">
        <f>P118</f>
        <v>1060</v>
      </c>
      <c r="Q140" s="15">
        <v>0</v>
      </c>
      <c r="R140" s="15">
        <v>0</v>
      </c>
    </row>
    <row r="141" spans="1:18">
      <c r="A141" s="39">
        <v>271</v>
      </c>
      <c r="B141" s="15">
        <f>ROUND(B121*1.2,-1)</f>
        <v>2940</v>
      </c>
      <c r="C141" s="15">
        <f>ROUND(C121*1.2,-1)</f>
        <v>0</v>
      </c>
      <c r="D141" s="16">
        <v>0.4</v>
      </c>
      <c r="E141" s="16">
        <v>1.4</v>
      </c>
      <c r="F141" s="15">
        <f>F121*10</f>
        <v>621800</v>
      </c>
      <c r="G141" s="15">
        <f>ROUND(F141/1200,0)</f>
        <v>518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8100</v>
      </c>
      <c r="O141" s="15">
        <v>8100</v>
      </c>
      <c r="P141" s="15">
        <f>P121</f>
        <v>2880</v>
      </c>
      <c r="Q141" s="15">
        <v>0</v>
      </c>
      <c r="R141" s="15">
        <v>0</v>
      </c>
    </row>
    <row r="142" spans="1:18">
      <c r="A142" s="39">
        <v>272</v>
      </c>
      <c r="B142" s="15">
        <f>ROUND(B122*1.2,-1)</f>
        <v>0</v>
      </c>
      <c r="C142" s="15">
        <f>ROUND(C122*1.2,-1)</f>
        <v>4260</v>
      </c>
      <c r="D142" s="15">
        <v>0</v>
      </c>
      <c r="E142" s="15">
        <v>1</v>
      </c>
      <c r="F142" s="15">
        <f>F122*10</f>
        <v>978500</v>
      </c>
      <c r="G142" s="15">
        <f>ROUND(F142/1200,0)</f>
        <v>815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8800</v>
      </c>
      <c r="O142" s="15">
        <v>8800</v>
      </c>
      <c r="P142" s="15">
        <v>0</v>
      </c>
      <c r="Q142" s="15">
        <f>Q122</f>
        <v>1750</v>
      </c>
      <c r="R142" s="15">
        <v>0</v>
      </c>
    </row>
    <row r="143" spans="1:18">
      <c r="A143" s="39">
        <v>371</v>
      </c>
      <c r="B143" s="15">
        <f t="shared" ref="B143" si="3">B236</f>
        <v>0</v>
      </c>
      <c r="C143" s="15">
        <f>ROUND(C125*1.2,-1)</f>
        <v>9170</v>
      </c>
      <c r="D143" s="16">
        <v>0.2</v>
      </c>
      <c r="E143" s="16">
        <v>1.25</v>
      </c>
      <c r="F143" s="15">
        <f>F125*10</f>
        <v>1282400</v>
      </c>
      <c r="G143" s="15">
        <f t="shared" ref="G143:G145" si="4">ROUND(F143/1200,0)</f>
        <v>1069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10000</v>
      </c>
      <c r="O143" s="15">
        <v>10000</v>
      </c>
      <c r="P143" s="15">
        <v>0</v>
      </c>
      <c r="Q143" s="15">
        <f>Q125</f>
        <v>4200</v>
      </c>
      <c r="R143" s="15">
        <v>0</v>
      </c>
    </row>
    <row r="144" spans="1:18">
      <c r="A144" s="39">
        <v>372</v>
      </c>
      <c r="B144" s="15">
        <f t="shared" ref="B144" si="5">B237</f>
        <v>0</v>
      </c>
      <c r="C144" s="15">
        <f>ROUND(C126*1.2,-1)</f>
        <v>13220</v>
      </c>
      <c r="D144" s="16">
        <v>0.2</v>
      </c>
      <c r="E144" s="16">
        <v>1.25</v>
      </c>
      <c r="F144" s="15">
        <f>F126*10</f>
        <v>1822400</v>
      </c>
      <c r="G144" s="15">
        <f t="shared" si="4"/>
        <v>1519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13200</v>
      </c>
      <c r="O144" s="15">
        <v>13200</v>
      </c>
      <c r="P144" s="15">
        <v>0</v>
      </c>
      <c r="Q144" s="15">
        <f>Q126</f>
        <v>5250</v>
      </c>
      <c r="R144" s="15">
        <v>0</v>
      </c>
    </row>
    <row r="145" spans="1:18">
      <c r="A145" s="39">
        <v>472</v>
      </c>
      <c r="B145" s="15">
        <f>ROUND(B130*1.2,-1)</f>
        <v>18000</v>
      </c>
      <c r="C145" s="15">
        <v>0</v>
      </c>
      <c r="D145" s="16">
        <v>0.2</v>
      </c>
      <c r="E145" s="16">
        <v>1.25</v>
      </c>
      <c r="F145" s="15">
        <f>F130*10</f>
        <v>1862100</v>
      </c>
      <c r="G145" s="15">
        <f t="shared" si="4"/>
        <v>1552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15200</v>
      </c>
      <c r="O145" s="15">
        <v>15200</v>
      </c>
      <c r="P145" s="15">
        <f>P129</f>
        <v>6930</v>
      </c>
      <c r="Q145" s="15">
        <v>0</v>
      </c>
      <c r="R145" s="15">
        <v>0</v>
      </c>
    </row>
    <row r="146" spans="1:18" s="32" customFormat="1">
      <c r="A146" s="39">
        <f>A139+1000</f>
        <v>1171</v>
      </c>
      <c r="B146" s="15">
        <f>ROUND(B119*1.2,-1)</f>
        <v>3670</v>
      </c>
      <c r="C146" s="15">
        <f>ROUND(C119*1.2,-1)</f>
        <v>0</v>
      </c>
      <c r="D146" s="16">
        <v>0.3</v>
      </c>
      <c r="E146" s="16">
        <v>1.4</v>
      </c>
      <c r="F146" s="15">
        <f>F119*10</f>
        <v>469900</v>
      </c>
      <c r="G146" s="15">
        <f>ROUND(F146/600,0)</f>
        <v>783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f>N119</f>
        <v>9180</v>
      </c>
      <c r="O146" s="15">
        <f t="shared" ref="O146:Q147" si="6">O119</f>
        <v>9180</v>
      </c>
      <c r="P146" s="15">
        <f>P119</f>
        <v>3260</v>
      </c>
      <c r="Q146" s="15">
        <f t="shared" si="6"/>
        <v>0</v>
      </c>
      <c r="R146" s="15">
        <v>0</v>
      </c>
    </row>
    <row r="147" spans="1:18" s="32" customFormat="1">
      <c r="A147" s="39">
        <f t="shared" ref="A147:A159" si="7">A140+1000</f>
        <v>1172</v>
      </c>
      <c r="B147" s="15">
        <f>ROUND(B120*1.2,-1)</f>
        <v>4480</v>
      </c>
      <c r="C147" s="15">
        <f>ROUND(C120*1.2,-1)</f>
        <v>0</v>
      </c>
      <c r="D147" s="16">
        <v>0.2</v>
      </c>
      <c r="E147" s="16">
        <v>1.25</v>
      </c>
      <c r="F147" s="15">
        <f>F120*10</f>
        <v>806300</v>
      </c>
      <c r="G147" s="15">
        <f t="shared" ref="G147" si="8">ROUND(F147/600,0)</f>
        <v>1344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f>N120</f>
        <v>9900</v>
      </c>
      <c r="O147" s="15">
        <f t="shared" si="6"/>
        <v>9900</v>
      </c>
      <c r="P147" s="15">
        <f>P120</f>
        <v>4560</v>
      </c>
      <c r="Q147" s="15">
        <f t="shared" si="6"/>
        <v>0</v>
      </c>
      <c r="R147" s="15">
        <v>0</v>
      </c>
    </row>
    <row r="148" spans="1:18" s="32" customFormat="1">
      <c r="A148" s="39">
        <f t="shared" si="7"/>
        <v>1271</v>
      </c>
      <c r="B148" s="15">
        <f>ROUND(B123*1.2,-1)</f>
        <v>4430</v>
      </c>
      <c r="C148" s="15">
        <f>ROUND(C123*1.2,-1)</f>
        <v>0</v>
      </c>
      <c r="D148" s="16">
        <v>0.4</v>
      </c>
      <c r="E148" s="16">
        <v>1.4</v>
      </c>
      <c r="F148" s="15">
        <f>F123*10</f>
        <v>842200</v>
      </c>
      <c r="G148" s="15">
        <f>ROUND(F148/1200,0)</f>
        <v>702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f>N123</f>
        <v>20520</v>
      </c>
      <c r="O148" s="15">
        <f t="shared" ref="O148:Q149" si="9">O123</f>
        <v>20520</v>
      </c>
      <c r="P148" s="15">
        <f>P123</f>
        <v>5180</v>
      </c>
      <c r="Q148" s="15">
        <f t="shared" si="9"/>
        <v>0</v>
      </c>
      <c r="R148" s="15">
        <v>0</v>
      </c>
    </row>
    <row r="149" spans="1:18" s="32" customFormat="1">
      <c r="A149" s="39">
        <f t="shared" si="7"/>
        <v>1272</v>
      </c>
      <c r="B149" s="15">
        <f>ROUND(B124*1.2,-1)</f>
        <v>0</v>
      </c>
      <c r="C149" s="15">
        <f>ROUND(C124*1.2,-1)</f>
        <v>6400</v>
      </c>
      <c r="D149" s="15">
        <v>0</v>
      </c>
      <c r="E149" s="15">
        <v>1</v>
      </c>
      <c r="F149" s="15">
        <f>F124*10</f>
        <v>1263700</v>
      </c>
      <c r="G149" s="15">
        <f>ROUND(F149/1200,0)</f>
        <v>1053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f>N124</f>
        <v>21340</v>
      </c>
      <c r="O149" s="15">
        <f t="shared" si="9"/>
        <v>21340</v>
      </c>
      <c r="P149" s="15">
        <f t="shared" si="9"/>
        <v>0</v>
      </c>
      <c r="Q149" s="15">
        <f>Q124</f>
        <v>3150</v>
      </c>
      <c r="R149" s="15">
        <v>0</v>
      </c>
    </row>
    <row r="150" spans="1:18" s="32" customFormat="1">
      <c r="A150" s="39">
        <f t="shared" si="7"/>
        <v>1371</v>
      </c>
      <c r="B150" s="15">
        <f>ROUND(B127*1.2,-1)</f>
        <v>0</v>
      </c>
      <c r="C150" s="15">
        <f>ROUND(C127*1.2,-1)</f>
        <v>13750</v>
      </c>
      <c r="D150" s="16">
        <v>0.2</v>
      </c>
      <c r="E150" s="16">
        <v>1.25</v>
      </c>
      <c r="F150" s="15">
        <f>F127*10</f>
        <v>1611600</v>
      </c>
      <c r="G150" s="15">
        <f t="shared" ref="G150:G151" si="10">ROUND(F150/1200,0)</f>
        <v>1343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f>N127</f>
        <v>23600</v>
      </c>
      <c r="O150" s="15">
        <f t="shared" ref="O150:P151" si="11">O127</f>
        <v>23600</v>
      </c>
      <c r="P150" s="15">
        <f t="shared" si="11"/>
        <v>0</v>
      </c>
      <c r="Q150" s="15">
        <f>Q127</f>
        <v>7560</v>
      </c>
      <c r="R150" s="15">
        <v>0</v>
      </c>
    </row>
    <row r="151" spans="1:18" s="32" customFormat="1">
      <c r="A151" s="39">
        <f t="shared" si="7"/>
        <v>1372</v>
      </c>
      <c r="B151" s="15">
        <f>ROUND(B128*1.2,-1)</f>
        <v>0</v>
      </c>
      <c r="C151" s="15">
        <f>ROUND(C128*1.2,-1)</f>
        <v>19850</v>
      </c>
      <c r="D151" s="16">
        <v>0.2</v>
      </c>
      <c r="E151" s="16">
        <v>1.25</v>
      </c>
      <c r="F151" s="15">
        <f>F128*10</f>
        <v>2181700</v>
      </c>
      <c r="G151" s="15">
        <f t="shared" si="10"/>
        <v>1818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f>N128</f>
        <v>30580</v>
      </c>
      <c r="O151" s="15">
        <f t="shared" si="11"/>
        <v>30580</v>
      </c>
      <c r="P151" s="15">
        <f t="shared" si="11"/>
        <v>0</v>
      </c>
      <c r="Q151" s="15">
        <f>Q128</f>
        <v>9450</v>
      </c>
      <c r="R151" s="15">
        <v>0</v>
      </c>
    </row>
    <row r="152" spans="1:18" s="32" customFormat="1">
      <c r="A152" s="39">
        <f t="shared" si="7"/>
        <v>1472</v>
      </c>
      <c r="B152" s="15">
        <f>ROUND(B133*1.2,-1)</f>
        <v>27000</v>
      </c>
      <c r="C152" s="15">
        <f>ROUND(C133*1.2,-1)</f>
        <v>0</v>
      </c>
      <c r="D152" s="16">
        <v>0.2</v>
      </c>
      <c r="E152" s="16">
        <v>1.25</v>
      </c>
      <c r="F152" s="15">
        <f>F133*10</f>
        <v>2213000</v>
      </c>
      <c r="G152" s="15">
        <f>ROUND(F152/1200,0)</f>
        <v>1844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f>N133</f>
        <v>34390</v>
      </c>
      <c r="O152" s="15">
        <f t="shared" ref="O152:Q152" si="12">O133</f>
        <v>34390</v>
      </c>
      <c r="P152" s="15">
        <f>P133</f>
        <v>17820</v>
      </c>
      <c r="Q152" s="15">
        <f t="shared" si="12"/>
        <v>0</v>
      </c>
      <c r="R152" s="15">
        <v>0</v>
      </c>
    </row>
    <row r="153" spans="1:18" s="32" customFormat="1">
      <c r="A153" s="39">
        <f>A146+1000</f>
        <v>2171</v>
      </c>
      <c r="B153" s="15">
        <f t="shared" ref="B153:C158" si="13">ROUND(B232*1.2,-1)</f>
        <v>34750</v>
      </c>
      <c r="C153" s="15">
        <f t="shared" si="13"/>
        <v>0</v>
      </c>
      <c r="D153" s="16">
        <v>0.3</v>
      </c>
      <c r="E153" s="16">
        <v>1.4</v>
      </c>
      <c r="F153" s="15">
        <f>F232*10</f>
        <v>3608200</v>
      </c>
      <c r="G153" s="15">
        <f>ROUND(F153/1200,0)</f>
        <v>3007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f>N232</f>
        <v>54000</v>
      </c>
      <c r="O153" s="15">
        <f t="shared" ref="O153:Q153" si="14">O232</f>
        <v>54000</v>
      </c>
      <c r="P153" s="15">
        <f>P232</f>
        <v>16320</v>
      </c>
      <c r="Q153" s="15">
        <f t="shared" si="14"/>
        <v>0</v>
      </c>
      <c r="R153" s="15">
        <v>0</v>
      </c>
    </row>
    <row r="154" spans="1:18" s="32" customFormat="1">
      <c r="A154" s="39">
        <f t="shared" si="7"/>
        <v>2172</v>
      </c>
      <c r="B154" s="15">
        <f t="shared" si="13"/>
        <v>35210</v>
      </c>
      <c r="C154" s="15">
        <f t="shared" si="13"/>
        <v>0</v>
      </c>
      <c r="D154" s="16">
        <v>0.2</v>
      </c>
      <c r="E154" s="16">
        <v>1.25</v>
      </c>
      <c r="F154" s="15">
        <f t="shared" ref="F154:F159" si="15">F233*10</f>
        <v>5535100</v>
      </c>
      <c r="G154" s="15">
        <f>ROUND(F154/1200,0)</f>
        <v>4613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f t="shared" ref="N154:Q154" si="16">N233</f>
        <v>38160</v>
      </c>
      <c r="O154" s="15">
        <f t="shared" si="16"/>
        <v>38160</v>
      </c>
      <c r="P154" s="15">
        <f t="shared" si="16"/>
        <v>20520</v>
      </c>
      <c r="Q154" s="15">
        <f t="shared" si="16"/>
        <v>0</v>
      </c>
      <c r="R154" s="15">
        <v>0</v>
      </c>
    </row>
    <row r="155" spans="1:18" s="32" customFormat="1">
      <c r="A155" s="39">
        <f t="shared" si="7"/>
        <v>2271</v>
      </c>
      <c r="B155" s="15">
        <f t="shared" si="13"/>
        <v>31120</v>
      </c>
      <c r="C155" s="15">
        <f t="shared" si="13"/>
        <v>0</v>
      </c>
      <c r="D155" s="16">
        <v>0.4</v>
      </c>
      <c r="E155" s="16">
        <v>1.4</v>
      </c>
      <c r="F155" s="15">
        <f t="shared" si="15"/>
        <v>4638400</v>
      </c>
      <c r="G155" s="15">
        <f>ROUND(F155/2400,0)</f>
        <v>1933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f t="shared" ref="N155:Q155" si="17">N234</f>
        <v>60480</v>
      </c>
      <c r="O155" s="15">
        <f t="shared" si="17"/>
        <v>60480</v>
      </c>
      <c r="P155" s="15">
        <f t="shared" si="17"/>
        <v>21600</v>
      </c>
      <c r="Q155" s="15">
        <f t="shared" si="17"/>
        <v>0</v>
      </c>
      <c r="R155" s="15">
        <v>0</v>
      </c>
    </row>
    <row r="156" spans="1:18" s="32" customFormat="1">
      <c r="A156" s="39">
        <f t="shared" si="7"/>
        <v>2272</v>
      </c>
      <c r="B156" s="15">
        <f t="shared" si="13"/>
        <v>0</v>
      </c>
      <c r="C156" s="15">
        <f t="shared" si="13"/>
        <v>35780</v>
      </c>
      <c r="D156" s="15">
        <v>0</v>
      </c>
      <c r="E156" s="15">
        <v>1</v>
      </c>
      <c r="F156" s="15">
        <f t="shared" si="15"/>
        <v>6463100</v>
      </c>
      <c r="G156" s="15">
        <f t="shared" ref="G156:G158" si="18">ROUND(F156/2400,0)</f>
        <v>2693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f t="shared" ref="N156:Q156" si="19">N235</f>
        <v>46640</v>
      </c>
      <c r="O156" s="15">
        <f t="shared" si="19"/>
        <v>46640</v>
      </c>
      <c r="P156" s="15">
        <f t="shared" si="19"/>
        <v>0</v>
      </c>
      <c r="Q156" s="15">
        <f t="shared" si="19"/>
        <v>11550</v>
      </c>
      <c r="R156" s="15">
        <v>0</v>
      </c>
    </row>
    <row r="157" spans="1:18" s="32" customFormat="1">
      <c r="A157" s="39">
        <f t="shared" si="7"/>
        <v>2371</v>
      </c>
      <c r="B157" s="15">
        <f t="shared" si="13"/>
        <v>0</v>
      </c>
      <c r="C157" s="15">
        <f t="shared" si="13"/>
        <v>66370</v>
      </c>
      <c r="D157" s="16">
        <v>0.2</v>
      </c>
      <c r="E157" s="16">
        <v>1.25</v>
      </c>
      <c r="F157" s="15">
        <f t="shared" si="15"/>
        <v>6928900</v>
      </c>
      <c r="G157" s="15">
        <f t="shared" si="18"/>
        <v>2887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f t="shared" ref="N157:Q157" si="20">N236</f>
        <v>50200</v>
      </c>
      <c r="O157" s="15">
        <f t="shared" si="20"/>
        <v>50200</v>
      </c>
      <c r="P157" s="15">
        <f t="shared" si="20"/>
        <v>0</v>
      </c>
      <c r="Q157" s="15">
        <f t="shared" si="20"/>
        <v>25200</v>
      </c>
      <c r="R157" s="15">
        <v>0</v>
      </c>
    </row>
    <row r="158" spans="1:18" s="32" customFormat="1">
      <c r="A158" s="39">
        <f t="shared" si="7"/>
        <v>2372</v>
      </c>
      <c r="B158" s="15">
        <f t="shared" si="13"/>
        <v>0</v>
      </c>
      <c r="C158" s="15">
        <f t="shared" si="13"/>
        <v>72430</v>
      </c>
      <c r="D158" s="16">
        <v>0.2</v>
      </c>
      <c r="E158" s="16">
        <v>1.25</v>
      </c>
      <c r="F158" s="15">
        <f t="shared" si="15"/>
        <v>6801200</v>
      </c>
      <c r="G158" s="15">
        <f t="shared" si="18"/>
        <v>2834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f t="shared" ref="N158:Q158" si="21">N237</f>
        <v>58520</v>
      </c>
      <c r="O158" s="15">
        <f t="shared" si="21"/>
        <v>58520</v>
      </c>
      <c r="P158" s="15">
        <f t="shared" si="21"/>
        <v>0</v>
      </c>
      <c r="Q158" s="15">
        <f t="shared" si="21"/>
        <v>27300</v>
      </c>
      <c r="R158" s="15">
        <v>0</v>
      </c>
    </row>
    <row r="159" spans="1:18" s="32" customFormat="1">
      <c r="A159" s="39">
        <f t="shared" si="7"/>
        <v>2472</v>
      </c>
      <c r="B159" s="15">
        <f>ROUND(B239*1.2,-1)</f>
        <v>61460</v>
      </c>
      <c r="C159" s="15">
        <f>ROUND(C239*1.2,-1)</f>
        <v>0</v>
      </c>
      <c r="D159" s="16">
        <v>0.2</v>
      </c>
      <c r="E159" s="16">
        <v>1.25</v>
      </c>
      <c r="F159" s="15">
        <f t="shared" si="15"/>
        <v>9088500</v>
      </c>
      <c r="G159" s="15">
        <f>ROUND(F159/2400,0)</f>
        <v>3787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f>N239</f>
        <v>53640</v>
      </c>
      <c r="O159" s="15">
        <f t="shared" ref="O159:Q159" si="22">O239</f>
        <v>53640</v>
      </c>
      <c r="P159" s="15">
        <f t="shared" si="22"/>
        <v>39730</v>
      </c>
      <c r="Q159" s="15">
        <f t="shared" si="22"/>
        <v>0</v>
      </c>
      <c r="R159" s="15">
        <v>0</v>
      </c>
    </row>
    <row r="160" spans="1:18">
      <c r="A160" s="40">
        <v>289</v>
      </c>
      <c r="B160" s="43">
        <v>6150</v>
      </c>
      <c r="C160" s="30">
        <v>0</v>
      </c>
      <c r="D160" s="9">
        <v>0.12</v>
      </c>
      <c r="E160" s="9">
        <v>1.2</v>
      </c>
      <c r="F160" s="31">
        <v>530050</v>
      </c>
      <c r="G160" s="4">
        <f>ROUND(F160/200,0)</f>
        <v>2650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32">
        <v>4000</v>
      </c>
      <c r="O160" s="32">
        <v>4000</v>
      </c>
      <c r="P160" s="32">
        <v>6880</v>
      </c>
      <c r="Q160" s="32">
        <v>0</v>
      </c>
      <c r="R160">
        <v>0</v>
      </c>
    </row>
    <row r="161" spans="1:18">
      <c r="A161" s="40">
        <v>299</v>
      </c>
      <c r="B161" s="43">
        <v>9250</v>
      </c>
      <c r="C161" s="30">
        <v>0</v>
      </c>
      <c r="D161" s="9">
        <v>0.12</v>
      </c>
      <c r="E161" s="9">
        <v>1.2</v>
      </c>
      <c r="F161" s="31">
        <v>823740</v>
      </c>
      <c r="G161" s="4">
        <f t="shared" ref="G161:G163" si="23">ROUND(F161/200,0)</f>
        <v>4119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32">
        <v>7600</v>
      </c>
      <c r="O161" s="32">
        <v>7600</v>
      </c>
      <c r="P161" s="32">
        <v>12380</v>
      </c>
      <c r="Q161" s="32">
        <v>0</v>
      </c>
      <c r="R161">
        <v>0</v>
      </c>
    </row>
    <row r="162" spans="1:18">
      <c r="A162" s="40">
        <v>489</v>
      </c>
      <c r="B162" s="43">
        <v>22260</v>
      </c>
      <c r="C162" s="30">
        <v>0</v>
      </c>
      <c r="D162" s="9">
        <v>0.12</v>
      </c>
      <c r="E162" s="9">
        <v>1.2</v>
      </c>
      <c r="F162" s="31">
        <v>2157070</v>
      </c>
      <c r="G162" s="4">
        <f t="shared" si="23"/>
        <v>10785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32">
        <v>10000</v>
      </c>
      <c r="O162" s="32">
        <v>10000</v>
      </c>
      <c r="P162" s="32">
        <v>15480</v>
      </c>
      <c r="Q162" s="32">
        <v>0</v>
      </c>
      <c r="R162">
        <v>0</v>
      </c>
    </row>
    <row r="163" spans="1:18">
      <c r="A163" s="40">
        <v>499</v>
      </c>
      <c r="B163" s="43">
        <v>33400</v>
      </c>
      <c r="C163" s="30">
        <v>0</v>
      </c>
      <c r="D163" s="9">
        <v>0.12</v>
      </c>
      <c r="E163" s="9">
        <v>1.2</v>
      </c>
      <c r="F163" s="31">
        <v>2776080</v>
      </c>
      <c r="G163" s="4">
        <f t="shared" si="23"/>
        <v>13880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32">
        <v>16000</v>
      </c>
      <c r="O163" s="32">
        <v>16000</v>
      </c>
      <c r="P163" s="32">
        <v>27850</v>
      </c>
      <c r="Q163" s="32">
        <v>0</v>
      </c>
      <c r="R163">
        <v>0</v>
      </c>
    </row>
    <row r="164" spans="1:18" s="4" customFormat="1">
      <c r="A164" s="36">
        <v>997</v>
      </c>
      <c r="B164" s="4">
        <v>0</v>
      </c>
      <c r="C164" s="4">
        <v>0</v>
      </c>
      <c r="D164" s="11">
        <v>0</v>
      </c>
      <c r="E164" s="11">
        <v>0</v>
      </c>
      <c r="F164" s="4">
        <f>ROUND(F165*1.75,-2)</f>
        <v>914400</v>
      </c>
      <c r="G164" s="43">
        <f>ROUND(F164/70,0)</f>
        <v>13063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1000</v>
      </c>
      <c r="O164" s="4">
        <v>1000</v>
      </c>
      <c r="P164" s="4">
        <v>0</v>
      </c>
      <c r="Q164" s="4">
        <v>0</v>
      </c>
      <c r="R164" s="4">
        <v>0</v>
      </c>
    </row>
    <row r="165" spans="1:18" s="4" customFormat="1">
      <c r="A165" s="36">
        <v>998</v>
      </c>
      <c r="B165" s="4">
        <v>0</v>
      </c>
      <c r="C165" s="4">
        <v>0</v>
      </c>
      <c r="D165" s="11">
        <v>0</v>
      </c>
      <c r="E165" s="11">
        <v>0</v>
      </c>
      <c r="F165" s="4">
        <f>F167*9.5</f>
        <v>522500</v>
      </c>
      <c r="G165" s="43">
        <f t="shared" ref="G165:G167" si="24">ROUND(F165/70,0)</f>
        <v>7464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1000</v>
      </c>
      <c r="O165" s="4">
        <v>1000</v>
      </c>
      <c r="P165" s="4">
        <v>0</v>
      </c>
      <c r="Q165" s="4">
        <v>0</v>
      </c>
      <c r="R165" s="4">
        <v>0</v>
      </c>
    </row>
    <row r="166" spans="1:18" s="4" customFormat="1">
      <c r="A166" s="36">
        <v>999</v>
      </c>
      <c r="B166" s="4">
        <v>0</v>
      </c>
      <c r="C166" s="4">
        <v>0</v>
      </c>
      <c r="D166" s="12">
        <v>0</v>
      </c>
      <c r="E166" s="12">
        <v>0</v>
      </c>
      <c r="F166" s="4">
        <f>F167*3.5</f>
        <v>192500</v>
      </c>
      <c r="G166" s="43">
        <f t="shared" si="24"/>
        <v>2750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1000</v>
      </c>
      <c r="O166" s="4">
        <v>1000</v>
      </c>
      <c r="P166" s="4">
        <v>0</v>
      </c>
      <c r="Q166" s="4">
        <v>0</v>
      </c>
      <c r="R166" s="4">
        <v>0</v>
      </c>
    </row>
    <row r="167" spans="1:18">
      <c r="A167" s="36">
        <v>1000</v>
      </c>
      <c r="B167">
        <v>0</v>
      </c>
      <c r="C167">
        <v>0</v>
      </c>
      <c r="D167" s="12">
        <v>0</v>
      </c>
      <c r="E167" s="12">
        <v>0</v>
      </c>
      <c r="F167">
        <v>55000</v>
      </c>
      <c r="G167" s="43">
        <f t="shared" si="24"/>
        <v>786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1000</v>
      </c>
      <c r="O167">
        <v>1000</v>
      </c>
      <c r="P167">
        <v>0</v>
      </c>
      <c r="Q167">
        <v>0</v>
      </c>
      <c r="R167">
        <v>0</v>
      </c>
    </row>
    <row r="168" spans="1:18">
      <c r="A168" s="37">
        <v>1001</v>
      </c>
      <c r="B168">
        <v>0</v>
      </c>
      <c r="C168">
        <v>0</v>
      </c>
      <c r="D168">
        <v>0</v>
      </c>
      <c r="E168">
        <v>0</v>
      </c>
      <c r="F168">
        <v>1500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30000</v>
      </c>
      <c r="O168" s="23">
        <v>30000</v>
      </c>
      <c r="P168">
        <v>0</v>
      </c>
      <c r="Q168">
        <v>0</v>
      </c>
      <c r="R168">
        <v>0</v>
      </c>
    </row>
    <row r="169" spans="1:18" s="4" customFormat="1">
      <c r="A169" s="37">
        <v>1002</v>
      </c>
      <c r="B169" s="4">
        <v>0</v>
      </c>
      <c r="C169" s="4">
        <v>0</v>
      </c>
      <c r="D169" s="4">
        <v>0</v>
      </c>
      <c r="E169" s="4">
        <v>0</v>
      </c>
      <c r="F169" s="4">
        <f>ROUND(F168*2+500,-2)</f>
        <v>3500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35000</v>
      </c>
      <c r="O169" s="23">
        <v>35000</v>
      </c>
      <c r="P169" s="4">
        <v>0</v>
      </c>
      <c r="Q169" s="4">
        <v>0</v>
      </c>
      <c r="R169" s="4">
        <v>0</v>
      </c>
    </row>
    <row r="170" spans="1:18" s="4" customFormat="1">
      <c r="A170" s="37">
        <v>1003</v>
      </c>
      <c r="B170" s="4">
        <v>0</v>
      </c>
      <c r="C170" s="4">
        <v>0</v>
      </c>
      <c r="D170" s="4">
        <v>0</v>
      </c>
      <c r="E170" s="4">
        <v>0</v>
      </c>
      <c r="F170" s="23">
        <f>ROUND(F169*2+500,-2)</f>
        <v>7500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40000</v>
      </c>
      <c r="O170" s="23">
        <v>40000</v>
      </c>
      <c r="P170" s="4">
        <v>0</v>
      </c>
      <c r="Q170" s="4">
        <v>0</v>
      </c>
      <c r="R170" s="4">
        <v>0</v>
      </c>
    </row>
    <row r="171" spans="1:18" s="4" customFormat="1">
      <c r="A171" s="37">
        <v>1004</v>
      </c>
      <c r="B171" s="4">
        <v>0</v>
      </c>
      <c r="C171" s="4">
        <v>0</v>
      </c>
      <c r="D171" s="4">
        <v>0</v>
      </c>
      <c r="E171" s="4">
        <v>0</v>
      </c>
      <c r="F171" s="23">
        <f>ROUND(F170*2+500,-2)</f>
        <v>15500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45000</v>
      </c>
      <c r="O171" s="23">
        <v>45000</v>
      </c>
      <c r="P171" s="4">
        <v>0</v>
      </c>
      <c r="Q171" s="4">
        <v>0</v>
      </c>
      <c r="R171" s="4">
        <v>0</v>
      </c>
    </row>
    <row r="172" spans="1:18" s="4" customFormat="1">
      <c r="A172" s="37">
        <v>1005</v>
      </c>
      <c r="B172" s="4">
        <v>0</v>
      </c>
      <c r="C172" s="4">
        <v>0</v>
      </c>
      <c r="D172" s="4">
        <v>0</v>
      </c>
      <c r="E172" s="4">
        <v>0</v>
      </c>
      <c r="F172" s="4">
        <f>ROUND(F171*2,-2)</f>
        <v>31000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60000</v>
      </c>
      <c r="O172" s="23">
        <v>60000</v>
      </c>
      <c r="P172" s="4">
        <v>0</v>
      </c>
      <c r="Q172" s="4">
        <v>0</v>
      </c>
      <c r="R172" s="4">
        <v>0</v>
      </c>
    </row>
    <row r="173" spans="1:18" s="4" customFormat="1">
      <c r="A173" s="37">
        <v>1006</v>
      </c>
      <c r="B173" s="4">
        <v>0</v>
      </c>
      <c r="C173" s="4">
        <v>0</v>
      </c>
      <c r="D173" s="4">
        <v>0</v>
      </c>
      <c r="E173" s="4">
        <v>0</v>
      </c>
      <c r="F173" s="4">
        <f>ROUND(F172*1.3,-2)</f>
        <v>40300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23">
        <v>60000</v>
      </c>
      <c r="O173" s="23">
        <v>60000</v>
      </c>
      <c r="P173" s="4">
        <v>0</v>
      </c>
      <c r="Q173" s="4">
        <v>0</v>
      </c>
      <c r="R173" s="4">
        <v>0</v>
      </c>
    </row>
    <row r="174" spans="1:18" s="4" customFormat="1">
      <c r="A174" s="37">
        <v>1007</v>
      </c>
      <c r="B174" s="4">
        <v>0</v>
      </c>
      <c r="C174" s="4">
        <v>0</v>
      </c>
      <c r="D174" s="4">
        <v>0</v>
      </c>
      <c r="E174" s="4">
        <v>0</v>
      </c>
      <c r="F174" s="23">
        <f t="shared" ref="F174:F175" si="25">ROUND(F173*1.3,-2)</f>
        <v>52400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23">
        <v>60000</v>
      </c>
      <c r="O174" s="23">
        <v>60000</v>
      </c>
      <c r="P174" s="4">
        <v>0</v>
      </c>
      <c r="Q174" s="4">
        <v>0</v>
      </c>
      <c r="R174" s="4">
        <v>0</v>
      </c>
    </row>
    <row r="175" spans="1:18" s="4" customFormat="1">
      <c r="A175" s="37">
        <v>1008</v>
      </c>
      <c r="B175" s="4">
        <v>0</v>
      </c>
      <c r="C175" s="4">
        <v>0</v>
      </c>
      <c r="D175" s="4">
        <v>0</v>
      </c>
      <c r="E175" s="4">
        <v>0</v>
      </c>
      <c r="F175" s="23">
        <f t="shared" si="25"/>
        <v>68100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23">
        <v>60000</v>
      </c>
      <c r="O175" s="23">
        <v>60000</v>
      </c>
      <c r="P175" s="4">
        <v>0</v>
      </c>
      <c r="Q175" s="4">
        <v>0</v>
      </c>
      <c r="R175" s="4">
        <v>0</v>
      </c>
    </row>
    <row r="176" spans="1:18">
      <c r="A176" s="8">
        <v>121</v>
      </c>
      <c r="B176" s="27">
        <v>8100</v>
      </c>
      <c r="C176" s="27">
        <v>0</v>
      </c>
      <c r="D176" s="9">
        <v>0.2</v>
      </c>
      <c r="E176" s="9">
        <v>1.25</v>
      </c>
      <c r="F176" s="28">
        <v>45000</v>
      </c>
      <c r="G176" s="4">
        <f>ROUND(F176/30,-1)</f>
        <v>1500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29">
        <v>30000</v>
      </c>
      <c r="O176" s="29">
        <v>20000</v>
      </c>
      <c r="P176" s="29">
        <v>7920</v>
      </c>
      <c r="Q176" s="29">
        <v>0</v>
      </c>
      <c r="R176" s="4">
        <v>0</v>
      </c>
    </row>
    <row r="177" spans="1:18">
      <c r="A177" s="4">
        <v>122</v>
      </c>
      <c r="B177" s="27">
        <v>11850</v>
      </c>
      <c r="C177" s="27">
        <v>0</v>
      </c>
      <c r="D177" s="9">
        <v>0.2</v>
      </c>
      <c r="E177" s="9">
        <v>1.25</v>
      </c>
      <c r="F177" s="28">
        <v>59540</v>
      </c>
      <c r="G177" s="4">
        <f t="shared" ref="G177:G187" si="26">ROUND(F177/30,-1)</f>
        <v>1980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29">
        <v>60000</v>
      </c>
      <c r="O177" s="29">
        <v>48000</v>
      </c>
      <c r="P177" s="29">
        <v>16800</v>
      </c>
      <c r="Q177" s="29">
        <v>0</v>
      </c>
      <c r="R177" s="4">
        <v>0</v>
      </c>
    </row>
    <row r="178" spans="1:18">
      <c r="A178" s="4">
        <v>123</v>
      </c>
      <c r="B178" s="27">
        <v>23110</v>
      </c>
      <c r="C178" s="27">
        <v>0</v>
      </c>
      <c r="D178" s="9">
        <v>0.2</v>
      </c>
      <c r="E178" s="9">
        <v>1.25</v>
      </c>
      <c r="F178" s="28">
        <v>239670</v>
      </c>
      <c r="G178" s="4">
        <f t="shared" si="26"/>
        <v>7990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29">
        <v>10000</v>
      </c>
      <c r="O178" s="29">
        <v>10000</v>
      </c>
      <c r="P178" s="29">
        <v>30000</v>
      </c>
      <c r="Q178" s="29">
        <v>0</v>
      </c>
      <c r="R178" s="4">
        <v>0</v>
      </c>
    </row>
    <row r="179" spans="1:18">
      <c r="A179" s="4">
        <v>124</v>
      </c>
      <c r="B179" s="27">
        <v>13730</v>
      </c>
      <c r="C179" s="27">
        <v>0</v>
      </c>
      <c r="D179" s="9">
        <v>0.2</v>
      </c>
      <c r="E179" s="9">
        <v>1.25</v>
      </c>
      <c r="F179" s="28">
        <v>59720</v>
      </c>
      <c r="G179" s="4">
        <f t="shared" si="26"/>
        <v>1990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29">
        <v>34000</v>
      </c>
      <c r="O179" s="29">
        <v>34000</v>
      </c>
      <c r="P179" s="29">
        <v>17280</v>
      </c>
      <c r="Q179" s="29">
        <v>0</v>
      </c>
      <c r="R179" s="4">
        <v>0</v>
      </c>
    </row>
    <row r="180" spans="1:18">
      <c r="A180" s="4">
        <v>125</v>
      </c>
      <c r="B180" s="27">
        <v>14220</v>
      </c>
      <c r="C180" s="27">
        <v>0</v>
      </c>
      <c r="D180" s="9">
        <v>0.2</v>
      </c>
      <c r="E180" s="9">
        <v>1.25</v>
      </c>
      <c r="F180" s="28">
        <v>35800</v>
      </c>
      <c r="G180" s="4">
        <f t="shared" si="26"/>
        <v>1190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29">
        <v>26000</v>
      </c>
      <c r="O180" s="29">
        <v>30000</v>
      </c>
      <c r="P180" s="29">
        <v>4800</v>
      </c>
      <c r="Q180" s="29">
        <v>0</v>
      </c>
      <c r="R180" s="4">
        <v>0</v>
      </c>
    </row>
    <row r="181" spans="1:18">
      <c r="A181" s="4">
        <v>126</v>
      </c>
      <c r="B181" s="27">
        <v>8390</v>
      </c>
      <c r="C181" s="27">
        <v>0</v>
      </c>
      <c r="D181" s="5">
        <v>0.4</v>
      </c>
      <c r="E181" s="7">
        <v>1.5</v>
      </c>
      <c r="F181" s="28">
        <v>38850</v>
      </c>
      <c r="G181" s="4">
        <f t="shared" si="26"/>
        <v>1300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29">
        <v>30000</v>
      </c>
      <c r="O181" s="29">
        <v>44000</v>
      </c>
      <c r="P181" s="29">
        <v>7920</v>
      </c>
      <c r="Q181" s="29">
        <v>0</v>
      </c>
      <c r="R181" s="4">
        <v>0</v>
      </c>
    </row>
    <row r="182" spans="1:18">
      <c r="A182" s="8">
        <v>131</v>
      </c>
      <c r="B182" s="27">
        <v>14280</v>
      </c>
      <c r="C182" s="27">
        <v>0</v>
      </c>
      <c r="D182" s="9">
        <v>0.2</v>
      </c>
      <c r="E182" s="9">
        <v>1.25</v>
      </c>
      <c r="F182" s="28">
        <v>207870</v>
      </c>
      <c r="G182" s="4">
        <f t="shared" si="26"/>
        <v>6930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29">
        <v>31500</v>
      </c>
      <c r="O182" s="29">
        <v>21500</v>
      </c>
      <c r="P182" s="29">
        <v>11780</v>
      </c>
      <c r="Q182" s="29">
        <v>0</v>
      </c>
      <c r="R182" s="4">
        <v>0</v>
      </c>
    </row>
    <row r="183" spans="1:18">
      <c r="A183" s="4">
        <v>132</v>
      </c>
      <c r="B183" s="27">
        <v>18780</v>
      </c>
      <c r="C183" s="27">
        <v>0</v>
      </c>
      <c r="D183" s="9">
        <v>0.2</v>
      </c>
      <c r="E183" s="9">
        <v>1.25</v>
      </c>
      <c r="F183" s="28">
        <v>174410</v>
      </c>
      <c r="G183" s="4">
        <f t="shared" si="26"/>
        <v>5810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29">
        <v>61500</v>
      </c>
      <c r="O183" s="29">
        <v>49500</v>
      </c>
      <c r="P183" s="29">
        <v>20660</v>
      </c>
      <c r="Q183" s="29">
        <v>0</v>
      </c>
      <c r="R183" s="4">
        <v>0</v>
      </c>
    </row>
    <row r="184" spans="1:18">
      <c r="A184" s="4">
        <v>133</v>
      </c>
      <c r="B184" s="27">
        <v>32290</v>
      </c>
      <c r="C184" s="27">
        <v>0</v>
      </c>
      <c r="D184" s="9">
        <v>0.2</v>
      </c>
      <c r="E184" s="9">
        <v>1.25</v>
      </c>
      <c r="F184" s="28">
        <v>555010</v>
      </c>
      <c r="G184" s="4">
        <f t="shared" si="26"/>
        <v>18500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29">
        <v>11500</v>
      </c>
      <c r="O184" s="29">
        <v>11500</v>
      </c>
      <c r="P184" s="29">
        <v>33860</v>
      </c>
      <c r="Q184" s="29">
        <v>0</v>
      </c>
      <c r="R184" s="4">
        <v>0</v>
      </c>
    </row>
    <row r="185" spans="1:18">
      <c r="A185" s="4">
        <v>134</v>
      </c>
      <c r="B185" s="27">
        <v>21040</v>
      </c>
      <c r="C185" s="27">
        <v>0</v>
      </c>
      <c r="D185" s="9">
        <v>0.2</v>
      </c>
      <c r="E185" s="9">
        <v>1.25</v>
      </c>
      <c r="F185" s="28">
        <v>206050</v>
      </c>
      <c r="G185" s="4">
        <f t="shared" si="26"/>
        <v>6870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29">
        <v>35500</v>
      </c>
      <c r="O185" s="29">
        <v>35500</v>
      </c>
      <c r="P185" s="29">
        <v>21140</v>
      </c>
      <c r="Q185" s="29">
        <v>0</v>
      </c>
      <c r="R185" s="4">
        <v>0</v>
      </c>
    </row>
    <row r="186" spans="1:18">
      <c r="A186" s="4">
        <v>135</v>
      </c>
      <c r="B186" s="27">
        <v>21630</v>
      </c>
      <c r="C186" s="27">
        <v>0</v>
      </c>
      <c r="D186" s="9">
        <v>0.2</v>
      </c>
      <c r="E186" s="9">
        <v>1.25</v>
      </c>
      <c r="F186" s="28">
        <v>185770</v>
      </c>
      <c r="G186" s="4">
        <f t="shared" si="26"/>
        <v>6190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29">
        <v>27500</v>
      </c>
      <c r="O186" s="29">
        <v>31500</v>
      </c>
      <c r="P186" s="29">
        <v>8660</v>
      </c>
      <c r="Q186" s="29">
        <v>0</v>
      </c>
      <c r="R186" s="4">
        <v>0</v>
      </c>
    </row>
    <row r="187" spans="1:18">
      <c r="A187" s="4">
        <v>136</v>
      </c>
      <c r="B187" s="27">
        <v>14630</v>
      </c>
      <c r="C187" s="27">
        <v>0</v>
      </c>
      <c r="D187" s="5">
        <v>0.4</v>
      </c>
      <c r="E187" s="7">
        <v>1.5</v>
      </c>
      <c r="F187" s="28">
        <v>169460</v>
      </c>
      <c r="G187" s="4">
        <f t="shared" si="26"/>
        <v>5650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29">
        <v>31500</v>
      </c>
      <c r="O187" s="29">
        <v>45500</v>
      </c>
      <c r="P187" s="29">
        <v>11780</v>
      </c>
      <c r="Q187" s="29">
        <v>0</v>
      </c>
      <c r="R187" s="4">
        <v>0</v>
      </c>
    </row>
    <row r="188" spans="1:18">
      <c r="A188" s="8">
        <v>221</v>
      </c>
      <c r="B188" s="27">
        <v>11340</v>
      </c>
      <c r="C188" s="27">
        <v>0</v>
      </c>
      <c r="D188" s="9">
        <v>0.2</v>
      </c>
      <c r="E188" s="9">
        <v>1.25</v>
      </c>
      <c r="F188" s="28">
        <v>58960</v>
      </c>
      <c r="G188" s="4">
        <f>ROUND(F188/90,-1)</f>
        <v>660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29">
        <v>33600</v>
      </c>
      <c r="O188" s="29">
        <v>22400</v>
      </c>
      <c r="P188" s="29">
        <v>9900</v>
      </c>
      <c r="Q188" s="29">
        <v>0</v>
      </c>
      <c r="R188" s="4">
        <v>0</v>
      </c>
    </row>
    <row r="189" spans="1:18">
      <c r="A189" s="4">
        <v>222</v>
      </c>
      <c r="B189" s="27">
        <v>16590</v>
      </c>
      <c r="C189" s="27">
        <v>0</v>
      </c>
      <c r="D189" s="9">
        <v>0.2</v>
      </c>
      <c r="E189" s="9">
        <v>1.25</v>
      </c>
      <c r="F189" s="28">
        <v>76530</v>
      </c>
      <c r="G189" s="4">
        <f t="shared" ref="G189:G231" si="27">ROUND(F189/90,-1)</f>
        <v>850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29">
        <v>67200</v>
      </c>
      <c r="O189" s="29">
        <v>53760</v>
      </c>
      <c r="P189" s="29">
        <v>21000</v>
      </c>
      <c r="Q189" s="29">
        <v>0</v>
      </c>
      <c r="R189" s="4">
        <v>0</v>
      </c>
    </row>
    <row r="190" spans="1:18">
      <c r="A190" s="4">
        <v>223</v>
      </c>
      <c r="B190" s="27">
        <v>32350</v>
      </c>
      <c r="C190" s="27">
        <v>0</v>
      </c>
      <c r="D190" s="9">
        <v>0.2</v>
      </c>
      <c r="E190" s="9">
        <v>1.25</v>
      </c>
      <c r="F190" s="28">
        <v>322100</v>
      </c>
      <c r="G190" s="4">
        <f t="shared" si="27"/>
        <v>3580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29">
        <v>11200</v>
      </c>
      <c r="O190" s="29">
        <v>11200</v>
      </c>
      <c r="P190" s="29">
        <v>37500</v>
      </c>
      <c r="Q190" s="29">
        <v>0</v>
      </c>
      <c r="R190" s="4">
        <v>0</v>
      </c>
    </row>
    <row r="191" spans="1:18">
      <c r="A191" s="4">
        <v>224</v>
      </c>
      <c r="B191" s="27">
        <v>19220</v>
      </c>
      <c r="C191" s="27">
        <v>0</v>
      </c>
      <c r="D191" s="9">
        <v>0.2</v>
      </c>
      <c r="E191" s="9">
        <v>1.25</v>
      </c>
      <c r="F191" s="28">
        <v>77600</v>
      </c>
      <c r="G191" s="4">
        <f t="shared" si="27"/>
        <v>860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29">
        <v>38080</v>
      </c>
      <c r="O191" s="29">
        <v>38080</v>
      </c>
      <c r="P191" s="29">
        <v>21600</v>
      </c>
      <c r="Q191" s="29">
        <v>0</v>
      </c>
      <c r="R191" s="4">
        <v>0</v>
      </c>
    </row>
    <row r="192" spans="1:18">
      <c r="A192" s="4">
        <v>225</v>
      </c>
      <c r="B192" s="27">
        <v>19910</v>
      </c>
      <c r="C192" s="27">
        <v>0</v>
      </c>
      <c r="D192" s="9">
        <v>0.2</v>
      </c>
      <c r="E192" s="9">
        <v>1.25</v>
      </c>
      <c r="F192" s="28">
        <v>46750</v>
      </c>
      <c r="G192" s="4">
        <f t="shared" si="27"/>
        <v>520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29">
        <v>29120</v>
      </c>
      <c r="O192" s="29">
        <v>33600</v>
      </c>
      <c r="P192" s="29">
        <v>6000</v>
      </c>
      <c r="Q192" s="29">
        <v>0</v>
      </c>
      <c r="R192" s="4">
        <v>0</v>
      </c>
    </row>
    <row r="193" spans="1:18">
      <c r="A193" s="4">
        <v>226</v>
      </c>
      <c r="B193" s="27">
        <v>11750</v>
      </c>
      <c r="C193" s="27">
        <v>0</v>
      </c>
      <c r="D193" s="5">
        <v>0.4</v>
      </c>
      <c r="E193" s="7">
        <v>1.5</v>
      </c>
      <c r="F193" s="28">
        <v>50370</v>
      </c>
      <c r="G193" s="4">
        <f t="shared" si="27"/>
        <v>560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29">
        <v>33600</v>
      </c>
      <c r="O193" s="29">
        <v>49280</v>
      </c>
      <c r="P193" s="29">
        <v>9900</v>
      </c>
      <c r="Q193" s="29">
        <v>0</v>
      </c>
      <c r="R193" s="4">
        <v>0</v>
      </c>
    </row>
    <row r="194" spans="1:18">
      <c r="A194" s="4">
        <v>227</v>
      </c>
      <c r="B194" s="27">
        <v>0</v>
      </c>
      <c r="C194" s="27">
        <v>27240</v>
      </c>
      <c r="D194" s="7">
        <v>0</v>
      </c>
      <c r="E194" s="7">
        <v>1</v>
      </c>
      <c r="F194" s="28">
        <v>44960</v>
      </c>
      <c r="G194" s="4">
        <f t="shared" si="27"/>
        <v>500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29">
        <v>33600</v>
      </c>
      <c r="O194" s="29">
        <v>51520</v>
      </c>
      <c r="P194" s="29">
        <v>0</v>
      </c>
      <c r="Q194" s="29">
        <v>0</v>
      </c>
      <c r="R194" s="4">
        <v>0</v>
      </c>
    </row>
    <row r="195" spans="1:18">
      <c r="A195" s="4">
        <v>228</v>
      </c>
      <c r="B195" s="27">
        <v>0</v>
      </c>
      <c r="C195" s="27">
        <v>28340</v>
      </c>
      <c r="D195" s="7">
        <v>0.2</v>
      </c>
      <c r="E195" s="7">
        <v>0.125</v>
      </c>
      <c r="F195" s="28">
        <v>44960</v>
      </c>
      <c r="G195" s="4">
        <f t="shared" si="27"/>
        <v>500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29">
        <v>33600</v>
      </c>
      <c r="O195" s="29">
        <v>51520</v>
      </c>
      <c r="P195" s="29">
        <v>0</v>
      </c>
      <c r="Q195" s="29">
        <v>18000</v>
      </c>
      <c r="R195" s="4">
        <v>0</v>
      </c>
    </row>
    <row r="196" spans="1:18">
      <c r="A196" s="8">
        <v>231</v>
      </c>
      <c r="B196" s="27">
        <v>20000</v>
      </c>
      <c r="C196" s="27">
        <v>0</v>
      </c>
      <c r="D196" s="9">
        <v>0.2</v>
      </c>
      <c r="E196" s="9">
        <v>1.25</v>
      </c>
      <c r="F196" s="28">
        <v>219430</v>
      </c>
      <c r="G196" s="4">
        <f t="shared" si="27"/>
        <v>2440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29">
        <v>35100</v>
      </c>
      <c r="O196" s="29">
        <v>23900</v>
      </c>
      <c r="P196" s="29">
        <v>14730</v>
      </c>
      <c r="Q196" s="29">
        <v>0</v>
      </c>
      <c r="R196" s="4">
        <v>0</v>
      </c>
    </row>
    <row r="197" spans="1:18">
      <c r="A197" s="4">
        <v>232</v>
      </c>
      <c r="B197" s="27">
        <v>26300</v>
      </c>
      <c r="C197" s="27">
        <v>0</v>
      </c>
      <c r="D197" s="9">
        <v>0.2</v>
      </c>
      <c r="E197" s="9">
        <v>1.25</v>
      </c>
      <c r="F197" s="28">
        <v>192600</v>
      </c>
      <c r="G197" s="4">
        <f t="shared" si="27"/>
        <v>2140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29">
        <v>68700</v>
      </c>
      <c r="O197" s="29">
        <v>55260</v>
      </c>
      <c r="P197" s="29">
        <v>25830</v>
      </c>
      <c r="Q197" s="29">
        <v>0</v>
      </c>
      <c r="R197" s="4">
        <v>0</v>
      </c>
    </row>
    <row r="198" spans="1:18">
      <c r="A198" s="4">
        <v>233</v>
      </c>
      <c r="B198" s="27">
        <v>45210</v>
      </c>
      <c r="C198" s="27">
        <v>0</v>
      </c>
      <c r="D198" s="9">
        <v>0.2</v>
      </c>
      <c r="E198" s="9">
        <v>1.25</v>
      </c>
      <c r="F198" s="28">
        <v>665290</v>
      </c>
      <c r="G198" s="4">
        <f t="shared" si="27"/>
        <v>7390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29">
        <v>12700</v>
      </c>
      <c r="O198" s="29">
        <v>12700</v>
      </c>
      <c r="P198" s="29">
        <v>42330</v>
      </c>
      <c r="Q198" s="29">
        <v>0</v>
      </c>
      <c r="R198" s="4">
        <v>0</v>
      </c>
    </row>
    <row r="199" spans="1:18">
      <c r="A199" s="4">
        <v>234</v>
      </c>
      <c r="B199" s="27">
        <v>29450</v>
      </c>
      <c r="C199" s="27">
        <v>0</v>
      </c>
      <c r="D199" s="9">
        <v>0.2</v>
      </c>
      <c r="E199" s="9">
        <v>1.25</v>
      </c>
      <c r="F199" s="28">
        <v>224040</v>
      </c>
      <c r="G199" s="4">
        <f t="shared" si="27"/>
        <v>2490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29">
        <v>39580</v>
      </c>
      <c r="O199" s="29">
        <v>39580</v>
      </c>
      <c r="P199" s="29">
        <v>26430</v>
      </c>
      <c r="Q199" s="29">
        <v>0</v>
      </c>
      <c r="R199" s="4">
        <v>0</v>
      </c>
    </row>
    <row r="200" spans="1:18">
      <c r="A200" s="4">
        <v>235</v>
      </c>
      <c r="B200" s="27">
        <v>30280</v>
      </c>
      <c r="C200" s="27">
        <v>0</v>
      </c>
      <c r="D200" s="9">
        <v>0.2</v>
      </c>
      <c r="E200" s="9">
        <v>1.25</v>
      </c>
      <c r="F200" s="28">
        <v>193130</v>
      </c>
      <c r="G200" s="4">
        <f t="shared" si="27"/>
        <v>2150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29">
        <v>30620</v>
      </c>
      <c r="O200" s="29">
        <v>35100</v>
      </c>
      <c r="P200" s="29">
        <v>10830</v>
      </c>
      <c r="Q200" s="29">
        <v>0</v>
      </c>
      <c r="R200" s="4">
        <v>0</v>
      </c>
    </row>
    <row r="201" spans="1:18">
      <c r="A201" s="4">
        <v>236</v>
      </c>
      <c r="B201" s="27">
        <v>20490</v>
      </c>
      <c r="C201" s="27">
        <v>0</v>
      </c>
      <c r="D201" s="5">
        <v>0.4</v>
      </c>
      <c r="E201" s="7">
        <v>1.5</v>
      </c>
      <c r="F201" s="28">
        <v>178320</v>
      </c>
      <c r="G201" s="4">
        <f t="shared" si="27"/>
        <v>1980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29">
        <v>35100</v>
      </c>
      <c r="O201" s="29">
        <v>50780</v>
      </c>
      <c r="P201" s="29">
        <v>14730</v>
      </c>
      <c r="Q201" s="29">
        <v>0</v>
      </c>
      <c r="R201" s="4">
        <v>0</v>
      </c>
    </row>
    <row r="202" spans="1:18">
      <c r="A202" s="4">
        <v>237</v>
      </c>
      <c r="B202" s="27">
        <v>0</v>
      </c>
      <c r="C202" s="27">
        <v>39080</v>
      </c>
      <c r="D202" s="7">
        <v>0</v>
      </c>
      <c r="E202" s="7">
        <v>1</v>
      </c>
      <c r="F202" s="28">
        <v>168560</v>
      </c>
      <c r="G202" s="4">
        <f t="shared" si="27"/>
        <v>1870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29">
        <v>35100</v>
      </c>
      <c r="O202" s="29">
        <v>53020</v>
      </c>
      <c r="P202" s="29">
        <v>0</v>
      </c>
      <c r="Q202" s="29">
        <v>4830</v>
      </c>
      <c r="R202" s="4">
        <v>0</v>
      </c>
    </row>
    <row r="203" spans="1:18">
      <c r="A203" s="4">
        <v>238</v>
      </c>
      <c r="B203" s="27">
        <v>0</v>
      </c>
      <c r="C203" s="27">
        <v>40400</v>
      </c>
      <c r="D203" s="7">
        <v>0.2</v>
      </c>
      <c r="E203" s="7">
        <v>0.125</v>
      </c>
      <c r="F203" s="28">
        <v>168560</v>
      </c>
      <c r="G203" s="4">
        <f t="shared" si="27"/>
        <v>1870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29">
        <v>35100</v>
      </c>
      <c r="O203" s="29">
        <v>53020</v>
      </c>
      <c r="P203" s="29">
        <v>0</v>
      </c>
      <c r="Q203" s="29">
        <v>22830</v>
      </c>
      <c r="R203" s="4">
        <v>0</v>
      </c>
    </row>
    <row r="204" spans="1:18">
      <c r="A204" s="8">
        <v>321</v>
      </c>
      <c r="B204" s="27">
        <v>14740</v>
      </c>
      <c r="C204" s="27">
        <v>0</v>
      </c>
      <c r="D204" s="9">
        <v>0.2</v>
      </c>
      <c r="E204" s="9">
        <v>1.25</v>
      </c>
      <c r="F204" s="28">
        <v>71480</v>
      </c>
      <c r="G204" s="4">
        <f t="shared" si="27"/>
        <v>790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29">
        <v>37650</v>
      </c>
      <c r="O204" s="29">
        <v>25100</v>
      </c>
      <c r="P204" s="29">
        <v>11880</v>
      </c>
      <c r="Q204" s="29">
        <v>0</v>
      </c>
      <c r="R204" s="4">
        <v>0</v>
      </c>
    </row>
    <row r="205" spans="1:18">
      <c r="A205" s="4">
        <v>322</v>
      </c>
      <c r="B205" s="27">
        <v>21570</v>
      </c>
      <c r="C205" s="27">
        <v>0</v>
      </c>
      <c r="D205" s="9">
        <v>0.2</v>
      </c>
      <c r="E205" s="9">
        <v>1.25</v>
      </c>
      <c r="F205" s="28">
        <v>91110</v>
      </c>
      <c r="G205" s="4">
        <f t="shared" si="27"/>
        <v>1010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29">
        <v>75300</v>
      </c>
      <c r="O205" s="29">
        <v>60240</v>
      </c>
      <c r="P205" s="29">
        <v>25200</v>
      </c>
      <c r="Q205" s="29">
        <v>0</v>
      </c>
      <c r="R205" s="4">
        <v>0</v>
      </c>
    </row>
    <row r="206" spans="1:18">
      <c r="A206" s="4">
        <v>324</v>
      </c>
      <c r="B206" s="27">
        <v>24990</v>
      </c>
      <c r="C206" s="27">
        <v>0</v>
      </c>
      <c r="D206" s="9">
        <v>0.2</v>
      </c>
      <c r="E206" s="9">
        <v>1.25</v>
      </c>
      <c r="F206" s="28">
        <v>93340</v>
      </c>
      <c r="G206" s="4">
        <f t="shared" si="27"/>
        <v>1040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29">
        <v>42670</v>
      </c>
      <c r="O206" s="29">
        <v>42670</v>
      </c>
      <c r="P206" s="29">
        <v>25920</v>
      </c>
      <c r="Q206" s="29">
        <v>0</v>
      </c>
      <c r="R206" s="4">
        <v>0</v>
      </c>
    </row>
    <row r="207" spans="1:18">
      <c r="A207" s="4">
        <v>325</v>
      </c>
      <c r="B207" s="27">
        <v>25890</v>
      </c>
      <c r="C207" s="27">
        <v>0</v>
      </c>
      <c r="D207" s="9">
        <v>0.2</v>
      </c>
      <c r="E207" s="9">
        <v>1.25</v>
      </c>
      <c r="F207" s="28">
        <v>56520</v>
      </c>
      <c r="G207" s="4">
        <f t="shared" si="27"/>
        <v>630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29">
        <v>32630</v>
      </c>
      <c r="O207" s="29">
        <v>37650</v>
      </c>
      <c r="P207" s="29">
        <v>7200</v>
      </c>
      <c r="Q207" s="29">
        <v>0</v>
      </c>
      <c r="R207" s="4">
        <v>0</v>
      </c>
    </row>
    <row r="208" spans="1:18">
      <c r="A208" s="4">
        <v>326</v>
      </c>
      <c r="B208" s="27">
        <v>15280</v>
      </c>
      <c r="C208" s="27">
        <v>0</v>
      </c>
      <c r="D208" s="5">
        <v>0.4</v>
      </c>
      <c r="E208" s="7">
        <v>1.5</v>
      </c>
      <c r="F208" s="28">
        <v>60470</v>
      </c>
      <c r="G208" s="4">
        <f t="shared" si="27"/>
        <v>670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29">
        <v>37650</v>
      </c>
      <c r="O208" s="29">
        <v>55220</v>
      </c>
      <c r="P208" s="29">
        <v>11880</v>
      </c>
      <c r="Q208" s="29">
        <v>0</v>
      </c>
      <c r="R208" s="4">
        <v>0</v>
      </c>
    </row>
    <row r="209" spans="1:18">
      <c r="A209" s="4">
        <v>327</v>
      </c>
      <c r="B209" s="27">
        <v>0</v>
      </c>
      <c r="C209" s="27">
        <v>35410</v>
      </c>
      <c r="D209" s="7">
        <v>0</v>
      </c>
      <c r="E209" s="7">
        <v>1</v>
      </c>
      <c r="F209" s="28">
        <v>53930</v>
      </c>
      <c r="G209" s="4">
        <f t="shared" si="27"/>
        <v>600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29">
        <v>37650</v>
      </c>
      <c r="O209" s="29">
        <v>57730</v>
      </c>
      <c r="P209" s="29">
        <v>0</v>
      </c>
      <c r="Q209" s="29">
        <v>0</v>
      </c>
      <c r="R209" s="4">
        <v>0</v>
      </c>
    </row>
    <row r="210" spans="1:18">
      <c r="A210" s="4">
        <v>328</v>
      </c>
      <c r="B210" s="27">
        <v>0</v>
      </c>
      <c r="C210" s="27">
        <v>36850</v>
      </c>
      <c r="D210" s="7">
        <v>0.2</v>
      </c>
      <c r="E210" s="7">
        <v>0.125</v>
      </c>
      <c r="F210" s="28">
        <v>53930</v>
      </c>
      <c r="G210" s="4">
        <f t="shared" si="27"/>
        <v>600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29">
        <v>37650</v>
      </c>
      <c r="O210" s="29">
        <v>57730</v>
      </c>
      <c r="P210" s="29">
        <v>0</v>
      </c>
      <c r="Q210" s="29">
        <v>21600</v>
      </c>
      <c r="R210" s="4">
        <v>0</v>
      </c>
    </row>
    <row r="211" spans="1:18">
      <c r="A211" s="8">
        <v>331</v>
      </c>
      <c r="B211" s="27">
        <v>25990</v>
      </c>
      <c r="C211" s="27">
        <v>0</v>
      </c>
      <c r="D211" s="9">
        <v>0.2</v>
      </c>
      <c r="E211" s="9">
        <v>1.25</v>
      </c>
      <c r="F211" s="28">
        <v>229110</v>
      </c>
      <c r="G211" s="4">
        <f t="shared" si="27"/>
        <v>2550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29">
        <v>39150</v>
      </c>
      <c r="O211" s="29">
        <v>26600</v>
      </c>
      <c r="P211" s="29">
        <v>17680</v>
      </c>
      <c r="Q211" s="29">
        <v>0</v>
      </c>
      <c r="R211" s="4">
        <v>0</v>
      </c>
    </row>
    <row r="212" spans="1:18">
      <c r="A212" s="4">
        <v>332</v>
      </c>
      <c r="B212" s="27">
        <v>34190</v>
      </c>
      <c r="C212" s="27">
        <v>0</v>
      </c>
      <c r="D212" s="9">
        <v>0.2</v>
      </c>
      <c r="E212" s="9">
        <v>1.25</v>
      </c>
      <c r="F212" s="28">
        <v>207650</v>
      </c>
      <c r="G212" s="4">
        <f t="shared" si="27"/>
        <v>2310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29">
        <v>76800</v>
      </c>
      <c r="O212" s="29">
        <v>61740</v>
      </c>
      <c r="P212" s="29">
        <v>31000</v>
      </c>
      <c r="Q212" s="29">
        <v>0</v>
      </c>
      <c r="R212" s="4">
        <v>0</v>
      </c>
    </row>
    <row r="213" spans="1:18">
      <c r="A213" s="4">
        <v>334</v>
      </c>
      <c r="B213" s="27">
        <v>38290</v>
      </c>
      <c r="C213" s="27">
        <v>0</v>
      </c>
      <c r="D213" s="9">
        <v>0.2</v>
      </c>
      <c r="E213" s="9">
        <v>1.25</v>
      </c>
      <c r="F213" s="28">
        <v>239230</v>
      </c>
      <c r="G213" s="4">
        <f t="shared" si="27"/>
        <v>2660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29">
        <v>44170</v>
      </c>
      <c r="O213" s="29">
        <v>44170</v>
      </c>
      <c r="P213" s="29">
        <v>31720</v>
      </c>
      <c r="Q213" s="29">
        <v>0</v>
      </c>
      <c r="R213" s="4">
        <v>0</v>
      </c>
    </row>
    <row r="214" spans="1:18">
      <c r="A214" s="4">
        <v>335</v>
      </c>
      <c r="B214" s="27">
        <v>39370</v>
      </c>
      <c r="C214" s="27">
        <v>0</v>
      </c>
      <c r="D214" s="9">
        <v>0.2</v>
      </c>
      <c r="E214" s="9">
        <v>1.25</v>
      </c>
      <c r="F214" s="28">
        <v>198980</v>
      </c>
      <c r="G214" s="4">
        <f t="shared" si="27"/>
        <v>2210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29">
        <v>34130</v>
      </c>
      <c r="O214" s="29">
        <v>39150</v>
      </c>
      <c r="P214" s="29">
        <v>13000</v>
      </c>
      <c r="Q214" s="29">
        <v>0</v>
      </c>
      <c r="R214" s="4">
        <v>0</v>
      </c>
    </row>
    <row r="215" spans="1:18">
      <c r="A215" s="4">
        <v>336</v>
      </c>
      <c r="B215" s="27">
        <v>26640</v>
      </c>
      <c r="C215" s="27">
        <v>0</v>
      </c>
      <c r="D215" s="5">
        <v>0.4</v>
      </c>
      <c r="E215" s="7">
        <v>1.5</v>
      </c>
      <c r="F215" s="28">
        <v>185430</v>
      </c>
      <c r="G215" s="4">
        <f t="shared" si="27"/>
        <v>2060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29">
        <v>39150</v>
      </c>
      <c r="O215" s="29">
        <v>56720</v>
      </c>
      <c r="P215" s="29">
        <v>17680</v>
      </c>
      <c r="Q215" s="29">
        <v>0</v>
      </c>
      <c r="R215" s="4">
        <v>0</v>
      </c>
    </row>
    <row r="216" spans="1:18">
      <c r="A216" s="4">
        <v>337</v>
      </c>
      <c r="B216" s="27">
        <v>0</v>
      </c>
      <c r="C216" s="27">
        <v>50800</v>
      </c>
      <c r="D216" s="7">
        <v>0</v>
      </c>
      <c r="E216" s="7">
        <v>1</v>
      </c>
      <c r="F216" s="28">
        <v>174090</v>
      </c>
      <c r="G216" s="4">
        <f t="shared" si="27"/>
        <v>1930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29">
        <v>39150</v>
      </c>
      <c r="O216" s="29">
        <v>59230</v>
      </c>
      <c r="P216" s="29">
        <v>0</v>
      </c>
      <c r="Q216" s="29">
        <v>5800</v>
      </c>
      <c r="R216" s="4">
        <v>0</v>
      </c>
    </row>
    <row r="217" spans="1:18">
      <c r="A217" s="4">
        <v>338</v>
      </c>
      <c r="B217" s="27">
        <v>0</v>
      </c>
      <c r="C217" s="27">
        <v>52520</v>
      </c>
      <c r="D217" s="7">
        <v>0.2</v>
      </c>
      <c r="E217" s="7">
        <v>0.125</v>
      </c>
      <c r="F217" s="28">
        <v>174090</v>
      </c>
      <c r="G217" s="4">
        <f t="shared" si="27"/>
        <v>1930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29">
        <v>39150</v>
      </c>
      <c r="O217" s="29">
        <v>59230</v>
      </c>
      <c r="P217" s="29">
        <v>0</v>
      </c>
      <c r="Q217" s="29">
        <v>27400</v>
      </c>
      <c r="R217" s="4">
        <v>0</v>
      </c>
    </row>
    <row r="218" spans="1:18">
      <c r="A218" s="8">
        <v>421</v>
      </c>
      <c r="B218" s="27">
        <v>17690</v>
      </c>
      <c r="C218" s="27">
        <v>0</v>
      </c>
      <c r="D218" s="9">
        <v>0.2</v>
      </c>
      <c r="E218" s="9">
        <v>1.25</v>
      </c>
      <c r="F218" s="28">
        <v>79810</v>
      </c>
      <c r="G218" s="4">
        <f t="shared" si="27"/>
        <v>890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29">
        <v>42150</v>
      </c>
      <c r="O218" s="29">
        <v>28100</v>
      </c>
      <c r="P218" s="29">
        <v>13860</v>
      </c>
      <c r="Q218" s="29">
        <v>0</v>
      </c>
      <c r="R218" s="4">
        <v>0</v>
      </c>
    </row>
    <row r="219" spans="1:18">
      <c r="A219" s="4">
        <v>423</v>
      </c>
      <c r="B219" s="27">
        <v>50470</v>
      </c>
      <c r="C219" s="27">
        <v>0</v>
      </c>
      <c r="D219" s="9">
        <v>0.2</v>
      </c>
      <c r="E219" s="9">
        <v>1.25</v>
      </c>
      <c r="F219" s="28">
        <v>458810</v>
      </c>
      <c r="G219" s="4">
        <f t="shared" si="27"/>
        <v>5100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29">
        <v>14050</v>
      </c>
      <c r="O219" s="29">
        <v>14050</v>
      </c>
      <c r="P219" s="29">
        <v>52500</v>
      </c>
      <c r="Q219" s="29">
        <v>0</v>
      </c>
      <c r="R219" s="4">
        <v>0</v>
      </c>
    </row>
    <row r="220" spans="1:18">
      <c r="A220" s="4">
        <v>424</v>
      </c>
      <c r="B220" s="27">
        <v>29980</v>
      </c>
      <c r="C220" s="27">
        <v>0</v>
      </c>
      <c r="D220" s="9">
        <v>0.2</v>
      </c>
      <c r="E220" s="9">
        <v>1.25</v>
      </c>
      <c r="F220" s="28">
        <v>103420</v>
      </c>
      <c r="G220" s="4">
        <f t="shared" si="27"/>
        <v>1150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29">
        <v>47770</v>
      </c>
      <c r="O220" s="29">
        <v>47770</v>
      </c>
      <c r="P220" s="29">
        <v>30240</v>
      </c>
      <c r="Q220" s="29">
        <v>0</v>
      </c>
      <c r="R220" s="4">
        <v>0</v>
      </c>
    </row>
    <row r="221" spans="1:18">
      <c r="A221" s="4">
        <v>425</v>
      </c>
      <c r="B221" s="27">
        <v>31060</v>
      </c>
      <c r="C221" s="27">
        <v>0</v>
      </c>
      <c r="D221" s="9">
        <v>0.2</v>
      </c>
      <c r="E221" s="9">
        <v>1.25</v>
      </c>
      <c r="F221" s="28">
        <v>62920</v>
      </c>
      <c r="G221" s="4">
        <f t="shared" si="27"/>
        <v>700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29">
        <v>36530</v>
      </c>
      <c r="O221" s="29">
        <v>42150</v>
      </c>
      <c r="P221" s="29">
        <v>8400</v>
      </c>
      <c r="Q221" s="29">
        <v>0</v>
      </c>
      <c r="R221" s="4">
        <v>0</v>
      </c>
    </row>
    <row r="222" spans="1:18">
      <c r="A222" s="4">
        <v>426</v>
      </c>
      <c r="B222" s="27">
        <v>18330</v>
      </c>
      <c r="C222" s="27">
        <v>0</v>
      </c>
      <c r="D222" s="5">
        <v>0.4</v>
      </c>
      <c r="E222" s="7">
        <v>1.5</v>
      </c>
      <c r="F222" s="28">
        <v>66870</v>
      </c>
      <c r="G222" s="4">
        <f t="shared" si="27"/>
        <v>740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29">
        <v>42150</v>
      </c>
      <c r="O222" s="29">
        <v>61820</v>
      </c>
      <c r="P222" s="29">
        <v>13860</v>
      </c>
      <c r="Q222" s="29">
        <v>0</v>
      </c>
      <c r="R222" s="4">
        <v>0</v>
      </c>
    </row>
    <row r="223" spans="1:18">
      <c r="A223" s="4">
        <v>428</v>
      </c>
      <c r="B223" s="27">
        <v>0</v>
      </c>
      <c r="C223" s="27">
        <v>44220</v>
      </c>
      <c r="D223" s="7">
        <v>0.2</v>
      </c>
      <c r="E223" s="7">
        <v>1.25</v>
      </c>
      <c r="F223" s="28">
        <v>59600</v>
      </c>
      <c r="G223" s="4">
        <f t="shared" si="27"/>
        <v>660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29">
        <v>42150</v>
      </c>
      <c r="O223" s="29">
        <v>64630</v>
      </c>
      <c r="P223" s="29">
        <v>0</v>
      </c>
      <c r="Q223" s="29">
        <v>25200</v>
      </c>
      <c r="R223" s="4">
        <v>0</v>
      </c>
    </row>
    <row r="224" spans="1:18">
      <c r="A224" s="4">
        <v>429</v>
      </c>
      <c r="B224" s="27">
        <v>38830</v>
      </c>
      <c r="C224" s="27">
        <v>0</v>
      </c>
      <c r="D224" s="9">
        <v>0.2</v>
      </c>
      <c r="E224" s="9">
        <v>1.25</v>
      </c>
      <c r="F224" s="28">
        <v>117080</v>
      </c>
      <c r="G224" s="4">
        <f t="shared" si="27"/>
        <v>1300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29">
        <v>73060</v>
      </c>
      <c r="O224" s="29">
        <v>73060</v>
      </c>
      <c r="P224" s="29">
        <v>29400</v>
      </c>
      <c r="Q224" s="29">
        <v>0</v>
      </c>
      <c r="R224" s="4">
        <v>0</v>
      </c>
    </row>
    <row r="225" spans="1:18">
      <c r="A225" s="8">
        <v>431</v>
      </c>
      <c r="B225" s="27">
        <v>31190</v>
      </c>
      <c r="C225" s="27">
        <v>0</v>
      </c>
      <c r="D225" s="9">
        <v>0.2</v>
      </c>
      <c r="E225" s="9">
        <v>1.25</v>
      </c>
      <c r="F225" s="28">
        <v>233000</v>
      </c>
      <c r="G225" s="4">
        <f t="shared" si="27"/>
        <v>2590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29">
        <v>43650</v>
      </c>
      <c r="O225" s="29">
        <v>29600</v>
      </c>
      <c r="P225" s="29">
        <v>20620</v>
      </c>
      <c r="Q225" s="29">
        <v>0</v>
      </c>
      <c r="R225" s="4">
        <v>0</v>
      </c>
    </row>
    <row r="226" spans="1:18">
      <c r="A226" s="4">
        <v>433</v>
      </c>
      <c r="B226" s="27">
        <v>70530</v>
      </c>
      <c r="C226" s="27">
        <v>0</v>
      </c>
      <c r="D226" s="9">
        <v>0.2</v>
      </c>
      <c r="E226" s="9">
        <v>1.25</v>
      </c>
      <c r="F226" s="28">
        <v>846260</v>
      </c>
      <c r="G226" s="4">
        <f t="shared" si="27"/>
        <v>9400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29">
        <v>15550</v>
      </c>
      <c r="O226" s="29">
        <v>15550</v>
      </c>
      <c r="P226" s="29">
        <v>59260</v>
      </c>
      <c r="Q226" s="29">
        <v>0</v>
      </c>
      <c r="R226" s="4">
        <v>0</v>
      </c>
    </row>
    <row r="227" spans="1:18">
      <c r="A227" s="4">
        <v>434</v>
      </c>
      <c r="B227" s="27">
        <v>45940</v>
      </c>
      <c r="C227" s="27">
        <v>0</v>
      </c>
      <c r="D227" s="9">
        <v>0.2</v>
      </c>
      <c r="E227" s="9">
        <v>1.25</v>
      </c>
      <c r="F227" s="28">
        <v>246580</v>
      </c>
      <c r="G227" s="4">
        <f t="shared" si="27"/>
        <v>2740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29">
        <v>49270</v>
      </c>
      <c r="O227" s="29">
        <v>49270</v>
      </c>
      <c r="P227" s="29">
        <v>37000</v>
      </c>
      <c r="Q227" s="29">
        <v>0</v>
      </c>
      <c r="R227" s="4">
        <v>0</v>
      </c>
    </row>
    <row r="228" spans="1:18">
      <c r="A228" s="4">
        <v>435</v>
      </c>
      <c r="B228" s="27">
        <v>47240</v>
      </c>
      <c r="C228" s="27">
        <v>0</v>
      </c>
      <c r="D228" s="9">
        <v>0.2</v>
      </c>
      <c r="E228" s="9">
        <v>1.25</v>
      </c>
      <c r="F228" s="28">
        <v>200290</v>
      </c>
      <c r="G228" s="4">
        <f t="shared" si="27"/>
        <v>2230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29">
        <v>38030</v>
      </c>
      <c r="O228" s="29">
        <v>43650</v>
      </c>
      <c r="P228" s="29">
        <v>15160</v>
      </c>
      <c r="Q228" s="29">
        <v>0</v>
      </c>
      <c r="R228" s="4">
        <v>0</v>
      </c>
    </row>
    <row r="229" spans="1:18">
      <c r="A229" s="4">
        <v>436</v>
      </c>
      <c r="B229" s="27">
        <v>31960</v>
      </c>
      <c r="C229" s="27">
        <v>0</v>
      </c>
      <c r="D229" s="5">
        <v>0.4</v>
      </c>
      <c r="E229" s="7">
        <v>1.5</v>
      </c>
      <c r="F229" s="28">
        <v>187550</v>
      </c>
      <c r="G229" s="4">
        <f t="shared" si="27"/>
        <v>2080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29">
        <v>43650</v>
      </c>
      <c r="O229" s="29">
        <v>63320</v>
      </c>
      <c r="P229" s="29">
        <v>20620</v>
      </c>
      <c r="Q229" s="29">
        <v>0</v>
      </c>
      <c r="R229" s="4">
        <v>0</v>
      </c>
    </row>
    <row r="230" spans="1:18">
      <c r="A230" s="4">
        <v>438</v>
      </c>
      <c r="B230" s="27">
        <v>0</v>
      </c>
      <c r="C230" s="27">
        <v>63030</v>
      </c>
      <c r="D230" s="7">
        <v>0.2</v>
      </c>
      <c r="E230" s="7">
        <v>1.25</v>
      </c>
      <c r="F230" s="28">
        <v>175210</v>
      </c>
      <c r="G230" s="4">
        <f t="shared" si="27"/>
        <v>1950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29">
        <v>43650</v>
      </c>
      <c r="O230" s="29">
        <v>66130</v>
      </c>
      <c r="P230" s="29">
        <v>0</v>
      </c>
      <c r="Q230" s="29">
        <v>31960</v>
      </c>
      <c r="R230" s="4">
        <v>0</v>
      </c>
    </row>
    <row r="231" spans="1:18">
      <c r="A231" s="4">
        <v>439</v>
      </c>
      <c r="B231" s="27">
        <v>56560</v>
      </c>
      <c r="C231" s="27">
        <v>0</v>
      </c>
      <c r="D231" s="9">
        <v>0.2</v>
      </c>
      <c r="E231" s="9">
        <v>1.25</v>
      </c>
      <c r="F231" s="28">
        <v>241960</v>
      </c>
      <c r="G231" s="4">
        <f t="shared" si="27"/>
        <v>2690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29">
        <v>74560</v>
      </c>
      <c r="O231" s="29">
        <v>74560</v>
      </c>
      <c r="P231" s="29">
        <v>36160</v>
      </c>
      <c r="Q231" s="29">
        <v>0</v>
      </c>
      <c r="R231" s="4">
        <v>0</v>
      </c>
    </row>
    <row r="232" spans="1:18">
      <c r="A232" s="13">
        <v>141</v>
      </c>
      <c r="B232" s="26">
        <v>28960</v>
      </c>
      <c r="C232" s="26">
        <v>0</v>
      </c>
      <c r="D232" s="14">
        <v>0.3</v>
      </c>
      <c r="E232" s="14">
        <v>1.4</v>
      </c>
      <c r="F232" s="35">
        <v>360820</v>
      </c>
      <c r="G232" s="13">
        <f>ROUND(F232/400,-1)</f>
        <v>900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34">
        <v>54000</v>
      </c>
      <c r="O232" s="34">
        <v>54000</v>
      </c>
      <c r="P232" s="34">
        <v>16320</v>
      </c>
      <c r="Q232" s="34">
        <v>0</v>
      </c>
      <c r="R232" s="13">
        <v>0</v>
      </c>
    </row>
    <row r="233" spans="1:18">
      <c r="A233" s="13">
        <v>142</v>
      </c>
      <c r="B233" s="26">
        <v>29340</v>
      </c>
      <c r="C233" s="26">
        <v>0</v>
      </c>
      <c r="D233" s="14">
        <v>0.2</v>
      </c>
      <c r="E233" s="14">
        <v>1.25</v>
      </c>
      <c r="F233" s="35">
        <v>553510</v>
      </c>
      <c r="G233" s="13">
        <f t="shared" ref="G233:G237" si="28">ROUND(F233/400,-1)</f>
        <v>1380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34">
        <v>38160</v>
      </c>
      <c r="O233" s="34">
        <v>38160</v>
      </c>
      <c r="P233" s="34">
        <v>20520</v>
      </c>
      <c r="Q233" s="34">
        <v>0</v>
      </c>
      <c r="R233" s="13">
        <v>0</v>
      </c>
    </row>
    <row r="234" spans="1:18">
      <c r="A234" s="13">
        <v>241</v>
      </c>
      <c r="B234" s="26">
        <v>25930</v>
      </c>
      <c r="C234" s="26">
        <v>0</v>
      </c>
      <c r="D234" s="14">
        <v>0.4</v>
      </c>
      <c r="E234" s="14">
        <v>1.4</v>
      </c>
      <c r="F234" s="35">
        <v>463840</v>
      </c>
      <c r="G234" s="13">
        <f t="shared" si="28"/>
        <v>1160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34">
        <v>60480</v>
      </c>
      <c r="O234" s="34">
        <v>60480</v>
      </c>
      <c r="P234" s="34">
        <v>21600</v>
      </c>
      <c r="Q234" s="34">
        <v>0</v>
      </c>
      <c r="R234" s="13">
        <v>0</v>
      </c>
    </row>
    <row r="235" spans="1:18">
      <c r="A235" s="13">
        <v>242</v>
      </c>
      <c r="B235" s="26">
        <v>0</v>
      </c>
      <c r="C235" s="26">
        <v>29820</v>
      </c>
      <c r="D235" s="14">
        <v>0</v>
      </c>
      <c r="E235" s="14">
        <v>1</v>
      </c>
      <c r="F235" s="35">
        <v>646310</v>
      </c>
      <c r="G235" s="13">
        <f>ROUND(F235/800,-1)</f>
        <v>810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34">
        <v>46640</v>
      </c>
      <c r="O235" s="34">
        <v>46640</v>
      </c>
      <c r="P235" s="34">
        <v>0</v>
      </c>
      <c r="Q235" s="34">
        <v>11550</v>
      </c>
      <c r="R235" s="13">
        <v>0</v>
      </c>
    </row>
    <row r="236" spans="1:18">
      <c r="A236" s="13">
        <v>341</v>
      </c>
      <c r="B236" s="26">
        <v>0</v>
      </c>
      <c r="C236" s="26">
        <v>55310</v>
      </c>
      <c r="D236" s="14">
        <v>0.2</v>
      </c>
      <c r="E236" s="14">
        <v>1.25</v>
      </c>
      <c r="F236" s="35">
        <v>692890</v>
      </c>
      <c r="G236" s="13">
        <f>ROUND(F236/440,-1)</f>
        <v>1570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34">
        <v>50200</v>
      </c>
      <c r="O236" s="34">
        <v>50200</v>
      </c>
      <c r="P236" s="34">
        <v>0</v>
      </c>
      <c r="Q236" s="34">
        <v>25200</v>
      </c>
      <c r="R236" s="13">
        <v>0</v>
      </c>
    </row>
    <row r="237" spans="1:18">
      <c r="A237" s="13">
        <v>342</v>
      </c>
      <c r="B237" s="26">
        <v>0</v>
      </c>
      <c r="C237" s="26">
        <v>60360</v>
      </c>
      <c r="D237" s="14">
        <v>0.2</v>
      </c>
      <c r="E237" s="14">
        <v>1.25</v>
      </c>
      <c r="F237" s="35">
        <v>680120</v>
      </c>
      <c r="G237" s="13">
        <f t="shared" si="28"/>
        <v>1700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34">
        <v>58520</v>
      </c>
      <c r="O237" s="34">
        <v>58520</v>
      </c>
      <c r="P237" s="34">
        <v>0</v>
      </c>
      <c r="Q237" s="34">
        <v>27300</v>
      </c>
      <c r="R237" s="13">
        <v>0</v>
      </c>
    </row>
    <row r="238" spans="1:18">
      <c r="A238" s="13">
        <v>441</v>
      </c>
      <c r="B238" s="26">
        <v>37330</v>
      </c>
      <c r="C238" s="26">
        <v>0</v>
      </c>
      <c r="D238" s="14">
        <v>0.2</v>
      </c>
      <c r="E238" s="14">
        <v>1.25</v>
      </c>
      <c r="F238" s="35">
        <v>908850</v>
      </c>
      <c r="G238" s="13">
        <f>ROUND(F238/500,-1)</f>
        <v>1820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34">
        <v>75870</v>
      </c>
      <c r="O238" s="34">
        <v>75870</v>
      </c>
      <c r="P238" s="34">
        <v>32340</v>
      </c>
      <c r="Q238" s="34">
        <v>0</v>
      </c>
      <c r="R238" s="13">
        <v>0</v>
      </c>
    </row>
    <row r="239" spans="1:18">
      <c r="A239" s="13">
        <v>442</v>
      </c>
      <c r="B239" s="26">
        <v>51220</v>
      </c>
      <c r="C239" s="26">
        <v>0</v>
      </c>
      <c r="D239" s="14">
        <v>0.2</v>
      </c>
      <c r="E239" s="14">
        <v>1.25</v>
      </c>
      <c r="F239" s="35">
        <v>878990</v>
      </c>
      <c r="G239" s="13">
        <f>ROUND(F239/270,-1)</f>
        <v>3260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34">
        <v>53640</v>
      </c>
      <c r="O239" s="34">
        <v>53640</v>
      </c>
      <c r="P239" s="34">
        <v>39730</v>
      </c>
      <c r="Q239" s="34">
        <v>0</v>
      </c>
      <c r="R239" s="13">
        <v>0</v>
      </c>
    </row>
    <row r="240" spans="1:18">
      <c r="A240" s="13">
        <v>443</v>
      </c>
      <c r="B240" s="26">
        <v>59460</v>
      </c>
      <c r="C240" s="26">
        <v>0</v>
      </c>
      <c r="D240" s="14">
        <v>0.35</v>
      </c>
      <c r="E240" s="14">
        <v>1.3</v>
      </c>
      <c r="F240" s="35">
        <v>801120</v>
      </c>
      <c r="G240" s="13">
        <f>ROUND(F240/90,-1)</f>
        <v>8900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34">
        <v>68540</v>
      </c>
      <c r="O240" s="34">
        <v>68540</v>
      </c>
      <c r="P240" s="34">
        <v>42440</v>
      </c>
      <c r="Q240" s="34">
        <v>0</v>
      </c>
      <c r="R240" s="13">
        <v>0</v>
      </c>
    </row>
    <row r="241" spans="1:18">
      <c r="A241" s="40">
        <v>249</v>
      </c>
      <c r="B241" s="26">
        <v>56510</v>
      </c>
      <c r="C241" s="26">
        <v>0</v>
      </c>
      <c r="D241" s="9">
        <v>0.2</v>
      </c>
      <c r="E241" s="9">
        <v>1.25</v>
      </c>
      <c r="F241" s="35">
        <v>2344320</v>
      </c>
      <c r="G241" s="10">
        <f>ROUND(F241/200,0)</f>
        <v>11722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34">
        <v>22400</v>
      </c>
      <c r="O241" s="34">
        <v>22400</v>
      </c>
      <c r="P241" s="34">
        <v>52910</v>
      </c>
      <c r="Q241" s="34">
        <v>0</v>
      </c>
      <c r="R241" s="4">
        <v>0</v>
      </c>
    </row>
    <row r="242" spans="1:18">
      <c r="A242" s="40">
        <v>449</v>
      </c>
      <c r="B242" s="26">
        <v>88160</v>
      </c>
      <c r="C242" s="26">
        <v>0</v>
      </c>
      <c r="D242" s="9">
        <v>0.2</v>
      </c>
      <c r="E242" s="9">
        <v>1.25</v>
      </c>
      <c r="F242" s="35">
        <v>3212190</v>
      </c>
      <c r="G242" s="10">
        <f>ROUND(F242/200,0)</f>
        <v>16061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34">
        <v>28100</v>
      </c>
      <c r="O242" s="34">
        <v>28100</v>
      </c>
      <c r="P242" s="34">
        <v>74080</v>
      </c>
      <c r="Q242" s="34">
        <v>0</v>
      </c>
      <c r="R242" s="4">
        <v>0</v>
      </c>
    </row>
    <row r="243" spans="1:18">
      <c r="A243" s="41">
        <v>901</v>
      </c>
      <c r="B243" s="45">
        <v>1850</v>
      </c>
      <c r="C243">
        <v>0</v>
      </c>
      <c r="D243" s="42">
        <v>0.2</v>
      </c>
      <c r="E243" s="42">
        <v>1.25</v>
      </c>
      <c r="F243">
        <v>13480</v>
      </c>
      <c r="G243" s="35">
        <f>ROUND(F243/60,-1)</f>
        <v>220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>
        <v>4250</v>
      </c>
      <c r="O243">
        <v>4250</v>
      </c>
      <c r="P243">
        <v>2500</v>
      </c>
      <c r="Q243">
        <v>0</v>
      </c>
      <c r="R243" s="35">
        <v>0</v>
      </c>
    </row>
    <row r="244" spans="1:18">
      <c r="A244" s="41">
        <v>911</v>
      </c>
      <c r="B244" s="45">
        <v>2775</v>
      </c>
      <c r="C244">
        <v>0</v>
      </c>
      <c r="D244" s="42">
        <v>0.2</v>
      </c>
      <c r="E244" s="42">
        <v>1.25</v>
      </c>
      <c r="F244">
        <v>46430</v>
      </c>
      <c r="G244" s="35">
        <f t="shared" ref="G244:G250" si="29">ROUND(F244/60,-1)</f>
        <v>770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>
        <v>4625</v>
      </c>
      <c r="O244">
        <v>4625</v>
      </c>
      <c r="P244">
        <v>3250</v>
      </c>
      <c r="Q244">
        <v>0</v>
      </c>
      <c r="R244" s="35">
        <v>0</v>
      </c>
    </row>
    <row r="245" spans="1:18">
      <c r="A245" s="41">
        <v>921</v>
      </c>
      <c r="B245" s="45">
        <v>7510</v>
      </c>
      <c r="C245">
        <v>0</v>
      </c>
      <c r="D245" s="42">
        <v>0.2</v>
      </c>
      <c r="E245" s="42">
        <v>1.25</v>
      </c>
      <c r="F245">
        <v>53960</v>
      </c>
      <c r="G245" s="35">
        <f>ROUND(F245/90,-1)</f>
        <v>600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>
        <v>14450</v>
      </c>
      <c r="O245">
        <v>14450</v>
      </c>
      <c r="P245">
        <v>9380</v>
      </c>
      <c r="Q245">
        <v>0</v>
      </c>
      <c r="R245" s="35">
        <v>0</v>
      </c>
    </row>
    <row r="246" spans="1:18">
      <c r="A246" s="41">
        <v>931</v>
      </c>
      <c r="B246" s="45">
        <v>11265</v>
      </c>
      <c r="C246">
        <v>0</v>
      </c>
      <c r="D246" s="42">
        <v>0.2</v>
      </c>
      <c r="E246" s="42">
        <v>1.25</v>
      </c>
      <c r="F246">
        <v>185600</v>
      </c>
      <c r="G246" s="35">
        <f>ROUND(F246/90,-1)</f>
        <v>2060</v>
      </c>
      <c r="H246" s="35">
        <v>0</v>
      </c>
      <c r="I246" s="35">
        <v>0</v>
      </c>
      <c r="J246" s="35">
        <v>0</v>
      </c>
      <c r="K246" s="35">
        <v>0</v>
      </c>
      <c r="L246" s="35">
        <v>0</v>
      </c>
      <c r="M246" s="35">
        <v>0</v>
      </c>
      <c r="N246">
        <v>15035</v>
      </c>
      <c r="O246">
        <v>15035</v>
      </c>
      <c r="P246">
        <v>12194</v>
      </c>
      <c r="Q246">
        <v>0</v>
      </c>
      <c r="R246" s="35">
        <v>0</v>
      </c>
    </row>
    <row r="247" spans="1:18">
      <c r="A247" s="41">
        <v>941</v>
      </c>
      <c r="B247" s="45">
        <v>17310</v>
      </c>
      <c r="C247">
        <v>0</v>
      </c>
      <c r="D247" s="42">
        <v>0.2</v>
      </c>
      <c r="E247" s="42">
        <v>1.25</v>
      </c>
      <c r="F247">
        <v>111700</v>
      </c>
      <c r="G247" s="35">
        <f>ROUND(F247/120,-1)</f>
        <v>930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>
        <v>30600</v>
      </c>
      <c r="O247">
        <v>30600</v>
      </c>
      <c r="P247">
        <v>30380</v>
      </c>
      <c r="Q247">
        <v>0</v>
      </c>
      <c r="R247" s="35">
        <v>0</v>
      </c>
    </row>
    <row r="248" spans="1:18">
      <c r="A248" s="41">
        <v>951</v>
      </c>
      <c r="B248" s="45">
        <v>22503</v>
      </c>
      <c r="C248">
        <v>0</v>
      </c>
      <c r="D248" s="42">
        <v>0.2</v>
      </c>
      <c r="E248" s="42">
        <v>1.25</v>
      </c>
      <c r="F248">
        <v>383860</v>
      </c>
      <c r="G248" s="35">
        <f>ROUND(F248/120,-1)</f>
        <v>3200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0</v>
      </c>
      <c r="N248">
        <v>31513</v>
      </c>
      <c r="O248">
        <v>31513</v>
      </c>
      <c r="P248">
        <v>39494</v>
      </c>
      <c r="Q248">
        <v>0</v>
      </c>
      <c r="R248" s="35">
        <v>0</v>
      </c>
    </row>
    <row r="249" spans="1:18">
      <c r="A249" s="41">
        <f>A243+1</f>
        <v>902</v>
      </c>
      <c r="B249" s="44">
        <v>1850</v>
      </c>
      <c r="C249">
        <v>0</v>
      </c>
      <c r="D249" s="42">
        <v>0.2</v>
      </c>
      <c r="E249" s="42">
        <v>1.25</v>
      </c>
      <c r="F249">
        <v>13480</v>
      </c>
      <c r="G249" s="35">
        <f>ROUND(F249/60,-1)</f>
        <v>220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0</v>
      </c>
      <c r="N249">
        <v>4250</v>
      </c>
      <c r="O249">
        <v>4250</v>
      </c>
      <c r="P249">
        <v>2500</v>
      </c>
      <c r="Q249">
        <v>0</v>
      </c>
      <c r="R249" s="35">
        <v>0</v>
      </c>
    </row>
    <row r="250" spans="1:18">
      <c r="A250" s="41">
        <f t="shared" ref="A250:A254" si="30">A244+1</f>
        <v>912</v>
      </c>
      <c r="B250" s="44">
        <v>2775</v>
      </c>
      <c r="C250">
        <v>0</v>
      </c>
      <c r="D250" s="42">
        <v>0.2</v>
      </c>
      <c r="E250" s="42">
        <v>1.25</v>
      </c>
      <c r="F250">
        <v>46430</v>
      </c>
      <c r="G250" s="35">
        <f t="shared" si="29"/>
        <v>770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0</v>
      </c>
      <c r="N250">
        <v>4625</v>
      </c>
      <c r="O250">
        <v>4625</v>
      </c>
      <c r="P250">
        <v>3250</v>
      </c>
      <c r="Q250">
        <v>0</v>
      </c>
      <c r="R250" s="35">
        <v>0</v>
      </c>
    </row>
    <row r="251" spans="1:18">
      <c r="A251" s="41">
        <f t="shared" si="30"/>
        <v>922</v>
      </c>
      <c r="B251" s="44">
        <v>7510</v>
      </c>
      <c r="C251">
        <v>0</v>
      </c>
      <c r="D251" s="42">
        <v>0.2</v>
      </c>
      <c r="E251" s="42">
        <v>1.25</v>
      </c>
      <c r="F251">
        <v>53960</v>
      </c>
      <c r="G251" s="35">
        <f>ROUND(F251/90,-1)</f>
        <v>600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0</v>
      </c>
      <c r="N251">
        <v>14450</v>
      </c>
      <c r="O251">
        <v>14450</v>
      </c>
      <c r="P251">
        <v>9380</v>
      </c>
      <c r="Q251">
        <v>0</v>
      </c>
      <c r="R251" s="35">
        <v>0</v>
      </c>
    </row>
    <row r="252" spans="1:18">
      <c r="A252" s="41">
        <f t="shared" si="30"/>
        <v>932</v>
      </c>
      <c r="B252" s="44">
        <v>11265</v>
      </c>
      <c r="C252">
        <v>0</v>
      </c>
      <c r="D252" s="42">
        <v>0.2</v>
      </c>
      <c r="E252" s="42">
        <v>1.25</v>
      </c>
      <c r="F252">
        <v>185600</v>
      </c>
      <c r="G252" s="35">
        <f>ROUND(F252/90,-1)</f>
        <v>2060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>
        <v>15035</v>
      </c>
      <c r="O252">
        <v>15035</v>
      </c>
      <c r="P252">
        <v>12194</v>
      </c>
      <c r="Q252">
        <v>0</v>
      </c>
      <c r="R252" s="35">
        <v>0</v>
      </c>
    </row>
    <row r="253" spans="1:18">
      <c r="A253" s="41">
        <f t="shared" si="30"/>
        <v>942</v>
      </c>
      <c r="B253" s="44">
        <v>17310</v>
      </c>
      <c r="C253">
        <v>0</v>
      </c>
      <c r="D253" s="42">
        <v>0.2</v>
      </c>
      <c r="E253" s="42">
        <v>1.25</v>
      </c>
      <c r="F253">
        <v>111700</v>
      </c>
      <c r="G253" s="35">
        <f>ROUND(F253/120,-1)</f>
        <v>930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>
        <v>30600</v>
      </c>
      <c r="O253">
        <v>30600</v>
      </c>
      <c r="P253">
        <v>30380</v>
      </c>
      <c r="Q253">
        <v>0</v>
      </c>
      <c r="R253" s="35">
        <v>0</v>
      </c>
    </row>
    <row r="254" spans="1:18">
      <c r="A254" s="41">
        <f t="shared" si="30"/>
        <v>952</v>
      </c>
      <c r="B254" s="44">
        <v>22503</v>
      </c>
      <c r="C254">
        <v>0</v>
      </c>
      <c r="D254" s="42">
        <v>0.2</v>
      </c>
      <c r="E254" s="42">
        <v>1.25</v>
      </c>
      <c r="F254">
        <v>383860</v>
      </c>
      <c r="G254" s="35">
        <f>ROUND(F254/120,-1)</f>
        <v>3200</v>
      </c>
      <c r="H254" s="35">
        <v>0</v>
      </c>
      <c r="I254" s="35">
        <v>0</v>
      </c>
      <c r="J254" s="35">
        <v>0</v>
      </c>
      <c r="K254" s="35">
        <v>0</v>
      </c>
      <c r="L254" s="35">
        <v>0</v>
      </c>
      <c r="M254" s="35">
        <v>0</v>
      </c>
      <c r="N254">
        <v>31513</v>
      </c>
      <c r="O254">
        <v>31513</v>
      </c>
      <c r="P254">
        <v>39494</v>
      </c>
      <c r="Q254">
        <v>0</v>
      </c>
      <c r="R254" s="35">
        <v>0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AttributeInitTable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SSH</cp:lastModifiedBy>
  <dcterms:created xsi:type="dcterms:W3CDTF">2013-12-16T09:10:48Z</dcterms:created>
  <dcterms:modified xsi:type="dcterms:W3CDTF">2015-03-12T13:08:58Z</dcterms:modified>
</cp:coreProperties>
</file>