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pROJECTS\ds\summary\"/>
    </mc:Choice>
  </mc:AlternateContent>
  <bookViews>
    <workbookView xWindow="0" yWindow="0" windowWidth="28800" windowHeight="1221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G76" i="1" l="1"/>
  <c r="E76" i="1"/>
  <c r="G75" i="1"/>
  <c r="E75" i="1"/>
  <c r="C75" i="1"/>
  <c r="G74" i="1"/>
  <c r="E74" i="1"/>
  <c r="C74" i="1"/>
  <c r="C76" i="1" s="1"/>
  <c r="F72" i="1"/>
  <c r="F75" i="1" s="1"/>
  <c r="F70" i="1"/>
  <c r="I70" i="1" s="1"/>
  <c r="I68" i="1"/>
  <c r="F68" i="1"/>
  <c r="E67" i="1"/>
  <c r="I67" i="1" s="1"/>
  <c r="C67" i="1"/>
  <c r="F66" i="1"/>
  <c r="I66" i="1" s="1"/>
  <c r="I65" i="1"/>
  <c r="I64" i="1"/>
  <c r="E63" i="1"/>
  <c r="I63" i="1" s="1"/>
  <c r="C63" i="1"/>
  <c r="F62" i="1"/>
  <c r="I62" i="1" s="1"/>
  <c r="F61" i="1"/>
  <c r="I61" i="1" s="1"/>
  <c r="I60" i="1"/>
  <c r="E59" i="1"/>
  <c r="I59" i="1" s="1"/>
  <c r="C59" i="1"/>
  <c r="F58" i="1"/>
  <c r="I58" i="1" s="1"/>
  <c r="F57" i="1"/>
  <c r="I57" i="1" s="1"/>
  <c r="I56" i="1"/>
  <c r="E55" i="1"/>
  <c r="I55" i="1" s="1"/>
  <c r="C55" i="1"/>
  <c r="F54" i="1"/>
  <c r="I54" i="1" s="1"/>
  <c r="F53" i="1"/>
  <c r="I53" i="1" s="1"/>
  <c r="I52" i="1"/>
  <c r="E51" i="1"/>
  <c r="I51" i="1" s="1"/>
  <c r="C51" i="1"/>
  <c r="F50" i="1"/>
  <c r="I50" i="1" s="1"/>
  <c r="F49" i="1"/>
  <c r="I49" i="1" s="1"/>
  <c r="I48" i="1"/>
  <c r="E47" i="1"/>
  <c r="I47" i="1" s="1"/>
  <c r="C47" i="1"/>
  <c r="F46" i="1"/>
  <c r="I46" i="1" s="1"/>
  <c r="F45" i="1"/>
  <c r="I45" i="1" s="1"/>
  <c r="E43" i="1"/>
  <c r="C43" i="1"/>
  <c r="F42" i="1"/>
  <c r="I42" i="1" s="1"/>
  <c r="F41" i="1"/>
  <c r="I41" i="1" s="1"/>
  <c r="E39" i="1"/>
  <c r="C39" i="1"/>
  <c r="F38" i="1"/>
  <c r="I38" i="1" s="1"/>
  <c r="F37" i="1"/>
  <c r="I37" i="1" s="1"/>
  <c r="E35" i="1"/>
  <c r="C35" i="1"/>
  <c r="F34" i="1"/>
  <c r="I34" i="1" s="1"/>
  <c r="I33" i="1"/>
  <c r="F33" i="1"/>
  <c r="E31" i="1"/>
  <c r="C31" i="1"/>
  <c r="F30" i="1"/>
  <c r="I30" i="1" s="1"/>
  <c r="F29" i="1"/>
  <c r="I29" i="1" s="1"/>
  <c r="E27" i="1"/>
  <c r="C27" i="1"/>
  <c r="F27" i="1" s="1"/>
  <c r="F26" i="1"/>
  <c r="I26" i="1" s="1"/>
  <c r="F25" i="1"/>
  <c r="F74" i="1" s="1"/>
  <c r="F76" i="1" s="1"/>
  <c r="E23" i="1"/>
  <c r="C23" i="1"/>
  <c r="F22" i="1"/>
  <c r="I22" i="1" s="1"/>
  <c r="F21" i="1"/>
  <c r="I21" i="1" s="1"/>
  <c r="E19" i="1"/>
  <c r="C19" i="1"/>
  <c r="F18" i="1"/>
  <c r="I18" i="1" s="1"/>
  <c r="F17" i="1"/>
  <c r="I17" i="1" s="1"/>
  <c r="E15" i="1"/>
  <c r="C15" i="1"/>
  <c r="F14" i="1"/>
  <c r="I14" i="1" s="1"/>
  <c r="F13" i="1"/>
  <c r="I13" i="1" s="1"/>
  <c r="E11" i="1"/>
  <c r="C11" i="1"/>
  <c r="F10" i="1"/>
  <c r="I10" i="1" s="1"/>
  <c r="F9" i="1"/>
  <c r="I9" i="1" s="1"/>
  <c r="E7" i="1"/>
  <c r="C7" i="1"/>
  <c r="F6" i="1"/>
  <c r="I6" i="1" s="1"/>
  <c r="F5" i="1"/>
  <c r="I5" i="1" s="1"/>
  <c r="I74" i="1" l="1"/>
  <c r="I75" i="1"/>
  <c r="I25" i="1"/>
  <c r="I72" i="1"/>
</calcChain>
</file>

<file path=xl/sharedStrings.xml><?xml version="1.0" encoding="utf-8"?>
<sst xmlns="http://schemas.openxmlformats.org/spreadsheetml/2006/main" count="82" uniqueCount="65">
  <si>
    <t>S.NO</t>
  </si>
  <si>
    <t>Department</t>
  </si>
  <si>
    <t xml:space="preserve">Employee Qty. </t>
  </si>
  <si>
    <t xml:space="preserve">Present </t>
  </si>
  <si>
    <t>Absent Summary</t>
  </si>
  <si>
    <t xml:space="preserve"> Leave Summary</t>
  </si>
  <si>
    <t>REMARKS</t>
  </si>
  <si>
    <t xml:space="preserve">AGRUCULTURE </t>
  </si>
  <si>
    <t>PERMANENT AGRICULTURE</t>
  </si>
  <si>
    <t>CASUAL  AGRIC</t>
  </si>
  <si>
    <t>TOTAL ( PERMANENT &amp; CASUAL )</t>
  </si>
  <si>
    <t xml:space="preserve"> </t>
  </si>
  <si>
    <t>PERMANENT IRRIGATION</t>
  </si>
  <si>
    <t>CASUAL IRRIGATION</t>
  </si>
  <si>
    <t>ADMINISTARATION</t>
  </si>
  <si>
    <t xml:space="preserve">   </t>
  </si>
  <si>
    <t>PERMANENT ADMINISTRATION</t>
  </si>
  <si>
    <t>CASUAL ADMINISTRATION</t>
  </si>
  <si>
    <t>CIVIL</t>
  </si>
  <si>
    <t>PERMANENT CIVIL</t>
  </si>
  <si>
    <t>CASUAL CIVIL</t>
  </si>
  <si>
    <t>WORKSHOP</t>
  </si>
  <si>
    <t>WORKSHOP PERMANENT</t>
  </si>
  <si>
    <t>CASUAL WORKSHOP</t>
  </si>
  <si>
    <t>LAND DEVELOPMENT</t>
  </si>
  <si>
    <t>LAND DEVELOPMENT PERMANENT</t>
  </si>
  <si>
    <t>CASUAL LAND DEVELOPMENT</t>
  </si>
  <si>
    <t>SURVEYOR</t>
  </si>
  <si>
    <t>SURVEYOR-PERMANENT</t>
  </si>
  <si>
    <t>CASUAL -SURVEYOR</t>
  </si>
  <si>
    <t>TOTAL(PERMANENT &amp; CASUAL)</t>
  </si>
  <si>
    <t>STORE</t>
  </si>
  <si>
    <t>STORE-CASUAL</t>
  </si>
  <si>
    <t>ELECTRICAL</t>
  </si>
  <si>
    <t>ELECTRICAL-CASUAL</t>
  </si>
  <si>
    <t>SECURITY</t>
  </si>
  <si>
    <t>SECURITY-CASUAL</t>
  </si>
  <si>
    <t>SHEQ</t>
  </si>
  <si>
    <t>SHEQ-CASUAL</t>
  </si>
  <si>
    <t>IT</t>
  </si>
  <si>
    <t>IT-CASUAL</t>
  </si>
  <si>
    <t>HUMAN RESOURCES</t>
  </si>
  <si>
    <t>HR-CASUAL</t>
  </si>
  <si>
    <t>MANAGERS AND EXPERTIES</t>
  </si>
  <si>
    <t>AIR SECURITY</t>
  </si>
  <si>
    <t>INTERN/GRADUATES</t>
  </si>
  <si>
    <t>TOTAL ( PERMANENT )</t>
  </si>
  <si>
    <t>TOTAL ( CASUAL )</t>
  </si>
  <si>
    <t>TOTAL (PERMANENT &amp; CASUAL)</t>
  </si>
  <si>
    <t>FACTORY</t>
  </si>
  <si>
    <t>FACTORY-CASUAL</t>
  </si>
  <si>
    <t>TRANSPORT</t>
  </si>
  <si>
    <t>PROCUREMENT</t>
  </si>
  <si>
    <t>PROCUREMENT-CASUAL</t>
  </si>
  <si>
    <t>TRANSPORT-CASUAL</t>
  </si>
  <si>
    <t>IRRIGATION</t>
  </si>
  <si>
    <t>PROCUREMENT-PERMANENT</t>
  </si>
  <si>
    <t>TRANSPORT-PERMANENT</t>
  </si>
  <si>
    <t>FACTORY-PERMANENT</t>
  </si>
  <si>
    <t>HR-PERMANENT</t>
  </si>
  <si>
    <t>SHEQ-PERMANENT</t>
  </si>
  <si>
    <t>IT-PERMANENT</t>
  </si>
  <si>
    <t>ELECTRICAL-PERMANENT</t>
  </si>
  <si>
    <t>STORE-PERMANENT</t>
  </si>
  <si>
    <t>SECURITY-PERMANENT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</si>
</sst>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36"/>
      <color theme="1"/>
      <name val="Calibri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 wrapText="1"/>
    </xf>
    <xf numFmtId="164" fontId="5" fillId="0" borderId="4" xfId="0" applyNumberFormat="1" applyFont="1" applyBorder="1"/>
    <xf numFmtId="164" fontId="5" fillId="0" borderId="5" xfId="0" applyNumberFormat="1" applyFont="1" applyBorder="1"/>
    <xf numFmtId="0" fontId="4" fillId="0" borderId="3" xfId="0" applyFont="1" applyBorder="1" applyAlignment="1">
      <alignment horizontal="center" wrapText="1"/>
    </xf>
    <xf numFmtId="0" fontId="1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1" fillId="0" borderId="4" xfId="0" applyFont="1" applyBorder="1"/>
    <xf numFmtId="0" fontId="6" fillId="0" borderId="0" xfId="0" applyFont="1"/>
    <xf numFmtId="0" fontId="5" fillId="0" borderId="9" xfId="0" applyFont="1" applyBorder="1"/>
    <xf numFmtId="0" fontId="5" fillId="0" borderId="9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7" fillId="0" borderId="6" xfId="0" applyFont="1" applyBorder="1"/>
    <xf numFmtId="0" fontId="6" fillId="0" borderId="5" xfId="0" applyFont="1" applyBorder="1"/>
    <xf numFmtId="0" fontId="3" fillId="3" borderId="9" xfId="0" applyFont="1" applyFill="1" applyBorder="1" applyAlignment="1">
      <alignment horizontal="left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/>
    <xf numFmtId="0" fontId="6" fillId="0" borderId="9" xfId="0" applyFont="1" applyBorder="1" applyAlignment="1">
      <alignment horizontal="center" vertical="center"/>
    </xf>
    <xf numFmtId="0" fontId="5" fillId="0" borderId="0" xfId="0" applyFont="1"/>
    <xf numFmtId="0" fontId="6" fillId="0" borderId="6" xfId="0" applyFont="1" applyBorder="1"/>
    <xf numFmtId="0" fontId="5" fillId="0" borderId="10" xfId="0" applyFont="1" applyBorder="1"/>
    <xf numFmtId="0" fontId="8" fillId="0" borderId="2" xfId="0" applyFont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/>
    <xf numFmtId="0" fontId="6" fillId="4" borderId="5" xfId="0" applyFont="1" applyFill="1" applyBorder="1"/>
    <xf numFmtId="0" fontId="3" fillId="3" borderId="2" xfId="0" applyFont="1" applyFill="1" applyBorder="1" applyAlignment="1">
      <alignment horizontal="left"/>
    </xf>
    <xf numFmtId="0" fontId="6" fillId="0" borderId="10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6" xfId="0" applyFont="1" applyFill="1" applyBorder="1"/>
    <xf numFmtId="0" fontId="6" fillId="5" borderId="5" xfId="0" applyFont="1" applyFill="1" applyBorder="1"/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6" fillId="6" borderId="6" xfId="0" applyFont="1" applyFill="1" applyBorder="1"/>
    <xf numFmtId="0" fontId="3" fillId="2" borderId="2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vertical="center"/>
    </xf>
    <xf numFmtId="0" fontId="3" fillId="6" borderId="2" xfId="0" applyFont="1" applyFill="1" applyBorder="1" applyAlignment="1">
      <alignment horizontal="center" vertical="center"/>
    </xf>
    <xf numFmtId="0" fontId="5" fillId="6" borderId="10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6" fillId="8" borderId="0" xfId="0" applyFont="1" applyFill="1"/>
    <xf numFmtId="0" fontId="0" fillId="8" borderId="0" xfId="0" applyFill="1"/>
    <xf numFmtId="0" fontId="9" fillId="3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0" fontId="10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5" fillId="0" borderId="11" xfId="0" applyFont="1" applyBorder="1"/>
    <xf numFmtId="0" fontId="6" fillId="3" borderId="6" xfId="0" applyFont="1" applyFill="1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4"/>
  <sheetViews>
    <sheetView tabSelected="1" topLeftCell="A52" workbookViewId="0">
      <selection activeCell="C65" sqref="C65"/>
    </sheetView>
  </sheetViews>
  <sheetFormatPr defaultColWidth="14.42578125" defaultRowHeight="15" x14ac:dyDescent="0.25"/>
  <cols>
    <col min="1" max="1" width="5.42578125" style="75" bestFit="1" customWidth="1"/>
    <col min="2" max="2" width="41.5703125" style="75" bestFit="1" customWidth="1"/>
    <col min="3" max="3" width="16.140625" style="73" bestFit="1" customWidth="1"/>
    <col min="4" max="4" width="2" style="75" customWidth="1"/>
    <col min="5" max="5" width="34.42578125" style="73" bestFit="1" customWidth="1"/>
    <col min="6" max="7" width="10.140625" style="73" bestFit="1" customWidth="1"/>
    <col min="8" max="8" width="2.5703125" style="75" customWidth="1"/>
    <col min="9" max="9" width="31.85546875" style="75" bestFit="1" customWidth="1"/>
    <col min="10" max="10" width="12.28515625" style="75" customWidth="1"/>
    <col min="11" max="11" width="23.85546875" style="75" customWidth="1"/>
    <col min="12" max="12" width="13.7109375" style="75" hidden="1" customWidth="1"/>
    <col min="13" max="13" width="1.85546875" style="75" customWidth="1"/>
    <col min="14" max="15" width="16.5703125" style="75" customWidth="1"/>
    <col min="16" max="16" width="17.28515625" style="75" customWidth="1"/>
    <col min="17" max="17" width="13.85546875" style="75" customWidth="1"/>
    <col min="18" max="18" width="24.7109375" style="75" customWidth="1"/>
    <col min="19" max="19" width="20.7109375" style="75" customWidth="1"/>
    <col min="20" max="20" width="24.7109375" style="75" customWidth="1"/>
    <col min="21" max="21" width="30.7109375" style="75" customWidth="1"/>
    <col min="22" max="22" width="38.7109375" style="75" customWidth="1"/>
    <col min="23" max="23" width="26.7109375" style="75" customWidth="1"/>
    <col min="24" max="29" width="8.7109375" style="75" customWidth="1"/>
    <col min="30" max="50" width="14.42578125" style="75" customWidth="1"/>
    <col min="51" max="16384" width="14.42578125" style="75"/>
  </cols>
  <sheetData>
    <row r="1" spans="1:29" s="76" customFormat="1" ht="19.5" customHeight="1" x14ac:dyDescent="0.3">
      <c r="B1" s="77"/>
      <c r="C1" s="78"/>
      <c r="D1" s="78"/>
      <c r="E1" s="78"/>
      <c r="F1" s="78"/>
      <c r="G1" s="78"/>
      <c r="H1" s="78"/>
      <c r="I1" s="78"/>
    </row>
    <row r="2" spans="1:29" ht="39.75" customHeight="1" x14ac:dyDescent="0.3">
      <c r="A2" s="1" t="s">
        <v>0</v>
      </c>
      <c r="B2" s="2" t="s">
        <v>1</v>
      </c>
      <c r="C2" s="2" t="s">
        <v>2</v>
      </c>
      <c r="D2" s="3"/>
      <c r="E2" s="4">
        <v>45911</v>
      </c>
      <c r="F2" s="5"/>
      <c r="G2" s="6"/>
      <c r="H2" s="7"/>
      <c r="I2" s="8"/>
      <c r="J2" s="9"/>
      <c r="K2" s="10"/>
      <c r="L2" s="11"/>
      <c r="M2" s="76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45.75" customHeight="1" x14ac:dyDescent="0.7">
      <c r="A3" s="13"/>
      <c r="B3" s="13"/>
      <c r="C3" s="14"/>
      <c r="D3" s="3"/>
      <c r="E3" s="15" t="s">
        <v>3</v>
      </c>
      <c r="F3" s="15" t="s">
        <v>4</v>
      </c>
      <c r="G3" s="15" t="s">
        <v>5</v>
      </c>
      <c r="H3" s="16"/>
      <c r="I3" s="17" t="s">
        <v>6</v>
      </c>
      <c r="J3" s="23"/>
      <c r="K3" s="23"/>
      <c r="L3" s="18"/>
    </row>
    <row r="4" spans="1:29" x14ac:dyDescent="0.25">
      <c r="A4" s="53">
        <v>1</v>
      </c>
      <c r="B4" s="19" t="s">
        <v>7</v>
      </c>
      <c r="C4" s="20"/>
      <c r="D4" s="21"/>
      <c r="E4" s="22"/>
      <c r="F4" s="22"/>
      <c r="G4" s="22"/>
      <c r="H4" s="23"/>
      <c r="I4" s="24"/>
      <c r="J4" s="23"/>
      <c r="K4" s="23"/>
      <c r="L4" s="18"/>
    </row>
    <row r="5" spans="1:29" x14ac:dyDescent="0.25">
      <c r="A5" s="25"/>
      <c r="B5" s="26" t="s">
        <v>8</v>
      </c>
      <c r="C5" s="27">
        <v>9</v>
      </c>
      <c r="D5" s="25"/>
      <c r="E5" s="28">
        <v>8</v>
      </c>
      <c r="F5" s="28">
        <f>IF((C5-E5-G5)&gt;0,C5-E5-G5,"")</f>
        <v>1</v>
      </c>
      <c r="G5" s="28"/>
      <c r="H5" s="23"/>
      <c r="I5" s="24" t="str">
        <f>IF(E5&gt;0, "PRESENT " &amp; E5&amp; " ", "") &amp; IF(G5&gt;0, ", LEAVE " &amp; G5 &amp; " ", "") &amp; IF(AND(F5&gt;0, F5&lt;&gt;""), ", ABSENT " &amp; F5, "")</f>
        <v>PRESENT 8 , ABSENT 1</v>
      </c>
      <c r="J5" s="23"/>
      <c r="K5" s="23"/>
      <c r="L5" s="18"/>
    </row>
    <row r="6" spans="1:29" x14ac:dyDescent="0.25">
      <c r="A6" s="25"/>
      <c r="B6" s="26" t="s">
        <v>9</v>
      </c>
      <c r="C6" s="27">
        <v>211</v>
      </c>
      <c r="D6" s="25"/>
      <c r="E6" s="28">
        <v>173</v>
      </c>
      <c r="F6" s="28">
        <f>IF((C6-E6)&gt;0,C6-E6,"")</f>
        <v>38</v>
      </c>
      <c r="G6" s="28"/>
      <c r="H6" s="23"/>
      <c r="I6" s="24" t="str">
        <f>IF(E6&gt;0, "PRESENT " &amp; E6&amp; " ", "") &amp; IF(G6&gt;0, ",LEAVE " &amp; G6 &amp; " ", "") &amp; IF(AND(F6&gt;0, F6&lt;&gt;""), ",ABSENT " &amp; F6, "")</f>
        <v>PRESENT 173 ,ABSENT 38</v>
      </c>
      <c r="J6" s="23"/>
      <c r="K6" s="23"/>
      <c r="L6" s="18"/>
    </row>
    <row r="7" spans="1:29" x14ac:dyDescent="0.25">
      <c r="A7" s="25"/>
      <c r="B7" s="35" t="s">
        <v>10</v>
      </c>
      <c r="C7" s="29">
        <f>C6+C5</f>
        <v>220</v>
      </c>
      <c r="D7" s="25"/>
      <c r="E7" s="30">
        <f>SUM(E5:E6)</f>
        <v>181</v>
      </c>
      <c r="F7" s="30"/>
      <c r="G7" s="30"/>
      <c r="H7" s="23"/>
      <c r="I7" s="31" t="s">
        <v>11</v>
      </c>
      <c r="J7" s="23"/>
      <c r="K7" s="23"/>
      <c r="L7" s="3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x14ac:dyDescent="0.25">
      <c r="A8" s="53">
        <v>2</v>
      </c>
      <c r="B8" s="33" t="s">
        <v>55</v>
      </c>
      <c r="C8" s="27"/>
      <c r="D8" s="25"/>
      <c r="E8" s="28"/>
      <c r="F8" s="28"/>
      <c r="G8" s="28"/>
      <c r="H8" s="23"/>
      <c r="I8" s="24"/>
      <c r="J8" s="23"/>
      <c r="K8" s="23"/>
      <c r="L8" s="18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x14ac:dyDescent="0.25">
      <c r="A9" s="25"/>
      <c r="B9" s="26" t="s">
        <v>12</v>
      </c>
      <c r="C9" s="27">
        <v>9</v>
      </c>
      <c r="D9" s="25"/>
      <c r="E9" s="28">
        <v>8</v>
      </c>
      <c r="F9" s="28" t="str">
        <f>IF((C9-E9-G9)&gt;0,C9-E9-G9,"")</f>
        <v/>
      </c>
      <c r="G9" s="28">
        <v>1</v>
      </c>
      <c r="H9" s="23"/>
      <c r="I9" s="24" t="str">
        <f>IF(E9&gt;0, "PRESENT " &amp; E9&amp; " ", "") &amp; IF(G9&gt;0, ", LEAVE " &amp; G9 &amp; " ", "") &amp; IF(AND(F9&gt;0, F9&lt;&gt;""), ", ABSENT " &amp; F9, "")</f>
        <v xml:space="preserve">PRESENT 8 , LEAVE 1 </v>
      </c>
      <c r="J9" s="23"/>
      <c r="K9" s="23"/>
      <c r="L9" s="18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x14ac:dyDescent="0.25">
      <c r="A10" s="25"/>
      <c r="B10" s="26" t="s">
        <v>13</v>
      </c>
      <c r="C10" s="27">
        <v>178</v>
      </c>
      <c r="D10" s="25"/>
      <c r="E10" s="28">
        <v>159</v>
      </c>
      <c r="F10" s="28">
        <f>IF((C10-E10)&gt;0,C10-E10,"")</f>
        <v>19</v>
      </c>
      <c r="G10" s="28"/>
      <c r="H10" s="23"/>
      <c r="I10" s="24" t="str">
        <f>IF(E10&gt;0, "PRESENT " &amp; E10&amp; " ", "") &amp; IF(G10&gt;0, ", LEAVE " &amp; G10 &amp; " ", "") &amp; IF(F10&gt;0, ", ABSENT " &amp; F10, "")</f>
        <v>PRESENT 159 , ABSENT 19</v>
      </c>
      <c r="J10" s="23"/>
      <c r="K10" s="23"/>
      <c r="L10" s="18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x14ac:dyDescent="0.25">
      <c r="A11" s="34"/>
      <c r="B11" s="35" t="s">
        <v>10</v>
      </c>
      <c r="C11" s="29">
        <f>SUM(C9:C10)</f>
        <v>187</v>
      </c>
      <c r="D11" s="25"/>
      <c r="E11" s="30">
        <f>SUM(E9:E10)</f>
        <v>167</v>
      </c>
      <c r="F11" s="30"/>
      <c r="G11" s="30"/>
      <c r="H11" s="23"/>
      <c r="I11" s="31"/>
      <c r="J11" s="23"/>
      <c r="K11" s="23"/>
      <c r="L11" s="3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 x14ac:dyDescent="0.25">
      <c r="A12" s="53">
        <v>3</v>
      </c>
      <c r="B12" s="33" t="s">
        <v>14</v>
      </c>
      <c r="C12" s="27"/>
      <c r="D12" s="25"/>
      <c r="E12" s="28"/>
      <c r="F12" s="28"/>
      <c r="G12" s="28"/>
      <c r="H12" s="23"/>
      <c r="I12" s="24" t="s">
        <v>15</v>
      </c>
      <c r="J12" s="23"/>
      <c r="K12" s="23"/>
      <c r="L12" s="18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x14ac:dyDescent="0.25">
      <c r="A13" s="25"/>
      <c r="B13" s="26" t="s">
        <v>16</v>
      </c>
      <c r="C13" s="27">
        <v>8</v>
      </c>
      <c r="D13" s="25"/>
      <c r="E13" s="28">
        <v>8</v>
      </c>
      <c r="F13" s="28" t="str">
        <f>IF((C13-E13-G13)&gt;0,C13-E13-G13,"")</f>
        <v/>
      </c>
      <c r="G13" s="28"/>
      <c r="H13" s="23"/>
      <c r="I13" s="24" t="str">
        <f>IF(E13&gt;0, "PRESENT " &amp; E13&amp; " ", "") &amp; IF(G13&gt;0, ", LEAVE " &amp; G13 &amp; " ", "") &amp; IF(AND(F13&gt;0, F13&lt;&gt;""), ", ABSENT " &amp; F13, "")</f>
        <v xml:space="preserve">PRESENT 8 </v>
      </c>
      <c r="J13" s="23"/>
      <c r="K13" s="23"/>
      <c r="L13" s="18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 x14ac:dyDescent="0.25">
      <c r="A14" s="25"/>
      <c r="B14" s="26" t="s">
        <v>17</v>
      </c>
      <c r="C14" s="27">
        <v>11</v>
      </c>
      <c r="D14" s="25"/>
      <c r="E14" s="28">
        <v>11</v>
      </c>
      <c r="F14" s="28" t="str">
        <f>IF((C14-E14)&gt;0,C14-E14,"")</f>
        <v/>
      </c>
      <c r="G14" s="28"/>
      <c r="H14" s="23"/>
      <c r="I14" s="24" t="str">
        <f>IF(E14&gt;0, "PRESENT " &amp; E14&amp; " ", "") &amp; IF(G14&gt;0, ", LEAVE " &amp; G14 &amp; " ", "") &amp; IF(AND(F14&gt;0, F14&lt;&gt;""), ", ABSENT " &amp; F14, "")</f>
        <v xml:space="preserve">PRESENT 11 </v>
      </c>
      <c r="J14" s="23"/>
      <c r="K14" s="23"/>
      <c r="L14" s="18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x14ac:dyDescent="0.25">
      <c r="A15" s="34"/>
      <c r="B15" s="35" t="s">
        <v>10</v>
      </c>
      <c r="C15" s="29">
        <f>SUM(C13+C14)</f>
        <v>19</v>
      </c>
      <c r="D15" s="25"/>
      <c r="E15" s="30">
        <f>SUM(E13:E14)</f>
        <v>19</v>
      </c>
      <c r="F15" s="30"/>
      <c r="G15" s="30"/>
      <c r="H15" s="23"/>
      <c r="I15" s="31"/>
      <c r="J15" s="23"/>
      <c r="K15" s="23"/>
      <c r="L15" s="3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 x14ac:dyDescent="0.25">
      <c r="A16" s="53">
        <v>4</v>
      </c>
      <c r="B16" s="33" t="s">
        <v>18</v>
      </c>
      <c r="C16" s="27"/>
      <c r="D16" s="25"/>
      <c r="E16" s="28"/>
      <c r="F16" s="28"/>
      <c r="G16" s="28"/>
      <c r="H16" s="23"/>
      <c r="I16" s="24"/>
      <c r="J16" s="23"/>
      <c r="K16" s="23"/>
      <c r="L16" s="18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x14ac:dyDescent="0.25">
      <c r="A17" s="25"/>
      <c r="B17" s="26" t="s">
        <v>19</v>
      </c>
      <c r="C17" s="27">
        <v>9</v>
      </c>
      <c r="D17" s="25"/>
      <c r="E17" s="28">
        <v>7</v>
      </c>
      <c r="F17" s="28">
        <f>IF((C17-E17-G17)&gt;0,C17-E17-G17,"")</f>
        <v>1</v>
      </c>
      <c r="G17" s="28">
        <v>1</v>
      </c>
      <c r="H17" s="23"/>
      <c r="I17" s="24" t="str">
        <f>IF(E17&gt;0, "PRESENT " &amp; E17&amp; " ", "") &amp; IF(G17&gt;0, ", LEAVE " &amp; G17 &amp; " ", "") &amp; IF(AND(F17&gt;0, F17&lt;&gt;""), ", ABSENT " &amp; F17, "")</f>
        <v>PRESENT 7 , LEAVE 1 , ABSENT 1</v>
      </c>
      <c r="J17" s="23"/>
      <c r="K17" s="23"/>
      <c r="L17" s="18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 x14ac:dyDescent="0.25">
      <c r="A18" s="25"/>
      <c r="B18" s="26" t="s">
        <v>20</v>
      </c>
      <c r="C18" s="27">
        <v>66</v>
      </c>
      <c r="D18" s="25"/>
      <c r="E18" s="28">
        <v>61</v>
      </c>
      <c r="F18" s="28">
        <f>IF((C18-E18)&gt;0,C18-E18,"")</f>
        <v>5</v>
      </c>
      <c r="G18" s="28"/>
      <c r="H18" s="23"/>
      <c r="I18" s="24" t="str">
        <f>IF(E18&gt;0, "PRESENT " &amp; E18&amp; " ", "") &amp; IF(G18&gt;0, ", LEAVE " &amp; G18 &amp; " ", "") &amp; IF(F18&gt;0, ", ABSENT " &amp; F18, "")</f>
        <v>PRESENT 61 , ABSENT 5</v>
      </c>
      <c r="J18" s="23"/>
      <c r="K18" s="23"/>
      <c r="L18" s="18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x14ac:dyDescent="0.25">
      <c r="A19" s="34"/>
      <c r="B19" s="35" t="s">
        <v>10</v>
      </c>
      <c r="C19" s="29">
        <f>SUM(C17:C18)</f>
        <v>75</v>
      </c>
      <c r="D19" s="25"/>
      <c r="E19" s="30">
        <f>SUM(E17:E18)</f>
        <v>68</v>
      </c>
      <c r="F19" s="30"/>
      <c r="G19" s="30"/>
      <c r="H19" s="23"/>
      <c r="I19" s="31"/>
      <c r="J19" s="23"/>
      <c r="K19" s="23"/>
      <c r="L19" s="3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 x14ac:dyDescent="0.25">
      <c r="A20" s="53">
        <v>5</v>
      </c>
      <c r="B20" s="33" t="s">
        <v>21</v>
      </c>
      <c r="C20" s="36"/>
      <c r="D20" s="25"/>
      <c r="E20" s="37"/>
      <c r="F20" s="28"/>
      <c r="G20" s="37"/>
      <c r="H20" s="23"/>
      <c r="I20" s="38"/>
      <c r="J20" s="23"/>
      <c r="K20" s="23"/>
      <c r="L20" s="39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ht="15.75" customHeight="1" x14ac:dyDescent="0.25">
      <c r="A21" s="25"/>
      <c r="B21" s="26" t="s">
        <v>22</v>
      </c>
      <c r="C21" s="27">
        <v>17</v>
      </c>
      <c r="D21" s="25"/>
      <c r="E21" s="28">
        <v>12</v>
      </c>
      <c r="F21" s="28">
        <f>IF((C21-E21-G21)&gt;0,C21-E21-G21,"")</f>
        <v>5</v>
      </c>
      <c r="G21" s="28"/>
      <c r="H21" s="23"/>
      <c r="I21" s="24" t="str">
        <f>IF(E21&gt;0, "PRESENT " &amp; E21&amp; " ", "") &amp; IF(G21&gt;0, ", LEAVE " &amp; G21 &amp; " ", "") &amp; IF(AND(F21&gt;0, F21&lt;&gt;""), ", ABSENT " &amp; F21, "")</f>
        <v>PRESENT 12 , ABSENT 5</v>
      </c>
      <c r="J21" s="23"/>
      <c r="K21" s="23"/>
      <c r="L21" s="18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 ht="15.75" customHeight="1" x14ac:dyDescent="0.25">
      <c r="A22" s="25"/>
      <c r="B22" s="26" t="s">
        <v>23</v>
      </c>
      <c r="C22" s="27">
        <v>52</v>
      </c>
      <c r="D22" s="25"/>
      <c r="E22" s="28">
        <v>50</v>
      </c>
      <c r="F22" s="28">
        <f>IF((C22-E22)&gt;0,C22-E22,"")</f>
        <v>2</v>
      </c>
      <c r="G22" s="28"/>
      <c r="H22" s="23"/>
      <c r="I22" s="24" t="str">
        <f>IF(E22&gt;0, "PRESENT " &amp; E22&amp; " ", "") &amp; IF(G22&gt;0, ", LEAVE " &amp; G22 &amp; " ", "") &amp; IF(AND(F22&gt;0, F22&lt;&gt;""), ", ABSENT " &amp; F22, "")</f>
        <v>PRESENT 50 , ABSENT 2</v>
      </c>
      <c r="J22" s="23"/>
      <c r="K22" s="23"/>
      <c r="L22" s="18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ht="15.75" customHeight="1" x14ac:dyDescent="0.25">
      <c r="A23" s="34"/>
      <c r="B23" s="35" t="s">
        <v>10</v>
      </c>
      <c r="C23" s="29">
        <f>SUM(C21:C22)</f>
        <v>69</v>
      </c>
      <c r="D23" s="25"/>
      <c r="E23" s="30">
        <f>SUM(E21:E22)</f>
        <v>62</v>
      </c>
      <c r="F23" s="30"/>
      <c r="G23" s="30"/>
      <c r="H23" s="23"/>
      <c r="I23" s="31"/>
      <c r="J23" s="23"/>
      <c r="K23" s="23"/>
      <c r="L23" s="3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 ht="15.75" customHeight="1" x14ac:dyDescent="0.25">
      <c r="A24" s="53">
        <v>6</v>
      </c>
      <c r="B24" s="33" t="s">
        <v>24</v>
      </c>
      <c r="C24" s="27"/>
      <c r="D24" s="25"/>
      <c r="E24" s="28"/>
      <c r="F24" s="28"/>
      <c r="G24" s="28"/>
      <c r="H24" s="23"/>
      <c r="I24" s="24"/>
      <c r="J24" s="23"/>
      <c r="K24" s="23"/>
      <c r="L24" s="18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ht="15.75" customHeight="1" x14ac:dyDescent="0.25">
      <c r="A25" s="25"/>
      <c r="B25" s="26" t="s">
        <v>25</v>
      </c>
      <c r="C25" s="27">
        <v>52</v>
      </c>
      <c r="D25" s="25"/>
      <c r="E25" s="28">
        <v>46</v>
      </c>
      <c r="F25" s="28">
        <f>IF((C25-E25-G25)&gt;0,C25-E25-G25,"")</f>
        <v>6</v>
      </c>
      <c r="G25" s="28"/>
      <c r="H25" s="23"/>
      <c r="I25" s="24" t="str">
        <f>IF(E25&gt;0, "PRESENT " &amp; E25&amp; " ", "") &amp; IF(G25&gt;0, ", LEAVE " &amp; G25 &amp; " ", "") &amp; IF(AND(F25&gt;0, F25&lt;&gt;""), ", ABSENT " &amp; F25, "")</f>
        <v>PRESENT 46 , ABSENT 6</v>
      </c>
      <c r="J25" s="23"/>
      <c r="K25" s="23"/>
      <c r="L25" s="18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 ht="15.75" customHeight="1" x14ac:dyDescent="0.25">
      <c r="A26" s="25"/>
      <c r="B26" s="26" t="s">
        <v>26</v>
      </c>
      <c r="C26" s="27">
        <v>293</v>
      </c>
      <c r="D26" s="25"/>
      <c r="E26" s="28">
        <v>272</v>
      </c>
      <c r="F26" s="28">
        <f>IF((C26-E26)&gt;0,C26-E26,"")</f>
        <v>21</v>
      </c>
      <c r="G26" s="28"/>
      <c r="H26" s="23"/>
      <c r="I26" s="24" t="str">
        <f>IF(E26&gt;0, "PRESENT " &amp; E26&amp; " ", "") &amp; IF(G26&gt;0, ", LEAVE " &amp; G26 &amp; " ", "") &amp; IF(AND(F26&gt;0, F26&lt;&gt;""), ", ABSENT " &amp; F26, "")</f>
        <v>PRESENT 272 , ABSENT 21</v>
      </c>
      <c r="J26" s="23"/>
      <c r="K26" s="23"/>
      <c r="L26" s="18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 ht="15.75" customHeight="1" x14ac:dyDescent="0.25">
      <c r="A27" s="53"/>
      <c r="B27" s="35" t="s">
        <v>10</v>
      </c>
      <c r="C27" s="29">
        <f>SUM(C25:C26)</f>
        <v>345</v>
      </c>
      <c r="D27" s="25"/>
      <c r="E27" s="30">
        <f>SUM(E25:E26)</f>
        <v>318</v>
      </c>
      <c r="F27" s="30">
        <f>(C27-E27)</f>
        <v>27</v>
      </c>
      <c r="G27" s="30"/>
      <c r="H27" s="23"/>
      <c r="I27" s="31"/>
      <c r="J27" s="23"/>
      <c r="K27" s="23"/>
      <c r="L27" s="3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ht="15.75" customHeight="1" x14ac:dyDescent="0.25">
      <c r="A28" s="53">
        <v>7</v>
      </c>
      <c r="B28" s="33" t="s">
        <v>27</v>
      </c>
      <c r="C28" s="40"/>
      <c r="D28" s="25"/>
      <c r="E28" s="37"/>
      <c r="F28" s="28"/>
      <c r="G28" s="37"/>
      <c r="H28" s="23"/>
      <c r="I28" s="38"/>
      <c r="J28" s="23"/>
      <c r="K28" s="23"/>
      <c r="L28" s="39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 ht="15.75" customHeight="1" x14ac:dyDescent="0.25">
      <c r="A29" s="25"/>
      <c r="B29" s="41" t="s">
        <v>28</v>
      </c>
      <c r="C29" s="36">
        <v>11</v>
      </c>
      <c r="D29" s="25"/>
      <c r="E29" s="37">
        <v>7</v>
      </c>
      <c r="F29" s="28">
        <f>IF((C29-E29-G29)&gt;0,C29-E29-G29,"")</f>
        <v>2</v>
      </c>
      <c r="G29" s="37">
        <v>2</v>
      </c>
      <c r="H29" s="23"/>
      <c r="I29" s="24" t="str">
        <f>IF(E29&gt;0, "PRESENT " &amp; E29&amp; " ", "") &amp; IF(G29&gt;0, ", LEAVE " &amp; G29 &amp; " ", "") &amp; IF(AND(F29&gt;0, F29&lt;&gt;""), ", ABSENT " &amp; F29, "")</f>
        <v>PRESENT 7 , LEAVE 2 , ABSENT 2</v>
      </c>
      <c r="J29" s="23"/>
      <c r="K29" s="23"/>
      <c r="L29" s="39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ht="15.75" customHeight="1" x14ac:dyDescent="0.25">
      <c r="A30" s="25"/>
      <c r="B30" s="42" t="s">
        <v>29</v>
      </c>
      <c r="C30" s="27">
        <v>34</v>
      </c>
      <c r="D30" s="25"/>
      <c r="E30" s="28">
        <v>32</v>
      </c>
      <c r="F30" s="28">
        <f>IF((C30-E30)&gt;0,C30-E30,"")</f>
        <v>2</v>
      </c>
      <c r="G30" s="28"/>
      <c r="H30" s="23"/>
      <c r="I30" s="24" t="str">
        <f>IF(E30&gt;0, "PRESENT " &amp; E30&amp; " ", "") &amp; IF(G30&gt;0, ", LEAVE " &amp; G30 &amp; " ", "") &amp; IF(F30&gt;0, ", ABSENT " &amp; F30, "")</f>
        <v>PRESENT 32 , ABSENT 2</v>
      </c>
      <c r="J30" s="23"/>
      <c r="K30" s="23"/>
      <c r="L30" s="18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ht="15.75" customHeight="1" x14ac:dyDescent="0.25">
      <c r="A31" s="53"/>
      <c r="B31" s="35" t="s">
        <v>30</v>
      </c>
      <c r="C31" s="29">
        <f>SUM(C29:C30)</f>
        <v>45</v>
      </c>
      <c r="D31" s="25"/>
      <c r="E31" s="43">
        <f>SUM(E29:E30)</f>
        <v>39</v>
      </c>
      <c r="F31" s="30"/>
      <c r="G31" s="43" t="s">
        <v>11</v>
      </c>
      <c r="H31" s="23"/>
      <c r="I31" s="31"/>
      <c r="J31" s="23"/>
      <c r="K31" s="23"/>
      <c r="L31" s="3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 ht="15.75" customHeight="1" x14ac:dyDescent="0.25">
      <c r="A32" s="53">
        <v>8</v>
      </c>
      <c r="B32" s="33" t="s">
        <v>31</v>
      </c>
      <c r="C32" s="3"/>
      <c r="D32" s="25"/>
      <c r="E32" s="44"/>
      <c r="F32" s="28"/>
      <c r="G32" s="44"/>
      <c r="H32" s="23"/>
      <c r="I32" s="24"/>
      <c r="J32" s="23"/>
      <c r="K32" s="23"/>
      <c r="L32" s="3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ht="15.75" customHeight="1" x14ac:dyDescent="0.25">
      <c r="A33" s="25"/>
      <c r="B33" s="42" t="s">
        <v>63</v>
      </c>
      <c r="C33" s="27">
        <v>14</v>
      </c>
      <c r="D33" s="25"/>
      <c r="E33" s="28">
        <v>13</v>
      </c>
      <c r="F33" s="28" t="str">
        <f>IF((C33-E33-G33)&gt;0,C33-E33-G33,"")</f>
        <v/>
      </c>
      <c r="G33" s="44">
        <v>1</v>
      </c>
      <c r="H33" s="23"/>
      <c r="I33" s="24" t="str">
        <f>IF(E33&gt;0, "PRESENT " &amp; E33&amp; " ", "") &amp; IF(G33&gt;0, ", LEAVE " &amp; G33 &amp; " ", "") &amp; IF(AND(F33&gt;0, F33&lt;&gt;""), ", ABSENT " &amp; F33, "")</f>
        <v xml:space="preserve">PRESENT 13 , LEAVE 1 </v>
      </c>
      <c r="J33" s="23"/>
      <c r="K33" s="23"/>
      <c r="L33" s="3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ht="15.75" customHeight="1" x14ac:dyDescent="0.25">
      <c r="A34" s="25"/>
      <c r="B34" s="42" t="s">
        <v>32</v>
      </c>
      <c r="C34" s="27">
        <v>16</v>
      </c>
      <c r="D34" s="25"/>
      <c r="E34" s="28">
        <v>14</v>
      </c>
      <c r="F34" s="28">
        <f>IF((C34-E34)&gt;0,C34-E34,"")</f>
        <v>2</v>
      </c>
      <c r="G34" s="44"/>
      <c r="H34" s="23"/>
      <c r="I34" s="24" t="str">
        <f>IF(E34&gt;0, "PRESENT " &amp; E34&amp; " ", "") &amp; IF(G34&gt;0, ", LEAVE " &amp; G34 &amp; " ", "") &amp; IF(AND(F34&gt;0, F34&lt;&gt;""), ", ABSENT " &amp; F34, "")</f>
        <v>PRESENT 14 , ABSENT 2</v>
      </c>
      <c r="J34" s="23"/>
      <c r="K34" s="23"/>
      <c r="L34" s="3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ht="15.75" customHeight="1" x14ac:dyDescent="0.25">
      <c r="A35" s="25"/>
      <c r="B35" s="45" t="s">
        <v>30</v>
      </c>
      <c r="C35" s="46">
        <f>SUM(C33:C34)</f>
        <v>30</v>
      </c>
      <c r="D35" s="25"/>
      <c r="E35" s="47">
        <f>SUM(E33:E34)</f>
        <v>27</v>
      </c>
      <c r="F35" s="47"/>
      <c r="G35" s="48" t="s">
        <v>11</v>
      </c>
      <c r="H35" s="23"/>
      <c r="I35" s="49"/>
      <c r="J35" s="23"/>
      <c r="K35" s="23"/>
      <c r="L35" s="3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ht="15.75" customHeight="1" x14ac:dyDescent="0.25">
      <c r="A36" s="25">
        <v>9</v>
      </c>
      <c r="B36" s="50" t="s">
        <v>33</v>
      </c>
      <c r="C36" s="27"/>
      <c r="D36" s="25"/>
      <c r="E36" s="28"/>
      <c r="F36" s="28"/>
      <c r="G36" s="44"/>
      <c r="H36" s="23"/>
      <c r="I36" s="24"/>
      <c r="J36" s="23"/>
      <c r="K36" s="23"/>
      <c r="L36" s="3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ht="15.75" customHeight="1" x14ac:dyDescent="0.25">
      <c r="A37" s="25"/>
      <c r="B37" s="42" t="s">
        <v>62</v>
      </c>
      <c r="C37" s="27">
        <v>3</v>
      </c>
      <c r="D37" s="25"/>
      <c r="E37" s="28">
        <v>2</v>
      </c>
      <c r="F37" s="28" t="str">
        <f>IF((C37-E37-G37)&gt;0,C37-E37-G37,"")</f>
        <v/>
      </c>
      <c r="G37" s="44">
        <v>1</v>
      </c>
      <c r="H37" s="23"/>
      <c r="I37" s="24" t="str">
        <f>IF(E37&gt;0, "PRESENT " &amp; E37&amp; " ", "") &amp; IF(G37&gt;0, ", LEAVE " &amp; G37 &amp; " ", "") &amp; IF(AND(F37&gt;0, F37&lt;&gt;""), ", ABSENT " &amp; F37, "")</f>
        <v xml:space="preserve">PRESENT 2 , LEAVE 1 </v>
      </c>
      <c r="J37" s="23"/>
      <c r="K37" s="23"/>
      <c r="L37" s="3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ht="15.75" customHeight="1" x14ac:dyDescent="0.25">
      <c r="A38" s="25"/>
      <c r="B38" s="42" t="s">
        <v>34</v>
      </c>
      <c r="C38" s="27">
        <v>6</v>
      </c>
      <c r="D38" s="25"/>
      <c r="E38" s="28">
        <v>6</v>
      </c>
      <c r="F38" s="28" t="str">
        <f>IF((C38-E38)&gt;0,C38-E38,"")</f>
        <v/>
      </c>
      <c r="G38" s="44"/>
      <c r="H38" s="23"/>
      <c r="I38" s="24" t="str">
        <f>IF(E38&gt;0, "PRESENT " &amp; E38&amp; " ", "") &amp; IF(G38&gt;0, ", LEAVE " &amp; G38 &amp; " ", "") &amp; IF(AND(F38&gt;0, F38&lt;&gt;""), ", ABSENT " &amp; F38, "")</f>
        <v xml:space="preserve">PRESENT 6 </v>
      </c>
      <c r="J38" s="23"/>
      <c r="K38" s="23"/>
      <c r="L38" s="3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ht="15.75" customHeight="1" x14ac:dyDescent="0.25">
      <c r="A39" s="53"/>
      <c r="B39" s="35" t="s">
        <v>30</v>
      </c>
      <c r="C39" s="29">
        <f>SUM(C37:C38)</f>
        <v>9</v>
      </c>
      <c r="D39" s="25"/>
      <c r="E39" s="43">
        <f>SUM(E37:E38)</f>
        <v>8</v>
      </c>
      <c r="F39" s="30"/>
      <c r="G39" s="43" t="s">
        <v>11</v>
      </c>
      <c r="H39" s="23"/>
      <c r="I39" s="31"/>
      <c r="J39" s="23"/>
      <c r="K39" s="23"/>
      <c r="L39" s="3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ht="15.75" customHeight="1" x14ac:dyDescent="0.25">
      <c r="A40" s="53">
        <v>10</v>
      </c>
      <c r="B40" s="33" t="s">
        <v>35</v>
      </c>
      <c r="C40" s="3"/>
      <c r="D40" s="25"/>
      <c r="E40" s="44"/>
      <c r="F40" s="28"/>
      <c r="G40" s="44"/>
      <c r="H40" s="23"/>
      <c r="I40" s="24"/>
      <c r="J40" s="23"/>
      <c r="K40" s="23"/>
      <c r="L40" s="3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ht="15.75" customHeight="1" x14ac:dyDescent="0.25">
      <c r="A41" s="25"/>
      <c r="B41" s="42" t="s">
        <v>64</v>
      </c>
      <c r="C41" s="27">
        <v>3</v>
      </c>
      <c r="D41" s="25"/>
      <c r="E41" s="28">
        <v>3</v>
      </c>
      <c r="F41" s="28" t="str">
        <f>IF((C41-E41-G41)&gt;0,C41-E41-G41,"")</f>
        <v/>
      </c>
      <c r="G41" s="44"/>
      <c r="H41" s="23"/>
      <c r="I41" s="24" t="str">
        <f>IF(E41&gt;0, "PRESENT " &amp; E41&amp; " ", "") &amp; IF(G41&gt;0, ", LEAVE " &amp; G41 &amp; " ", "") &amp; IF(AND(F41&gt;0, F41&lt;&gt;""), ", ABSENT " &amp; F41, "")</f>
        <v xml:space="preserve">PRESENT 3 </v>
      </c>
      <c r="J41" s="23"/>
      <c r="K41" s="23"/>
      <c r="L41" s="3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ht="15.75" customHeight="1" x14ac:dyDescent="0.25">
      <c r="A42" s="25"/>
      <c r="B42" s="42" t="s">
        <v>36</v>
      </c>
      <c r="C42" s="27">
        <v>15</v>
      </c>
      <c r="D42" s="25"/>
      <c r="E42" s="28">
        <v>15</v>
      </c>
      <c r="F42" s="28" t="str">
        <f>IF((C42-E42)&gt;0,C42-E42,"")</f>
        <v/>
      </c>
      <c r="G42" s="44"/>
      <c r="H42" s="23"/>
      <c r="I42" s="24" t="str">
        <f>IF(E42&gt;0, "PRESENT " &amp; E42&amp; " ", "") &amp; IF(G42&gt;0, ", LEAVE " &amp; G42 &amp; " ", "") &amp; IF(AND(F42&gt;0, F42&lt;&gt;""), ", ABSENT " &amp; F42, "")</f>
        <v xml:space="preserve">PRESENT 15 </v>
      </c>
      <c r="J42" s="23"/>
      <c r="K42" s="23"/>
      <c r="L42" s="3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ht="15.75" customHeight="1" x14ac:dyDescent="0.25">
      <c r="A43" s="53"/>
      <c r="B43" s="35" t="s">
        <v>30</v>
      </c>
      <c r="C43" s="29">
        <f>SUM(C41:C42)</f>
        <v>18</v>
      </c>
      <c r="D43" s="25"/>
      <c r="E43" s="43">
        <f>SUM(E41:E42)</f>
        <v>18</v>
      </c>
      <c r="F43" s="30"/>
      <c r="G43" s="43"/>
      <c r="H43" s="23"/>
      <c r="I43" s="51"/>
      <c r="J43" s="52"/>
      <c r="K43" s="52"/>
      <c r="L43" s="3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ht="15.75" customHeight="1" x14ac:dyDescent="0.25">
      <c r="A44" s="53">
        <v>11</v>
      </c>
      <c r="B44" s="33" t="s">
        <v>37</v>
      </c>
      <c r="C44" s="3"/>
      <c r="D44" s="25"/>
      <c r="E44" s="44"/>
      <c r="F44" s="28"/>
      <c r="G44" s="44"/>
      <c r="H44" s="23"/>
      <c r="I44" s="24"/>
      <c r="J44" s="23"/>
      <c r="K44" s="23"/>
      <c r="L44" s="3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ht="15.75" customHeight="1" x14ac:dyDescent="0.25">
      <c r="A45" s="25"/>
      <c r="B45" s="42" t="s">
        <v>60</v>
      </c>
      <c r="C45" s="27">
        <v>18</v>
      </c>
      <c r="D45" s="25"/>
      <c r="E45" s="28">
        <v>17</v>
      </c>
      <c r="F45" s="28">
        <f>IF((C45-E45)&gt;0,C45-E45,"")</f>
        <v>1</v>
      </c>
      <c r="G45" s="44">
        <v>1</v>
      </c>
      <c r="H45" s="23"/>
      <c r="I45" s="24" t="str">
        <f t="shared" ref="I45:I68" si="0">IF(E45&gt;0, "PRESENT " &amp; E45&amp; " ", "") &amp; IF(G45&gt;0, ", LEAVE " &amp; G45 &amp; " ", "") &amp; IF(AND(F45&gt;0, F45&lt;&gt;""), ", ABSENT " &amp; F45, "")</f>
        <v>PRESENT 17 , LEAVE 1 , ABSENT 1</v>
      </c>
      <c r="J45" s="23"/>
      <c r="K45" s="23"/>
      <c r="L45" s="3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ht="15.75" customHeight="1" x14ac:dyDescent="0.25">
      <c r="A46" s="25"/>
      <c r="B46" s="42" t="s">
        <v>38</v>
      </c>
      <c r="C46" s="27">
        <v>25</v>
      </c>
      <c r="D46" s="25"/>
      <c r="E46" s="28">
        <v>22</v>
      </c>
      <c r="F46" s="28">
        <f>IF((C46-E46)&gt;0,C46-E46,"")</f>
        <v>3</v>
      </c>
      <c r="G46" s="44"/>
      <c r="H46" s="23"/>
      <c r="I46" s="24" t="str">
        <f t="shared" si="0"/>
        <v>PRESENT 22 , ABSENT 3</v>
      </c>
      <c r="J46" s="23"/>
      <c r="K46" s="23"/>
      <c r="L46" s="3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ht="15.75" customHeight="1" x14ac:dyDescent="0.25">
      <c r="A47" s="53"/>
      <c r="B47" s="35" t="s">
        <v>30</v>
      </c>
      <c r="C47" s="29">
        <f>SUM(C45:C46)</f>
        <v>43</v>
      </c>
      <c r="D47" s="25"/>
      <c r="E47" s="43">
        <f>SUM(E45:E46)</f>
        <v>39</v>
      </c>
      <c r="F47" s="30"/>
      <c r="G47" s="43"/>
      <c r="H47" s="23"/>
      <c r="I47" s="49" t="str">
        <f t="shared" si="0"/>
        <v xml:space="preserve">PRESENT 39 </v>
      </c>
      <c r="J47" s="52"/>
      <c r="K47" s="52"/>
      <c r="L47" s="3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ht="15.75" customHeight="1" x14ac:dyDescent="0.25">
      <c r="A48" s="53">
        <v>12</v>
      </c>
      <c r="B48" s="33" t="s">
        <v>39</v>
      </c>
      <c r="C48" s="3"/>
      <c r="D48" s="25"/>
      <c r="E48" s="44"/>
      <c r="F48" s="28"/>
      <c r="G48" s="44"/>
      <c r="H48" s="23"/>
      <c r="I48" s="24" t="str">
        <f t="shared" si="0"/>
        <v/>
      </c>
      <c r="J48" s="23"/>
      <c r="K48" s="23"/>
      <c r="L48" s="3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ht="15.75" customHeight="1" x14ac:dyDescent="0.25">
      <c r="A49" s="25"/>
      <c r="B49" s="42" t="s">
        <v>61</v>
      </c>
      <c r="C49" s="27">
        <v>2</v>
      </c>
      <c r="D49" s="25"/>
      <c r="E49" s="28">
        <v>2</v>
      </c>
      <c r="F49" s="28" t="str">
        <f>IF((C49-E49-G49)&gt;0,C49-E49-G49,"")</f>
        <v/>
      </c>
      <c r="G49" s="44"/>
      <c r="H49" s="23"/>
      <c r="I49" s="24" t="str">
        <f t="shared" si="0"/>
        <v xml:space="preserve">PRESENT 2 </v>
      </c>
      <c r="J49" s="23"/>
      <c r="K49" s="23"/>
      <c r="L49" s="3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ht="15.75" customHeight="1" x14ac:dyDescent="0.25">
      <c r="A50" s="25"/>
      <c r="B50" s="42" t="s">
        <v>40</v>
      </c>
      <c r="C50" s="27"/>
      <c r="D50" s="25"/>
      <c r="E50" s="28"/>
      <c r="F50" s="28" t="str">
        <f>IF((C50-E50)&gt;0,C50-E50,"")</f>
        <v/>
      </c>
      <c r="G50" s="44"/>
      <c r="H50" s="23"/>
      <c r="I50" s="24" t="str">
        <f t="shared" si="0"/>
        <v/>
      </c>
      <c r="J50" s="23"/>
      <c r="K50" s="23"/>
      <c r="L50" s="3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5.75" customHeight="1" x14ac:dyDescent="0.25">
      <c r="A51" s="53"/>
      <c r="B51" s="35" t="s">
        <v>30</v>
      </c>
      <c r="C51" s="29">
        <f>SUM(C49:C50)</f>
        <v>2</v>
      </c>
      <c r="D51" s="25"/>
      <c r="E51" s="43">
        <f>SUM(E49:E50)</f>
        <v>2</v>
      </c>
      <c r="F51" s="30"/>
      <c r="G51" s="43"/>
      <c r="H51" s="23"/>
      <c r="I51" s="49" t="str">
        <f t="shared" si="0"/>
        <v xml:space="preserve">PRESENT 2 </v>
      </c>
      <c r="J51" s="52"/>
      <c r="K51" s="52"/>
      <c r="L51" s="3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5.75" customHeight="1" x14ac:dyDescent="0.25">
      <c r="A52" s="53">
        <v>13</v>
      </c>
      <c r="B52" s="33" t="s">
        <v>41</v>
      </c>
      <c r="C52" s="3"/>
      <c r="D52" s="25"/>
      <c r="E52" s="44"/>
      <c r="F52" s="28"/>
      <c r="G52" s="44"/>
      <c r="H52" s="23"/>
      <c r="I52" s="24" t="str">
        <f t="shared" si="0"/>
        <v/>
      </c>
      <c r="J52" s="23"/>
      <c r="K52" s="23"/>
      <c r="L52" s="3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ht="15.75" customHeight="1" x14ac:dyDescent="0.25">
      <c r="A53" s="25"/>
      <c r="B53" s="42" t="s">
        <v>59</v>
      </c>
      <c r="C53" s="27">
        <v>6</v>
      </c>
      <c r="D53" s="25"/>
      <c r="E53" s="28">
        <v>5</v>
      </c>
      <c r="F53" s="28" t="str">
        <f>IF((C53-E53-G53)&gt;0,C53-E53-G53,"")</f>
        <v/>
      </c>
      <c r="G53" s="44">
        <v>1</v>
      </c>
      <c r="H53" s="23"/>
      <c r="I53" s="24" t="str">
        <f t="shared" si="0"/>
        <v xml:space="preserve">PRESENT 5 , LEAVE 1 </v>
      </c>
      <c r="J53" s="23"/>
      <c r="K53" s="23"/>
      <c r="L53" s="3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ht="15.75" customHeight="1" x14ac:dyDescent="0.25">
      <c r="A54" s="25"/>
      <c r="B54" s="42" t="s">
        <v>42</v>
      </c>
      <c r="C54" s="27">
        <v>4</v>
      </c>
      <c r="D54" s="25"/>
      <c r="E54" s="28">
        <v>4</v>
      </c>
      <c r="F54" s="28" t="str">
        <f>IF((C54-E54)&gt;0,C54-E54,"")</f>
        <v/>
      </c>
      <c r="G54" s="44"/>
      <c r="H54" s="23"/>
      <c r="I54" s="24" t="str">
        <f t="shared" si="0"/>
        <v xml:space="preserve">PRESENT 4 </v>
      </c>
      <c r="J54" s="23"/>
      <c r="K54" s="23"/>
      <c r="L54" s="3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59" customFormat="1" ht="15.75" customHeight="1" x14ac:dyDescent="0.25">
      <c r="A55" s="53"/>
      <c r="B55" s="45" t="s">
        <v>30</v>
      </c>
      <c r="C55" s="54">
        <f>SUM(C53:C54)</f>
        <v>10</v>
      </c>
      <c r="D55" s="55"/>
      <c r="E55" s="48">
        <f>SUM(E53:E54)</f>
        <v>9</v>
      </c>
      <c r="F55" s="47"/>
      <c r="G55" s="48"/>
      <c r="H55" s="56"/>
      <c r="I55" s="49" t="str">
        <f t="shared" si="0"/>
        <v xml:space="preserve">PRESENT 9 </v>
      </c>
      <c r="J55" s="52"/>
      <c r="K55" s="52"/>
      <c r="L55" s="57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 ht="15.75" customHeight="1" x14ac:dyDescent="0.25">
      <c r="A56" s="53">
        <v>14</v>
      </c>
      <c r="B56" s="33" t="s">
        <v>49</v>
      </c>
      <c r="C56" s="3"/>
      <c r="D56" s="25"/>
      <c r="E56" s="44"/>
      <c r="F56" s="28"/>
      <c r="G56" s="44"/>
      <c r="H56" s="23"/>
      <c r="I56" s="24" t="str">
        <f t="shared" si="0"/>
        <v/>
      </c>
      <c r="J56" s="23"/>
      <c r="K56" s="23"/>
      <c r="L56" s="3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 ht="15.75" customHeight="1" x14ac:dyDescent="0.25">
      <c r="A57" s="25"/>
      <c r="B57" s="42" t="s">
        <v>58</v>
      </c>
      <c r="C57" s="27">
        <v>6</v>
      </c>
      <c r="D57" s="25"/>
      <c r="E57" s="28">
        <v>1</v>
      </c>
      <c r="F57" s="28">
        <f>IF((C57-E57-G57)&gt;0,C57-E57-G57,"")</f>
        <v>5</v>
      </c>
      <c r="G57" s="44"/>
      <c r="H57" s="23"/>
      <c r="I57" s="24" t="str">
        <f t="shared" si="0"/>
        <v>PRESENT 1 , ABSENT 5</v>
      </c>
      <c r="J57" s="23"/>
      <c r="K57" s="23"/>
      <c r="L57" s="3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15.75" customHeight="1" x14ac:dyDescent="0.25">
      <c r="A58" s="25"/>
      <c r="B58" s="42" t="s">
        <v>50</v>
      </c>
      <c r="C58" s="27">
        <v>15</v>
      </c>
      <c r="D58" s="25"/>
      <c r="E58" s="28">
        <v>14</v>
      </c>
      <c r="F58" s="28">
        <f>IF((C58-E58)&gt;0,C58-E58,"")</f>
        <v>1</v>
      </c>
      <c r="G58" s="44"/>
      <c r="H58" s="23"/>
      <c r="I58" s="24" t="str">
        <f t="shared" si="0"/>
        <v>PRESENT 14 , ABSENT 1</v>
      </c>
      <c r="J58" s="23"/>
      <c r="K58" s="23"/>
      <c r="L58" s="3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 s="59" customFormat="1" ht="15.75" customHeight="1" x14ac:dyDescent="0.25">
      <c r="A59" s="53"/>
      <c r="B59" s="45" t="s">
        <v>30</v>
      </c>
      <c r="C59" s="54">
        <f>SUM(C57:C58)</f>
        <v>21</v>
      </c>
      <c r="D59" s="55"/>
      <c r="E59" s="48">
        <f>SUM(E57:E58)</f>
        <v>15</v>
      </c>
      <c r="F59" s="47"/>
      <c r="G59" s="48"/>
      <c r="H59" s="56"/>
      <c r="I59" s="49" t="str">
        <f t="shared" si="0"/>
        <v xml:space="preserve">PRESENT 15 </v>
      </c>
      <c r="J59" s="52"/>
      <c r="K59" s="52"/>
      <c r="L59" s="57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</row>
    <row r="60" spans="1:29" s="59" customFormat="1" ht="15.75" customHeight="1" x14ac:dyDescent="0.25">
      <c r="A60" s="53">
        <v>16</v>
      </c>
      <c r="B60" s="50" t="s">
        <v>51</v>
      </c>
      <c r="C60" s="3"/>
      <c r="D60" s="25"/>
      <c r="E60" s="44"/>
      <c r="F60" s="28"/>
      <c r="G60" s="44"/>
      <c r="H60" s="23"/>
      <c r="I60" s="24" t="str">
        <f t="shared" si="0"/>
        <v/>
      </c>
      <c r="J60" s="52"/>
      <c r="K60" s="52"/>
      <c r="L60" s="57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</row>
    <row r="61" spans="1:29" s="59" customFormat="1" ht="15.75" customHeight="1" x14ac:dyDescent="0.25">
      <c r="A61" s="53"/>
      <c r="B61" s="42" t="s">
        <v>57</v>
      </c>
      <c r="C61" s="3">
        <v>6</v>
      </c>
      <c r="D61" s="25"/>
      <c r="E61" s="44">
        <v>1</v>
      </c>
      <c r="F61" s="28">
        <f>IF((C61-E61-G61)&gt;0,C61-E61-G61,"")</f>
        <v>5</v>
      </c>
      <c r="G61" s="44"/>
      <c r="H61" s="23"/>
      <c r="I61" s="24" t="str">
        <f t="shared" si="0"/>
        <v>PRESENT 1 , ABSENT 5</v>
      </c>
      <c r="J61" s="52"/>
      <c r="K61" s="52"/>
      <c r="L61" s="57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</row>
    <row r="62" spans="1:29" s="59" customFormat="1" ht="15.75" customHeight="1" x14ac:dyDescent="0.25">
      <c r="A62" s="53"/>
      <c r="B62" s="42" t="s">
        <v>54</v>
      </c>
      <c r="C62" s="3">
        <v>9</v>
      </c>
      <c r="D62" s="25"/>
      <c r="E62" s="44">
        <v>8</v>
      </c>
      <c r="F62" s="28">
        <f>IF((C62-E62)&gt;0,C62-E62,"")</f>
        <v>1</v>
      </c>
      <c r="G62" s="44"/>
      <c r="H62" s="23"/>
      <c r="I62" s="24" t="str">
        <f t="shared" si="0"/>
        <v>PRESENT 8 , ABSENT 1</v>
      </c>
      <c r="J62" s="52"/>
      <c r="K62" s="52"/>
      <c r="L62" s="57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</row>
    <row r="63" spans="1:29" s="59" customFormat="1" ht="15.75" customHeight="1" x14ac:dyDescent="0.25">
      <c r="A63" s="53"/>
      <c r="B63" s="45" t="s">
        <v>30</v>
      </c>
      <c r="C63" s="54">
        <f>SUM(C61:C62)</f>
        <v>15</v>
      </c>
      <c r="D63" s="55"/>
      <c r="E63" s="48">
        <f>SUM(E61:E62)</f>
        <v>9</v>
      </c>
      <c r="F63" s="47"/>
      <c r="G63" s="48"/>
      <c r="H63" s="56"/>
      <c r="I63" s="49" t="str">
        <f t="shared" si="0"/>
        <v xml:space="preserve">PRESENT 9 </v>
      </c>
      <c r="J63" s="52"/>
      <c r="K63" s="52"/>
      <c r="L63" s="57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</row>
    <row r="64" spans="1:29" s="59" customFormat="1" ht="15.75" customHeight="1" x14ac:dyDescent="0.25">
      <c r="A64" s="53">
        <v>17</v>
      </c>
      <c r="B64" s="50" t="s">
        <v>52</v>
      </c>
      <c r="C64" s="3"/>
      <c r="D64" s="25"/>
      <c r="E64" s="44"/>
      <c r="F64" s="28"/>
      <c r="G64" s="44"/>
      <c r="H64" s="23"/>
      <c r="I64" s="24" t="str">
        <f t="shared" si="0"/>
        <v/>
      </c>
      <c r="J64" s="52"/>
      <c r="K64" s="52"/>
      <c r="L64" s="57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</row>
    <row r="65" spans="1:29" s="59" customFormat="1" ht="15.75" customHeight="1" x14ac:dyDescent="0.25">
      <c r="A65" s="53"/>
      <c r="B65" s="42" t="s">
        <v>56</v>
      </c>
      <c r="C65" s="3">
        <v>6</v>
      </c>
      <c r="D65" s="25"/>
      <c r="E65" s="44"/>
      <c r="F65" s="28">
        <v>1</v>
      </c>
      <c r="G65" s="44"/>
      <c r="H65" s="23"/>
      <c r="I65" s="24" t="str">
        <f t="shared" si="0"/>
        <v>, ABSENT 1</v>
      </c>
      <c r="J65" s="52"/>
      <c r="K65" s="52"/>
      <c r="L65" s="57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</row>
    <row r="66" spans="1:29" s="59" customFormat="1" ht="15.75" customHeight="1" x14ac:dyDescent="0.25">
      <c r="A66" s="53"/>
      <c r="B66" s="42" t="s">
        <v>53</v>
      </c>
      <c r="C66" s="3">
        <v>2</v>
      </c>
      <c r="D66" s="25"/>
      <c r="E66" s="44">
        <v>2</v>
      </c>
      <c r="F66" s="28" t="str">
        <f>IF((C66-E66)&gt;0,C66-E66,"")</f>
        <v/>
      </c>
      <c r="G66" s="44"/>
      <c r="H66" s="23"/>
      <c r="I66" s="24" t="str">
        <f t="shared" si="0"/>
        <v xml:space="preserve">PRESENT 2 </v>
      </c>
      <c r="J66" s="52"/>
      <c r="K66" s="52"/>
      <c r="L66" s="57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</row>
    <row r="67" spans="1:29" s="59" customFormat="1" ht="15.75" customHeight="1" x14ac:dyDescent="0.25">
      <c r="A67" s="53"/>
      <c r="B67" s="45" t="s">
        <v>30</v>
      </c>
      <c r="C67" s="54">
        <f>SUM(C65:C66)</f>
        <v>8</v>
      </c>
      <c r="D67" s="55"/>
      <c r="E67" s="48">
        <f>SUM(E65:E66)</f>
        <v>2</v>
      </c>
      <c r="F67" s="47"/>
      <c r="G67" s="48"/>
      <c r="H67" s="56"/>
      <c r="I67" s="49" t="str">
        <f t="shared" si="0"/>
        <v xml:space="preserve">PRESENT 2 </v>
      </c>
      <c r="J67" s="52"/>
      <c r="K67" s="52"/>
      <c r="L67" s="57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</row>
    <row r="68" spans="1:29" s="59" customFormat="1" ht="15.75" customHeight="1" x14ac:dyDescent="0.25">
      <c r="A68" s="53">
        <v>18</v>
      </c>
      <c r="B68" s="60" t="s">
        <v>43</v>
      </c>
      <c r="C68" s="36">
        <v>18</v>
      </c>
      <c r="D68" s="25"/>
      <c r="E68" s="37">
        <v>11</v>
      </c>
      <c r="F68" s="37">
        <f>IF((C68-E68-G68)&gt;0,C68-E68-G68,"")</f>
        <v>7</v>
      </c>
      <c r="G68" s="61"/>
      <c r="H68" s="23"/>
      <c r="I68" s="24" t="str">
        <f t="shared" si="0"/>
        <v>PRESENT 11 , ABSENT 7</v>
      </c>
      <c r="J68" s="52"/>
      <c r="K68" s="52"/>
      <c r="L68" s="57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</row>
    <row r="69" spans="1:29" s="59" customFormat="1" ht="15.75" customHeight="1" x14ac:dyDescent="0.25">
      <c r="A69" s="53"/>
      <c r="B69" s="35"/>
      <c r="C69" s="29"/>
      <c r="D69" s="25"/>
      <c r="E69" s="43"/>
      <c r="F69" s="30"/>
      <c r="G69" s="43"/>
      <c r="H69" s="23"/>
      <c r="I69" s="51"/>
      <c r="J69" s="52"/>
      <c r="K69" s="52"/>
      <c r="L69" s="57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</row>
    <row r="70" spans="1:29" ht="15.75" customHeight="1" x14ac:dyDescent="0.25">
      <c r="A70" s="25">
        <v>19</v>
      </c>
      <c r="B70" s="60" t="s">
        <v>44</v>
      </c>
      <c r="C70" s="36">
        <v>65</v>
      </c>
      <c r="D70" s="25"/>
      <c r="E70" s="37">
        <v>59</v>
      </c>
      <c r="F70" s="37">
        <f>IF((C70-E70-G70)&gt;0,C70-E70-G70,"")</f>
        <v>6</v>
      </c>
      <c r="G70" s="61"/>
      <c r="H70" s="23"/>
      <c r="I70" s="24" t="str">
        <f>IF(E70&gt;0, "PRESENT " &amp; E70&amp; " ", "") &amp; IF(G70&gt;0, ", LEAVE " &amp; G70 &amp; " ", "") &amp; IF(AND(F70&gt;0, F70&lt;&gt;""), ", ABSENT " &amp; F70, "")</f>
        <v>PRESENT 59 , ABSENT 6</v>
      </c>
      <c r="J70" s="23"/>
      <c r="K70" s="23"/>
      <c r="L70" s="3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ht="15.75" customHeight="1" x14ac:dyDescent="0.25">
      <c r="A71" s="25"/>
      <c r="B71" s="35"/>
      <c r="C71" s="29"/>
      <c r="D71" s="25"/>
      <c r="E71" s="43"/>
      <c r="F71" s="30"/>
      <c r="G71" s="43"/>
      <c r="H71" s="23"/>
      <c r="I71" s="51"/>
      <c r="J71" s="23"/>
      <c r="K71" s="23"/>
      <c r="L71" s="3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ht="15.75" customHeight="1" x14ac:dyDescent="0.25">
      <c r="A72" s="25">
        <v>20</v>
      </c>
      <c r="B72" s="60" t="s">
        <v>45</v>
      </c>
      <c r="C72" s="36">
        <v>16</v>
      </c>
      <c r="D72" s="25"/>
      <c r="E72" s="37">
        <v>12</v>
      </c>
      <c r="F72" s="37">
        <f>IF((C72-E72-G72)&gt;0,C72-E72-G72,"")</f>
        <v>4</v>
      </c>
      <c r="G72" s="61"/>
      <c r="H72" s="23"/>
      <c r="I72" s="24" t="str">
        <f>IF(E72&gt;0, "PRESENT " &amp; E72&amp; " ", "") &amp; IF(G72&gt;0, ", LEAVE " &amp; G72 &amp; " ", "") &amp; IF(AND(F72&gt;0, F72&lt;&gt;""), ", ABSENT " &amp; F72, "")</f>
        <v>PRESENT 12 , ABSENT 4</v>
      </c>
      <c r="J72" s="23"/>
      <c r="K72" s="23"/>
      <c r="L72" s="3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ht="15.75" customHeight="1" x14ac:dyDescent="0.25">
      <c r="A73" s="25"/>
      <c r="B73" s="35"/>
      <c r="C73" s="29"/>
      <c r="D73" s="25"/>
      <c r="E73" s="43"/>
      <c r="F73" s="30"/>
      <c r="G73" s="43"/>
      <c r="H73" s="23"/>
      <c r="I73" s="51"/>
      <c r="J73" s="52"/>
      <c r="K73" s="52"/>
      <c r="L73" s="3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s="66" customFormat="1" ht="40.5" customHeight="1" x14ac:dyDescent="0.25">
      <c r="A74" s="53"/>
      <c r="B74" s="62" t="s">
        <v>46</v>
      </c>
      <c r="C74" s="3">
        <f>SUM(C68,C53,C49,C45,C41,C37,C33,C29,C25,C21,C17,C13,C9,C5,C57,C61,C65)</f>
        <v>197</v>
      </c>
      <c r="D74" s="25"/>
      <c r="E74" s="44">
        <f>SUM(E5, E9, E13, E17, E21, E25, E29, E33, E37, E41, E45, E49, E53, E57, E61, E65, E68)</f>
        <v>151</v>
      </c>
      <c r="F74" s="28">
        <f>SUM(F33,F29,F25,F21,F17,F13,G76,F9,F5,F53,F68,F49,F45,F41,F37,F57,F61,F65)</f>
        <v>42</v>
      </c>
      <c r="G74" s="28">
        <f>SUM(G37+G33+G29+G25+G21+G17+G13+G9+G5+G53+G49+G45+G41+G57,G61,G65,G68)</f>
        <v>8</v>
      </c>
      <c r="H74" s="23"/>
      <c r="I74" s="63" t="str">
        <f>IF(E74&gt;0, "PRESENT " &amp; E74&amp; " ", "") &amp; IF(G74&gt;0, ", LEAVE " &amp; G74 &amp; " ", "") &amp; IF(AND(F74&gt;0, F74&lt;&gt;""), ", ABSENT " &amp; F74, "")</f>
        <v>PRESENT 151 , LEAVE 8 , ABSENT 42</v>
      </c>
      <c r="J74" s="64"/>
      <c r="K74" s="64"/>
      <c r="L74" s="65"/>
    </row>
    <row r="75" spans="1:29" s="66" customFormat="1" ht="36.75" customHeight="1" x14ac:dyDescent="0.25">
      <c r="A75" s="53"/>
      <c r="B75" s="67" t="s">
        <v>47</v>
      </c>
      <c r="C75" s="3">
        <f>SUM(C54,C50,C46,C42,C38,C34,C30,C26,C22,C18,C14,C10,C6,C72,C58,C70,C62,C66)</f>
        <v>1018</v>
      </c>
      <c r="D75" s="25"/>
      <c r="E75" s="44">
        <f>SUM(E6, E10, E14, E18, E22, E26, E30, E34, E38, E42, E46, E50, E54, E58, E62, E66, E70, E72)</f>
        <v>914</v>
      </c>
      <c r="F75" s="28">
        <f>SUM(F72,F54,F50,F46,F42,F38,F34,F30,F26,F22,F18,F14,F10,F6,F58,F62,F66,F70)</f>
        <v>104</v>
      </c>
      <c r="G75" s="28">
        <f>SUM(G34+G30+G26+G22+G18+G14+G10+G6+G54+G50+G46+G42+G58,G62,G66,G70,G72,G38)</f>
        <v>0</v>
      </c>
      <c r="H75" s="23"/>
      <c r="I75" s="63" t="str">
        <f>IF(E75&gt;0, "PRESENT " &amp; E75&amp; " ", "") &amp; IF(G75&gt;0, ", LEAVE " &amp; G75 &amp; " ", "") &amp; IF(AND(F75&gt;0, F75&lt;&gt;""), ", ABSENT " &amp; F75, "")</f>
        <v>PRESENT 914 , ABSENT 104</v>
      </c>
      <c r="J75" s="64"/>
      <c r="K75" s="64"/>
      <c r="L75" s="65"/>
    </row>
    <row r="76" spans="1:29" ht="42.75" customHeight="1" x14ac:dyDescent="0.25">
      <c r="A76" s="12"/>
      <c r="B76" s="68" t="s">
        <v>48</v>
      </c>
      <c r="C76" s="69">
        <f>C74+C75</f>
        <v>1215</v>
      </c>
      <c r="D76" s="25"/>
      <c r="E76" s="70">
        <f>SUM(E74:E75)</f>
        <v>1065</v>
      </c>
      <c r="F76" s="70">
        <f>SUM(F74:F75)</f>
        <v>146</v>
      </c>
      <c r="G76" s="70">
        <f>SUM(G74:G75)</f>
        <v>8</v>
      </c>
      <c r="H76" s="71"/>
      <c r="I76" s="72"/>
      <c r="J76" s="23"/>
      <c r="K76" s="23"/>
      <c r="L76" s="18"/>
    </row>
    <row r="77" spans="1:29" ht="15.75" customHeight="1" x14ac:dyDescent="0.25">
      <c r="F77" s="74"/>
      <c r="G77" s="74"/>
      <c r="H77" s="12"/>
    </row>
    <row r="78" spans="1:29" ht="15.75" customHeight="1" x14ac:dyDescent="0.25">
      <c r="F78" s="74"/>
      <c r="G78" s="74"/>
      <c r="H78" s="12"/>
    </row>
    <row r="79" spans="1:29" ht="15.75" customHeight="1" x14ac:dyDescent="0.25">
      <c r="F79" s="74"/>
      <c r="G79" s="74"/>
      <c r="H79" s="12"/>
    </row>
    <row r="80" spans="1:29" ht="15.75" customHeight="1" x14ac:dyDescent="0.25">
      <c r="F80" s="74"/>
      <c r="G80" s="74"/>
      <c r="H80" s="12"/>
    </row>
    <row r="81" spans="6:8" ht="15.75" customHeight="1" x14ac:dyDescent="0.25">
      <c r="F81" s="74"/>
      <c r="G81" s="74"/>
      <c r="H81" s="12"/>
    </row>
    <row r="82" spans="6:8" ht="15.75" customHeight="1" x14ac:dyDescent="0.25">
      <c r="F82" s="74"/>
      <c r="G82" s="74"/>
      <c r="H82" s="12"/>
    </row>
    <row r="83" spans="6:8" ht="15.75" customHeight="1" x14ac:dyDescent="0.25">
      <c r="F83" s="74"/>
      <c r="G83" s="74"/>
      <c r="H83" s="12"/>
    </row>
    <row r="84" spans="6:8" ht="15.75" customHeight="1" x14ac:dyDescent="0.25">
      <c r="F84" s="74"/>
      <c r="G84" s="74"/>
      <c r="H84" s="12"/>
    </row>
    <row r="85" spans="6:8" ht="15.75" customHeight="1" x14ac:dyDescent="0.25">
      <c r="F85" s="74"/>
      <c r="G85" s="74"/>
      <c r="H85" s="12"/>
    </row>
    <row r="86" spans="6:8" ht="15.75" customHeight="1" x14ac:dyDescent="0.25">
      <c r="F86" s="74"/>
      <c r="G86" s="74"/>
      <c r="H86" s="12"/>
    </row>
    <row r="87" spans="6:8" ht="15.75" customHeight="1" x14ac:dyDescent="0.25">
      <c r="F87" s="74"/>
      <c r="G87" s="74"/>
      <c r="H87" s="12"/>
    </row>
    <row r="88" spans="6:8" ht="15.75" customHeight="1" x14ac:dyDescent="0.25">
      <c r="F88" s="74"/>
      <c r="G88" s="74"/>
      <c r="H88" s="12"/>
    </row>
    <row r="89" spans="6:8" ht="15.75" customHeight="1" x14ac:dyDescent="0.25">
      <c r="F89" s="74"/>
      <c r="G89" s="74"/>
      <c r="H89" s="12"/>
    </row>
    <row r="90" spans="6:8" ht="15.75" customHeight="1" x14ac:dyDescent="0.25">
      <c r="F90" s="74"/>
      <c r="G90" s="74"/>
      <c r="H90" s="12"/>
    </row>
    <row r="91" spans="6:8" ht="15.75" customHeight="1" x14ac:dyDescent="0.25">
      <c r="F91" s="74"/>
      <c r="G91" s="74"/>
      <c r="H91" s="12"/>
    </row>
    <row r="92" spans="6:8" ht="15.75" customHeight="1" x14ac:dyDescent="0.25">
      <c r="F92" s="74"/>
      <c r="G92" s="74"/>
      <c r="H92" s="12"/>
    </row>
    <row r="93" spans="6:8" ht="15.75" customHeight="1" x14ac:dyDescent="0.25">
      <c r="F93" s="74"/>
      <c r="G93" s="74"/>
      <c r="H93" s="12"/>
    </row>
    <row r="94" spans="6:8" ht="15.75" customHeight="1" x14ac:dyDescent="0.25">
      <c r="F94" s="74"/>
      <c r="G94" s="74"/>
      <c r="H94" s="12"/>
    </row>
    <row r="95" spans="6:8" ht="15.75" customHeight="1" x14ac:dyDescent="0.25">
      <c r="F95" s="74"/>
      <c r="G95" s="74"/>
      <c r="H95" s="12"/>
    </row>
    <row r="96" spans="6:8" ht="15.75" customHeight="1" x14ac:dyDescent="0.25">
      <c r="F96" s="74"/>
      <c r="G96" s="74"/>
      <c r="H96" s="12"/>
    </row>
    <row r="97" spans="6:8" ht="15.75" customHeight="1" x14ac:dyDescent="0.25">
      <c r="F97" s="74"/>
      <c r="G97" s="74"/>
      <c r="H97" s="12"/>
    </row>
    <row r="98" spans="6:8" ht="15.75" customHeight="1" x14ac:dyDescent="0.25">
      <c r="F98" s="74"/>
      <c r="G98" s="74"/>
      <c r="H98" s="12"/>
    </row>
    <row r="99" spans="6:8" ht="15.75" customHeight="1" x14ac:dyDescent="0.25">
      <c r="F99" s="74"/>
      <c r="G99" s="74"/>
      <c r="H99" s="12"/>
    </row>
    <row r="100" spans="6:8" ht="15.75" customHeight="1" x14ac:dyDescent="0.25">
      <c r="F100" s="74"/>
      <c r="G100" s="74"/>
      <c r="H100" s="12"/>
    </row>
    <row r="101" spans="6:8" ht="15.75" customHeight="1" x14ac:dyDescent="0.25">
      <c r="F101" s="74"/>
      <c r="G101" s="74"/>
      <c r="H101" s="12"/>
    </row>
    <row r="102" spans="6:8" ht="15.75" customHeight="1" x14ac:dyDescent="0.25">
      <c r="F102" s="74"/>
      <c r="G102" s="74"/>
      <c r="H102" s="12"/>
    </row>
    <row r="103" spans="6:8" ht="15.75" customHeight="1" x14ac:dyDescent="0.25">
      <c r="F103" s="74"/>
      <c r="G103" s="74"/>
      <c r="H103" s="12"/>
    </row>
    <row r="104" spans="6:8" ht="15.75" customHeight="1" x14ac:dyDescent="0.25">
      <c r="F104" s="74"/>
      <c r="G104" s="74"/>
      <c r="H104" s="12"/>
    </row>
    <row r="105" spans="6:8" ht="15.75" customHeight="1" x14ac:dyDescent="0.25">
      <c r="F105" s="74"/>
      <c r="G105" s="74"/>
      <c r="H105" s="12"/>
    </row>
    <row r="106" spans="6:8" ht="15.75" customHeight="1" x14ac:dyDescent="0.25">
      <c r="F106" s="74"/>
      <c r="G106" s="74"/>
      <c r="H106" s="12"/>
    </row>
    <row r="107" spans="6:8" ht="15.75" customHeight="1" x14ac:dyDescent="0.25">
      <c r="F107" s="74"/>
      <c r="G107" s="74"/>
      <c r="H107" s="12"/>
    </row>
    <row r="108" spans="6:8" ht="15.75" customHeight="1" x14ac:dyDescent="0.25">
      <c r="F108" s="74"/>
      <c r="G108" s="74"/>
      <c r="H108" s="12"/>
    </row>
    <row r="109" spans="6:8" ht="15.75" customHeight="1" x14ac:dyDescent="0.25">
      <c r="F109" s="74"/>
      <c r="G109" s="74"/>
      <c r="H109" s="12"/>
    </row>
    <row r="110" spans="6:8" ht="15.75" customHeight="1" x14ac:dyDescent="0.25">
      <c r="F110" s="74"/>
      <c r="G110" s="74"/>
      <c r="H110" s="12"/>
    </row>
    <row r="111" spans="6:8" ht="15.75" customHeight="1" x14ac:dyDescent="0.25">
      <c r="F111" s="74"/>
      <c r="G111" s="74"/>
      <c r="H111" s="12"/>
    </row>
    <row r="112" spans="6:8" ht="15.75" customHeight="1" x14ac:dyDescent="0.25">
      <c r="F112" s="74"/>
      <c r="G112" s="74"/>
      <c r="H112" s="12"/>
    </row>
    <row r="113" spans="6:8" ht="15.75" customHeight="1" x14ac:dyDescent="0.25">
      <c r="F113" s="74"/>
      <c r="G113" s="74"/>
      <c r="H113" s="12"/>
    </row>
    <row r="114" spans="6:8" ht="15.75" customHeight="1" x14ac:dyDescent="0.25">
      <c r="F114" s="74"/>
      <c r="G114" s="74"/>
      <c r="H114" s="12"/>
    </row>
    <row r="115" spans="6:8" ht="15.75" customHeight="1" x14ac:dyDescent="0.25">
      <c r="F115" s="74"/>
      <c r="G115" s="74"/>
      <c r="H115" s="12"/>
    </row>
    <row r="116" spans="6:8" ht="15.75" customHeight="1" x14ac:dyDescent="0.25">
      <c r="F116" s="74"/>
      <c r="G116" s="74"/>
      <c r="H116" s="12"/>
    </row>
    <row r="117" spans="6:8" ht="15.75" customHeight="1" x14ac:dyDescent="0.25">
      <c r="F117" s="74"/>
      <c r="G117" s="74"/>
      <c r="H117" s="12"/>
    </row>
    <row r="118" spans="6:8" ht="15.75" customHeight="1" x14ac:dyDescent="0.25">
      <c r="F118" s="74"/>
      <c r="G118" s="74"/>
      <c r="H118" s="12"/>
    </row>
    <row r="119" spans="6:8" ht="15.75" customHeight="1" x14ac:dyDescent="0.25">
      <c r="F119" s="74"/>
      <c r="G119" s="74"/>
      <c r="H119" s="12"/>
    </row>
    <row r="120" spans="6:8" ht="15.75" customHeight="1" x14ac:dyDescent="0.25">
      <c r="F120" s="74"/>
      <c r="G120" s="74"/>
      <c r="H120" s="12"/>
    </row>
    <row r="121" spans="6:8" ht="15.75" customHeight="1" x14ac:dyDescent="0.25">
      <c r="F121" s="74"/>
      <c r="G121" s="74"/>
      <c r="H121" s="12"/>
    </row>
    <row r="122" spans="6:8" ht="15.75" customHeight="1" x14ac:dyDescent="0.25">
      <c r="F122" s="74"/>
      <c r="G122" s="74"/>
      <c r="H122" s="12"/>
    </row>
    <row r="123" spans="6:8" ht="15.75" customHeight="1" x14ac:dyDescent="0.25">
      <c r="F123" s="74"/>
      <c r="G123" s="74"/>
      <c r="H123" s="12"/>
    </row>
    <row r="124" spans="6:8" ht="15.75" customHeight="1" x14ac:dyDescent="0.25">
      <c r="F124" s="74"/>
      <c r="G124" s="74"/>
      <c r="H124" s="12"/>
    </row>
    <row r="125" spans="6:8" ht="15.75" customHeight="1" x14ac:dyDescent="0.25">
      <c r="F125" s="74"/>
      <c r="G125" s="74"/>
      <c r="H125" s="12"/>
    </row>
    <row r="126" spans="6:8" ht="15.75" customHeight="1" x14ac:dyDescent="0.25">
      <c r="F126" s="74"/>
      <c r="G126" s="74"/>
      <c r="H126" s="12"/>
    </row>
    <row r="127" spans="6:8" ht="15.75" customHeight="1" x14ac:dyDescent="0.25">
      <c r="F127" s="74"/>
      <c r="G127" s="74"/>
      <c r="H127" s="12"/>
    </row>
    <row r="128" spans="6:8" ht="15.75" customHeight="1" x14ac:dyDescent="0.25">
      <c r="F128" s="74"/>
      <c r="G128" s="74"/>
      <c r="H128" s="12"/>
    </row>
    <row r="129" spans="6:8" ht="15.75" customHeight="1" x14ac:dyDescent="0.25">
      <c r="F129" s="74"/>
      <c r="G129" s="74"/>
      <c r="H129" s="12"/>
    </row>
    <row r="130" spans="6:8" ht="15.75" customHeight="1" x14ac:dyDescent="0.25">
      <c r="F130" s="74"/>
      <c r="G130" s="74"/>
      <c r="H130" s="12"/>
    </row>
    <row r="131" spans="6:8" ht="15.75" customHeight="1" x14ac:dyDescent="0.25">
      <c r="F131" s="74"/>
      <c r="G131" s="74"/>
      <c r="H131" s="12"/>
    </row>
    <row r="132" spans="6:8" ht="15.75" customHeight="1" x14ac:dyDescent="0.25">
      <c r="F132" s="74"/>
      <c r="G132" s="74"/>
      <c r="H132" s="12"/>
    </row>
    <row r="133" spans="6:8" ht="15.75" customHeight="1" x14ac:dyDescent="0.25">
      <c r="F133" s="74"/>
      <c r="G133" s="74"/>
      <c r="H133" s="12"/>
    </row>
    <row r="134" spans="6:8" ht="15.75" customHeight="1" x14ac:dyDescent="0.25">
      <c r="F134" s="74"/>
      <c r="G134" s="74"/>
      <c r="H134" s="12"/>
    </row>
    <row r="135" spans="6:8" ht="15.75" customHeight="1" x14ac:dyDescent="0.25">
      <c r="F135" s="74"/>
      <c r="G135" s="74"/>
      <c r="H135" s="12"/>
    </row>
    <row r="136" spans="6:8" ht="15.75" customHeight="1" x14ac:dyDescent="0.25">
      <c r="F136" s="74"/>
      <c r="G136" s="74"/>
      <c r="H136" s="12"/>
    </row>
    <row r="137" spans="6:8" ht="15.75" customHeight="1" x14ac:dyDescent="0.25">
      <c r="F137" s="74"/>
      <c r="G137" s="74"/>
      <c r="H137" s="12"/>
    </row>
    <row r="138" spans="6:8" ht="15.75" customHeight="1" x14ac:dyDescent="0.25">
      <c r="F138" s="74"/>
      <c r="G138" s="74"/>
      <c r="H138" s="12"/>
    </row>
    <row r="139" spans="6:8" ht="15.75" customHeight="1" x14ac:dyDescent="0.25">
      <c r="F139" s="74"/>
      <c r="G139" s="74"/>
      <c r="H139" s="12"/>
    </row>
    <row r="140" spans="6:8" ht="15.75" customHeight="1" x14ac:dyDescent="0.25">
      <c r="F140" s="74"/>
      <c r="G140" s="74"/>
      <c r="H140" s="12"/>
    </row>
    <row r="141" spans="6:8" ht="15.75" customHeight="1" x14ac:dyDescent="0.25">
      <c r="F141" s="74"/>
      <c r="G141" s="74"/>
      <c r="H141" s="12"/>
    </row>
    <row r="142" spans="6:8" ht="15.75" customHeight="1" x14ac:dyDescent="0.25">
      <c r="F142" s="74"/>
      <c r="G142" s="74"/>
      <c r="H142" s="12"/>
    </row>
    <row r="143" spans="6:8" ht="15.75" customHeight="1" x14ac:dyDescent="0.25">
      <c r="F143" s="74"/>
      <c r="G143" s="74"/>
      <c r="H143" s="12"/>
    </row>
    <row r="144" spans="6:8" ht="15.75" customHeight="1" x14ac:dyDescent="0.25">
      <c r="F144" s="74"/>
      <c r="G144" s="74"/>
      <c r="H144" s="12"/>
    </row>
    <row r="145" spans="6:8" ht="15.75" customHeight="1" x14ac:dyDescent="0.25">
      <c r="F145" s="74"/>
      <c r="G145" s="74"/>
      <c r="H145" s="12"/>
    </row>
    <row r="146" spans="6:8" ht="15.75" customHeight="1" x14ac:dyDescent="0.25">
      <c r="F146" s="74"/>
      <c r="G146" s="74"/>
      <c r="H146" s="12"/>
    </row>
    <row r="147" spans="6:8" ht="15.75" customHeight="1" x14ac:dyDescent="0.25">
      <c r="F147" s="74"/>
      <c r="G147" s="74"/>
      <c r="H147" s="12"/>
    </row>
    <row r="148" spans="6:8" ht="15.75" customHeight="1" x14ac:dyDescent="0.25">
      <c r="F148" s="74"/>
      <c r="G148" s="74"/>
      <c r="H148" s="12"/>
    </row>
    <row r="149" spans="6:8" ht="15.75" customHeight="1" x14ac:dyDescent="0.25">
      <c r="F149" s="74"/>
      <c r="G149" s="74"/>
      <c r="H149" s="12"/>
    </row>
    <row r="150" spans="6:8" ht="15.75" customHeight="1" x14ac:dyDescent="0.25">
      <c r="F150" s="74"/>
      <c r="G150" s="74"/>
      <c r="H150" s="12"/>
    </row>
    <row r="151" spans="6:8" ht="15.75" customHeight="1" x14ac:dyDescent="0.25">
      <c r="F151" s="74"/>
      <c r="G151" s="74"/>
      <c r="H151" s="12"/>
    </row>
    <row r="152" spans="6:8" ht="15.75" customHeight="1" x14ac:dyDescent="0.25">
      <c r="F152" s="74"/>
      <c r="G152" s="74"/>
      <c r="H152" s="12"/>
    </row>
    <row r="153" spans="6:8" ht="15.75" customHeight="1" x14ac:dyDescent="0.25">
      <c r="F153" s="74"/>
      <c r="G153" s="74"/>
      <c r="H153" s="12"/>
    </row>
    <row r="154" spans="6:8" ht="15.75" customHeight="1" x14ac:dyDescent="0.25">
      <c r="F154" s="74"/>
      <c r="G154" s="74"/>
      <c r="H154" s="12"/>
    </row>
    <row r="155" spans="6:8" ht="15.75" customHeight="1" x14ac:dyDescent="0.25">
      <c r="F155" s="74"/>
      <c r="G155" s="74"/>
      <c r="H155" s="12"/>
    </row>
    <row r="156" spans="6:8" ht="15.75" customHeight="1" x14ac:dyDescent="0.25">
      <c r="F156" s="74"/>
      <c r="G156" s="74"/>
      <c r="H156" s="12"/>
    </row>
    <row r="157" spans="6:8" ht="15.75" customHeight="1" x14ac:dyDescent="0.25">
      <c r="F157" s="74"/>
      <c r="G157" s="74"/>
      <c r="H157" s="12"/>
    </row>
    <row r="158" spans="6:8" ht="15.75" customHeight="1" x14ac:dyDescent="0.25">
      <c r="F158" s="74"/>
      <c r="G158" s="74"/>
      <c r="H158" s="12"/>
    </row>
    <row r="159" spans="6:8" ht="15.75" customHeight="1" x14ac:dyDescent="0.25">
      <c r="F159" s="74"/>
      <c r="G159" s="74"/>
      <c r="H159" s="12"/>
    </row>
    <row r="160" spans="6:8" ht="15.75" customHeight="1" x14ac:dyDescent="0.25">
      <c r="F160" s="74"/>
      <c r="G160" s="74"/>
      <c r="H160" s="12"/>
    </row>
    <row r="161" spans="6:8" ht="15.75" customHeight="1" x14ac:dyDescent="0.25">
      <c r="F161" s="74"/>
      <c r="G161" s="74"/>
      <c r="H161" s="12"/>
    </row>
    <row r="162" spans="6:8" ht="15.75" customHeight="1" x14ac:dyDescent="0.25">
      <c r="F162" s="74"/>
      <c r="G162" s="74"/>
      <c r="H162" s="12"/>
    </row>
    <row r="163" spans="6:8" ht="15.75" customHeight="1" x14ac:dyDescent="0.25">
      <c r="F163" s="74"/>
      <c r="G163" s="74"/>
      <c r="H163" s="12"/>
    </row>
    <row r="164" spans="6:8" ht="15.75" customHeight="1" x14ac:dyDescent="0.25">
      <c r="F164" s="74"/>
      <c r="G164" s="74"/>
      <c r="H164" s="12"/>
    </row>
    <row r="165" spans="6:8" ht="15.75" customHeight="1" x14ac:dyDescent="0.25">
      <c r="F165" s="74"/>
      <c r="G165" s="74"/>
      <c r="H165" s="12"/>
    </row>
    <row r="166" spans="6:8" ht="15.75" customHeight="1" x14ac:dyDescent="0.25">
      <c r="F166" s="74"/>
      <c r="G166" s="74"/>
      <c r="H166" s="12"/>
    </row>
    <row r="167" spans="6:8" ht="15.75" customHeight="1" x14ac:dyDescent="0.25">
      <c r="F167" s="74"/>
      <c r="G167" s="74"/>
      <c r="H167" s="12"/>
    </row>
    <row r="168" spans="6:8" ht="15.75" customHeight="1" x14ac:dyDescent="0.25">
      <c r="F168" s="74"/>
      <c r="G168" s="74"/>
      <c r="H168" s="12"/>
    </row>
    <row r="169" spans="6:8" ht="15.75" customHeight="1" x14ac:dyDescent="0.25">
      <c r="F169" s="74"/>
      <c r="G169" s="74"/>
      <c r="H169" s="12"/>
    </row>
    <row r="170" spans="6:8" ht="15.75" customHeight="1" x14ac:dyDescent="0.25">
      <c r="F170" s="74"/>
      <c r="G170" s="74"/>
      <c r="H170" s="12"/>
    </row>
    <row r="171" spans="6:8" ht="15.75" customHeight="1" x14ac:dyDescent="0.25">
      <c r="F171" s="74"/>
      <c r="G171" s="74"/>
      <c r="H171" s="12"/>
    </row>
    <row r="172" spans="6:8" ht="15.75" customHeight="1" x14ac:dyDescent="0.25">
      <c r="F172" s="74"/>
      <c r="G172" s="74"/>
      <c r="H172" s="12"/>
    </row>
    <row r="173" spans="6:8" ht="15.75" customHeight="1" x14ac:dyDescent="0.25">
      <c r="F173" s="74"/>
      <c r="G173" s="74"/>
      <c r="H173" s="12"/>
    </row>
    <row r="174" spans="6:8" ht="15.75" customHeight="1" x14ac:dyDescent="0.25">
      <c r="F174" s="74"/>
      <c r="G174" s="74"/>
      <c r="H174" s="12"/>
    </row>
    <row r="175" spans="6:8" ht="15.75" customHeight="1" x14ac:dyDescent="0.25">
      <c r="F175" s="74"/>
      <c r="G175" s="74"/>
      <c r="H175" s="12"/>
    </row>
    <row r="176" spans="6:8" ht="15.75" customHeight="1" x14ac:dyDescent="0.25">
      <c r="F176" s="74"/>
      <c r="G176" s="74"/>
      <c r="H176" s="12"/>
    </row>
    <row r="177" spans="6:8" ht="15.75" customHeight="1" x14ac:dyDescent="0.25">
      <c r="F177" s="74"/>
      <c r="G177" s="74"/>
      <c r="H177" s="12"/>
    </row>
    <row r="178" spans="6:8" ht="15.75" customHeight="1" x14ac:dyDescent="0.25">
      <c r="F178" s="74"/>
      <c r="G178" s="74"/>
      <c r="H178" s="12"/>
    </row>
    <row r="179" spans="6:8" ht="15.75" customHeight="1" x14ac:dyDescent="0.25">
      <c r="F179" s="74"/>
      <c r="G179" s="74"/>
      <c r="H179" s="12"/>
    </row>
    <row r="180" spans="6:8" ht="15.75" customHeight="1" x14ac:dyDescent="0.25">
      <c r="F180" s="74"/>
      <c r="G180" s="74"/>
      <c r="H180" s="12"/>
    </row>
    <row r="181" spans="6:8" ht="15.75" customHeight="1" x14ac:dyDescent="0.25">
      <c r="F181" s="74"/>
      <c r="G181" s="74"/>
      <c r="H181" s="12"/>
    </row>
    <row r="182" spans="6:8" ht="15.75" customHeight="1" x14ac:dyDescent="0.25">
      <c r="F182" s="74"/>
      <c r="G182" s="74"/>
      <c r="H182" s="12"/>
    </row>
    <row r="183" spans="6:8" ht="15.75" customHeight="1" x14ac:dyDescent="0.25">
      <c r="F183" s="74"/>
      <c r="G183" s="74"/>
      <c r="H183" s="12"/>
    </row>
    <row r="184" spans="6:8" ht="15.75" customHeight="1" x14ac:dyDescent="0.25">
      <c r="F184" s="74"/>
      <c r="G184" s="74"/>
      <c r="H184" s="12"/>
    </row>
    <row r="185" spans="6:8" ht="15.75" customHeight="1" x14ac:dyDescent="0.25">
      <c r="F185" s="74"/>
      <c r="G185" s="74"/>
      <c r="H185" s="12"/>
    </row>
    <row r="186" spans="6:8" ht="15.75" customHeight="1" x14ac:dyDescent="0.25">
      <c r="F186" s="74"/>
      <c r="G186" s="74"/>
      <c r="H186" s="12"/>
    </row>
    <row r="187" spans="6:8" ht="15.75" customHeight="1" x14ac:dyDescent="0.25">
      <c r="F187" s="74"/>
      <c r="G187" s="74"/>
      <c r="H187" s="12"/>
    </row>
    <row r="188" spans="6:8" ht="15.75" customHeight="1" x14ac:dyDescent="0.25">
      <c r="F188" s="74"/>
      <c r="G188" s="74"/>
      <c r="H188" s="12"/>
    </row>
    <row r="189" spans="6:8" ht="15.75" customHeight="1" x14ac:dyDescent="0.25">
      <c r="F189" s="74"/>
      <c r="G189" s="74"/>
      <c r="H189" s="12"/>
    </row>
    <row r="190" spans="6:8" ht="15.75" customHeight="1" x14ac:dyDescent="0.25">
      <c r="F190" s="74"/>
      <c r="G190" s="74"/>
      <c r="H190" s="12"/>
    </row>
    <row r="191" spans="6:8" ht="15.75" customHeight="1" x14ac:dyDescent="0.25">
      <c r="F191" s="74"/>
      <c r="G191" s="74"/>
      <c r="H191" s="12"/>
    </row>
    <row r="192" spans="6:8" ht="15.75" customHeight="1" x14ac:dyDescent="0.25">
      <c r="F192" s="74"/>
      <c r="G192" s="74"/>
      <c r="H192" s="12"/>
    </row>
    <row r="193" spans="6:8" ht="15.75" customHeight="1" x14ac:dyDescent="0.25">
      <c r="F193" s="74"/>
      <c r="G193" s="74"/>
      <c r="H193" s="12"/>
    </row>
    <row r="194" spans="6:8" ht="15.75" customHeight="1" x14ac:dyDescent="0.25">
      <c r="F194" s="74"/>
      <c r="G194" s="74"/>
      <c r="H194" s="12"/>
    </row>
    <row r="195" spans="6:8" ht="15.75" customHeight="1" x14ac:dyDescent="0.25">
      <c r="F195" s="74"/>
      <c r="G195" s="74"/>
      <c r="H195" s="12"/>
    </row>
    <row r="196" spans="6:8" ht="15.75" customHeight="1" x14ac:dyDescent="0.25">
      <c r="F196" s="74"/>
      <c r="G196" s="74"/>
      <c r="H196" s="12"/>
    </row>
    <row r="197" spans="6:8" ht="15.75" customHeight="1" x14ac:dyDescent="0.25">
      <c r="F197" s="74"/>
      <c r="G197" s="74"/>
      <c r="H197" s="12"/>
    </row>
    <row r="198" spans="6:8" ht="15.75" customHeight="1" x14ac:dyDescent="0.25">
      <c r="F198" s="74"/>
      <c r="G198" s="74"/>
      <c r="H198" s="12"/>
    </row>
    <row r="199" spans="6:8" ht="15.75" customHeight="1" x14ac:dyDescent="0.25">
      <c r="F199" s="74"/>
      <c r="G199" s="74"/>
      <c r="H199" s="12"/>
    </row>
    <row r="200" spans="6:8" ht="15.75" customHeight="1" x14ac:dyDescent="0.25">
      <c r="F200" s="74"/>
      <c r="G200" s="74"/>
      <c r="H200" s="12"/>
    </row>
    <row r="201" spans="6:8" ht="15.75" customHeight="1" x14ac:dyDescent="0.25">
      <c r="F201" s="74"/>
      <c r="G201" s="74"/>
      <c r="H201" s="12"/>
    </row>
    <row r="202" spans="6:8" ht="15.75" customHeight="1" x14ac:dyDescent="0.25">
      <c r="F202" s="74"/>
      <c r="G202" s="74"/>
      <c r="H202" s="12"/>
    </row>
    <row r="203" spans="6:8" ht="15.75" customHeight="1" x14ac:dyDescent="0.25">
      <c r="F203" s="74"/>
      <c r="G203" s="74"/>
      <c r="H203" s="12"/>
    </row>
    <row r="204" spans="6:8" ht="15.75" customHeight="1" x14ac:dyDescent="0.25">
      <c r="F204" s="74"/>
      <c r="G204" s="74"/>
      <c r="H204" s="12"/>
    </row>
    <row r="205" spans="6:8" ht="15.75" customHeight="1" x14ac:dyDescent="0.25">
      <c r="F205" s="74"/>
      <c r="G205" s="74"/>
      <c r="H205" s="12"/>
    </row>
    <row r="206" spans="6:8" ht="15.75" customHeight="1" x14ac:dyDescent="0.25">
      <c r="F206" s="74"/>
      <c r="G206" s="74"/>
      <c r="H206" s="12"/>
    </row>
    <row r="207" spans="6:8" ht="15.75" customHeight="1" x14ac:dyDescent="0.25">
      <c r="F207" s="74"/>
      <c r="G207" s="74"/>
      <c r="H207" s="12"/>
    </row>
    <row r="208" spans="6:8" ht="15.75" customHeight="1" x14ac:dyDescent="0.25">
      <c r="F208" s="74"/>
      <c r="G208" s="74"/>
      <c r="H208" s="12"/>
    </row>
    <row r="209" spans="6:8" ht="15.75" customHeight="1" x14ac:dyDescent="0.25">
      <c r="F209" s="74"/>
      <c r="G209" s="74"/>
      <c r="H209" s="12"/>
    </row>
    <row r="210" spans="6:8" ht="15.75" customHeight="1" x14ac:dyDescent="0.25">
      <c r="F210" s="74"/>
      <c r="G210" s="74"/>
      <c r="H210" s="12"/>
    </row>
    <row r="211" spans="6:8" ht="15.75" customHeight="1" x14ac:dyDescent="0.25">
      <c r="F211" s="74"/>
      <c r="G211" s="74"/>
      <c r="H211" s="12"/>
    </row>
    <row r="212" spans="6:8" ht="15.75" customHeight="1" x14ac:dyDescent="0.25">
      <c r="F212" s="74"/>
      <c r="G212" s="74"/>
      <c r="H212" s="12"/>
    </row>
    <row r="213" spans="6:8" ht="15.75" customHeight="1" x14ac:dyDescent="0.25">
      <c r="F213" s="74"/>
      <c r="G213" s="74"/>
      <c r="H213" s="12"/>
    </row>
    <row r="214" spans="6:8" ht="15.75" customHeight="1" x14ac:dyDescent="0.25">
      <c r="F214" s="74"/>
      <c r="G214" s="74"/>
      <c r="H214" s="12"/>
    </row>
    <row r="215" spans="6:8" ht="15.75" customHeight="1" x14ac:dyDescent="0.25">
      <c r="F215" s="74"/>
      <c r="G215" s="74"/>
      <c r="H215" s="12"/>
    </row>
    <row r="216" spans="6:8" ht="15.75" customHeight="1" x14ac:dyDescent="0.25">
      <c r="F216" s="74"/>
      <c r="G216" s="74"/>
      <c r="H216" s="12"/>
    </row>
    <row r="217" spans="6:8" ht="15.75" customHeight="1" x14ac:dyDescent="0.25">
      <c r="F217" s="74"/>
      <c r="G217" s="74"/>
      <c r="H217" s="12"/>
    </row>
    <row r="218" spans="6:8" ht="15.75" customHeight="1" x14ac:dyDescent="0.25">
      <c r="F218" s="74"/>
      <c r="G218" s="74"/>
      <c r="H218" s="12"/>
    </row>
    <row r="219" spans="6:8" ht="15.75" customHeight="1" x14ac:dyDescent="0.25">
      <c r="F219" s="74"/>
      <c r="G219" s="74"/>
      <c r="H219" s="12"/>
    </row>
    <row r="220" spans="6:8" ht="15.75" customHeight="1" x14ac:dyDescent="0.25">
      <c r="F220" s="74"/>
      <c r="G220" s="74"/>
      <c r="H220" s="12"/>
    </row>
    <row r="221" spans="6:8" ht="15.75" customHeight="1" x14ac:dyDescent="0.25">
      <c r="F221" s="74"/>
      <c r="G221" s="74"/>
      <c r="H221" s="12"/>
    </row>
    <row r="222" spans="6:8" ht="15.75" customHeight="1" x14ac:dyDescent="0.25">
      <c r="F222" s="74"/>
      <c r="G222" s="74"/>
      <c r="H222" s="12"/>
    </row>
    <row r="223" spans="6:8" ht="15.75" customHeight="1" x14ac:dyDescent="0.25">
      <c r="F223" s="74"/>
      <c r="G223" s="74"/>
      <c r="H223" s="12"/>
    </row>
    <row r="224" spans="6:8" ht="15.75" customHeight="1" x14ac:dyDescent="0.25">
      <c r="F224" s="74"/>
      <c r="G224" s="74"/>
      <c r="H224" s="12"/>
    </row>
    <row r="225" spans="6:8" ht="15.75" customHeight="1" x14ac:dyDescent="0.25">
      <c r="F225" s="74"/>
      <c r="G225" s="74"/>
      <c r="H225" s="12"/>
    </row>
    <row r="226" spans="6:8" ht="15.75" customHeight="1" x14ac:dyDescent="0.25">
      <c r="F226" s="74"/>
      <c r="G226" s="74"/>
      <c r="H226" s="12"/>
    </row>
    <row r="227" spans="6:8" ht="15.75" customHeight="1" x14ac:dyDescent="0.25">
      <c r="F227" s="74"/>
      <c r="G227" s="74"/>
      <c r="H227" s="12"/>
    </row>
    <row r="228" spans="6:8" ht="15.75" customHeight="1" x14ac:dyDescent="0.25">
      <c r="F228" s="74"/>
      <c r="G228" s="74"/>
      <c r="H228" s="12"/>
    </row>
    <row r="229" spans="6:8" ht="15.75" customHeight="1" x14ac:dyDescent="0.25">
      <c r="F229" s="74"/>
      <c r="G229" s="74"/>
      <c r="H229" s="12"/>
    </row>
    <row r="230" spans="6:8" ht="15.75" customHeight="1" x14ac:dyDescent="0.25">
      <c r="F230" s="74"/>
      <c r="G230" s="74"/>
      <c r="H230" s="12"/>
    </row>
    <row r="231" spans="6:8" ht="15.75" customHeight="1" x14ac:dyDescent="0.25">
      <c r="F231" s="74"/>
      <c r="G231" s="74"/>
      <c r="H231" s="12"/>
    </row>
    <row r="232" spans="6:8" ht="15.75" customHeight="1" x14ac:dyDescent="0.25">
      <c r="F232" s="74"/>
      <c r="G232" s="74"/>
      <c r="H232" s="12"/>
    </row>
    <row r="233" spans="6:8" ht="15.75" customHeight="1" x14ac:dyDescent="0.25">
      <c r="F233" s="74"/>
      <c r="G233" s="74"/>
      <c r="H233" s="12"/>
    </row>
    <row r="234" spans="6:8" ht="15.75" customHeight="1" x14ac:dyDescent="0.25">
      <c r="F234" s="74"/>
      <c r="G234" s="74"/>
      <c r="H234" s="12"/>
    </row>
    <row r="235" spans="6:8" ht="15.75" customHeight="1" x14ac:dyDescent="0.25">
      <c r="F235" s="74"/>
      <c r="G235" s="74"/>
      <c r="H235" s="12"/>
    </row>
    <row r="236" spans="6:8" ht="15.75" customHeight="1" x14ac:dyDescent="0.25">
      <c r="F236" s="74"/>
      <c r="G236" s="74"/>
      <c r="H236" s="12"/>
    </row>
    <row r="237" spans="6:8" ht="15.75" customHeight="1" x14ac:dyDescent="0.25">
      <c r="F237" s="74"/>
      <c r="G237" s="74"/>
      <c r="H237" s="12"/>
    </row>
    <row r="238" spans="6:8" ht="15.75" customHeight="1" x14ac:dyDescent="0.25">
      <c r="F238" s="74"/>
      <c r="G238" s="74"/>
      <c r="H238" s="12"/>
    </row>
    <row r="239" spans="6:8" ht="15.75" customHeight="1" x14ac:dyDescent="0.25">
      <c r="F239" s="74"/>
      <c r="G239" s="74"/>
      <c r="H239" s="12"/>
    </row>
    <row r="240" spans="6:8" ht="15.75" customHeight="1" x14ac:dyDescent="0.25">
      <c r="F240" s="74"/>
      <c r="G240" s="74"/>
      <c r="H240" s="12"/>
    </row>
    <row r="241" spans="6:8" ht="15.75" customHeight="1" x14ac:dyDescent="0.25">
      <c r="F241" s="74"/>
      <c r="G241" s="74"/>
      <c r="H241" s="12"/>
    </row>
    <row r="242" spans="6:8" ht="15.75" customHeight="1" x14ac:dyDescent="0.25">
      <c r="F242" s="74"/>
      <c r="G242" s="74"/>
      <c r="H242" s="12"/>
    </row>
    <row r="243" spans="6:8" ht="15.75" customHeight="1" x14ac:dyDescent="0.25">
      <c r="F243" s="74"/>
      <c r="G243" s="74"/>
      <c r="H243" s="12"/>
    </row>
    <row r="244" spans="6:8" ht="15.75" customHeight="1" x14ac:dyDescent="0.25">
      <c r="F244" s="74"/>
      <c r="G244" s="74"/>
      <c r="H244" s="12"/>
    </row>
    <row r="245" spans="6:8" ht="15.75" customHeight="1" x14ac:dyDescent="0.25">
      <c r="F245" s="74"/>
      <c r="G245" s="74"/>
      <c r="H245" s="12"/>
    </row>
    <row r="246" spans="6:8" ht="15.75" customHeight="1" x14ac:dyDescent="0.25">
      <c r="F246" s="74"/>
      <c r="G246" s="74"/>
      <c r="H246" s="12"/>
    </row>
    <row r="247" spans="6:8" ht="15.75" customHeight="1" x14ac:dyDescent="0.25">
      <c r="F247" s="74"/>
      <c r="G247" s="74"/>
      <c r="H247" s="12"/>
    </row>
    <row r="248" spans="6:8" ht="15.75" customHeight="1" x14ac:dyDescent="0.25">
      <c r="F248" s="74"/>
      <c r="G248" s="74"/>
      <c r="H248" s="12"/>
    </row>
    <row r="249" spans="6:8" ht="15.75" customHeight="1" x14ac:dyDescent="0.25">
      <c r="F249" s="74"/>
      <c r="G249" s="74"/>
      <c r="H249" s="12"/>
    </row>
    <row r="250" spans="6:8" ht="15.75" customHeight="1" x14ac:dyDescent="0.25">
      <c r="F250" s="74"/>
      <c r="G250" s="74"/>
      <c r="H250" s="12"/>
    </row>
    <row r="251" spans="6:8" ht="15.75" customHeight="1" x14ac:dyDescent="0.25">
      <c r="F251" s="74"/>
      <c r="G251" s="74"/>
      <c r="H251" s="12"/>
    </row>
    <row r="252" spans="6:8" ht="15.75" customHeight="1" x14ac:dyDescent="0.25">
      <c r="F252" s="74"/>
      <c r="G252" s="74"/>
      <c r="H252" s="12"/>
    </row>
    <row r="253" spans="6:8" ht="15.75" customHeight="1" x14ac:dyDescent="0.25">
      <c r="F253" s="74"/>
      <c r="G253" s="74"/>
      <c r="H253" s="12"/>
    </row>
    <row r="254" spans="6:8" ht="15.75" customHeight="1" x14ac:dyDescent="0.25">
      <c r="F254" s="74"/>
      <c r="G254" s="74"/>
      <c r="H254" s="12"/>
    </row>
    <row r="255" spans="6:8" ht="15.75" customHeight="1" x14ac:dyDescent="0.25">
      <c r="F255" s="74"/>
      <c r="G255" s="74"/>
      <c r="H255" s="12"/>
    </row>
    <row r="256" spans="6:8" ht="15.75" customHeight="1" x14ac:dyDescent="0.25">
      <c r="F256" s="74"/>
      <c r="G256" s="74"/>
      <c r="H256" s="12"/>
    </row>
    <row r="257" spans="6:8" ht="15.75" customHeight="1" x14ac:dyDescent="0.25">
      <c r="F257" s="74"/>
      <c r="G257" s="74"/>
      <c r="H257" s="12"/>
    </row>
    <row r="258" spans="6:8" ht="15.75" customHeight="1" x14ac:dyDescent="0.25">
      <c r="F258" s="74"/>
      <c r="G258" s="74"/>
      <c r="H258" s="12"/>
    </row>
    <row r="259" spans="6:8" ht="15.75" customHeight="1" x14ac:dyDescent="0.25">
      <c r="F259" s="74"/>
      <c r="G259" s="74"/>
      <c r="H259" s="12"/>
    </row>
    <row r="260" spans="6:8" ht="15.75" customHeight="1" x14ac:dyDescent="0.25">
      <c r="F260" s="74"/>
      <c r="G260" s="74"/>
      <c r="H260" s="12"/>
    </row>
    <row r="261" spans="6:8" ht="15.75" customHeight="1" x14ac:dyDescent="0.25">
      <c r="F261" s="74"/>
      <c r="G261" s="74"/>
      <c r="H261" s="12"/>
    </row>
    <row r="262" spans="6:8" ht="15.75" customHeight="1" x14ac:dyDescent="0.25">
      <c r="F262" s="74"/>
      <c r="G262" s="74"/>
      <c r="H262" s="12"/>
    </row>
    <row r="263" spans="6:8" ht="15.75" customHeight="1" x14ac:dyDescent="0.25">
      <c r="F263" s="74"/>
      <c r="G263" s="74"/>
      <c r="H263" s="12"/>
    </row>
    <row r="264" spans="6:8" ht="15.75" customHeight="1" x14ac:dyDescent="0.25">
      <c r="F264" s="74"/>
      <c r="G264" s="74"/>
      <c r="H264" s="12"/>
    </row>
    <row r="265" spans="6:8" ht="15.75" customHeight="1" x14ac:dyDescent="0.25">
      <c r="F265" s="74"/>
      <c r="G265" s="74"/>
      <c r="H265" s="12"/>
    </row>
    <row r="266" spans="6:8" ht="15.75" customHeight="1" x14ac:dyDescent="0.25">
      <c r="F266" s="74"/>
      <c r="G266" s="74"/>
      <c r="H266" s="12"/>
    </row>
    <row r="267" spans="6:8" ht="15.75" customHeight="1" x14ac:dyDescent="0.25">
      <c r="F267" s="74"/>
      <c r="G267" s="74"/>
      <c r="H267" s="12"/>
    </row>
    <row r="268" spans="6:8" ht="15.75" customHeight="1" x14ac:dyDescent="0.25">
      <c r="F268" s="74"/>
      <c r="G268" s="74"/>
      <c r="H268" s="12"/>
    </row>
    <row r="269" spans="6:8" ht="15.75" customHeight="1" x14ac:dyDescent="0.25">
      <c r="F269" s="74"/>
      <c r="G269" s="74"/>
      <c r="H269" s="12"/>
    </row>
    <row r="270" spans="6:8" ht="15.75" customHeight="1" x14ac:dyDescent="0.25">
      <c r="F270" s="74"/>
      <c r="G270" s="74"/>
      <c r="H270" s="12"/>
    </row>
    <row r="271" spans="6:8" ht="15.75" customHeight="1" x14ac:dyDescent="0.25">
      <c r="F271" s="74"/>
      <c r="G271" s="74"/>
      <c r="H271" s="12"/>
    </row>
    <row r="272" spans="6:8" ht="15.75" customHeight="1" x14ac:dyDescent="0.25">
      <c r="F272" s="74"/>
      <c r="G272" s="74"/>
      <c r="H272" s="12"/>
    </row>
    <row r="273" spans="6:8" ht="15.75" customHeight="1" x14ac:dyDescent="0.25">
      <c r="F273" s="74"/>
      <c r="G273" s="74"/>
      <c r="H273" s="12"/>
    </row>
    <row r="274" spans="6:8" ht="15.75" customHeight="1" x14ac:dyDescent="0.25">
      <c r="F274" s="74"/>
      <c r="G274" s="74"/>
      <c r="H274" s="12"/>
    </row>
    <row r="275" spans="6:8" ht="15.75" customHeight="1" x14ac:dyDescent="0.25">
      <c r="F275" s="74"/>
      <c r="G275" s="74"/>
      <c r="H275" s="12"/>
    </row>
    <row r="276" spans="6:8" ht="15.75" customHeight="1" x14ac:dyDescent="0.25"/>
    <row r="277" spans="6:8" ht="15.75" customHeight="1" x14ac:dyDescent="0.25"/>
    <row r="278" spans="6:8" ht="15.75" customHeight="1" x14ac:dyDescent="0.25"/>
    <row r="279" spans="6:8" ht="15.75" customHeight="1" x14ac:dyDescent="0.25"/>
    <row r="280" spans="6:8" ht="15.75" customHeight="1" x14ac:dyDescent="0.25"/>
    <row r="281" spans="6:8" ht="15.75" customHeight="1" x14ac:dyDescent="0.25"/>
    <row r="282" spans="6:8" ht="15.75" customHeight="1" x14ac:dyDescent="0.25"/>
    <row r="283" spans="6:8" ht="15.75" customHeight="1" x14ac:dyDescent="0.25"/>
    <row r="284" spans="6:8" ht="15.75" customHeight="1" x14ac:dyDescent="0.25"/>
    <row r="285" spans="6:8" ht="15.75" customHeight="1" x14ac:dyDescent="0.25"/>
    <row r="286" spans="6:8" ht="15.75" customHeight="1" x14ac:dyDescent="0.25"/>
    <row r="287" spans="6:8" ht="15.75" customHeight="1" x14ac:dyDescent="0.25"/>
    <row r="288" spans="6: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</sheetData>
  <mergeCells count="1">
    <mergeCell ref="B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2025-08-03T04:19:54Z</dcterms:created>
  <dcterms:modified xsi:type="dcterms:W3CDTF">2025-09-12T08:22:19Z</dcterms:modified>
</cp:coreProperties>
</file>