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on\OneDrive\Documents\Proyecto\"/>
    </mc:Choice>
  </mc:AlternateContent>
  <xr:revisionPtr revIDLastSave="126" documentId="8_{8766F4AB-1D95-4483-8979-15732857F751}" xr6:coauthVersionLast="41" xr6:coauthVersionMax="41" xr10:uidLastSave="{A5AD1BCF-CCA8-4098-9BCC-387120BACFB8}"/>
  <bookViews>
    <workbookView xWindow="-120" yWindow="-120" windowWidth="20730" windowHeight="11760" xr2:uid="{160A5888-0F82-4055-811B-5D2DD8058F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I14" i="1" l="1"/>
  <c r="I13" i="1"/>
  <c r="I12" i="1"/>
  <c r="J12" i="1" s="1"/>
  <c r="J13" i="1"/>
  <c r="J14" i="1"/>
  <c r="J11" i="1"/>
  <c r="I11" i="1"/>
  <c r="J7" i="1"/>
  <c r="J8" i="1"/>
  <c r="J9" i="1"/>
  <c r="J6" i="1"/>
  <c r="J23" i="1" l="1"/>
  <c r="J25" i="1" l="1"/>
  <c r="J24" i="1"/>
  <c r="J26" i="1" s="1"/>
</calcChain>
</file>

<file path=xl/sharedStrings.xml><?xml version="1.0" encoding="utf-8"?>
<sst xmlns="http://schemas.openxmlformats.org/spreadsheetml/2006/main" count="69" uniqueCount="35">
  <si>
    <t>PRESUPUESTO</t>
  </si>
  <si>
    <t>COMPONENTE</t>
  </si>
  <si>
    <t>MANO DE OBRA</t>
  </si>
  <si>
    <t>MES 1</t>
  </si>
  <si>
    <t>MES 2</t>
  </si>
  <si>
    <t>MES 3</t>
  </si>
  <si>
    <t>MES 4</t>
  </si>
  <si>
    <t>MES 5</t>
  </si>
  <si>
    <t xml:space="preserve">CANTIDAD </t>
  </si>
  <si>
    <t>COSTO UNITARIO</t>
  </si>
  <si>
    <t>COSTO TOTAL</t>
  </si>
  <si>
    <t>120 horas</t>
  </si>
  <si>
    <t>360 horas</t>
  </si>
  <si>
    <t>HARWARE</t>
  </si>
  <si>
    <t>Desarrollador de Software 1</t>
  </si>
  <si>
    <t>Desarrollador de Software 2</t>
  </si>
  <si>
    <t>Analista 1</t>
  </si>
  <si>
    <t>Analista 2</t>
  </si>
  <si>
    <t>Depreciación de computadora del desarrollador 1</t>
  </si>
  <si>
    <t>Depreciación de computadora del desarrollador 2</t>
  </si>
  <si>
    <t>Depreciación de computadora del analista 1</t>
  </si>
  <si>
    <t>Depreciación de computadora del analista 2</t>
  </si>
  <si>
    <t>SOFTWARE</t>
  </si>
  <si>
    <t>Visual Paradigm</t>
  </si>
  <si>
    <t>Gantt Project</t>
  </si>
  <si>
    <t>Lucidchart</t>
  </si>
  <si>
    <t>Windows 10</t>
  </si>
  <si>
    <t>SERVICIOS</t>
  </si>
  <si>
    <t>Energía Eléctrica</t>
  </si>
  <si>
    <t>Internet</t>
  </si>
  <si>
    <t>SubTotal</t>
  </si>
  <si>
    <t>25% Ganancia</t>
  </si>
  <si>
    <t>15% Imprevistos</t>
  </si>
  <si>
    <t>Total</t>
  </si>
  <si>
    <t>1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</si>
</sst>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2" fontId="0" fillId="0" borderId="0" xfId="1" applyFont="1"/>
    <xf numFmtId="0" fontId="3" fillId="0" borderId="0" xfId="0" applyFont="1" applyAlignment="1">
      <alignment horizontal="center"/>
    </xf>
    <xf numFmtId="0" fontId="0" fillId="0" borderId="1" xfId="0" applyBorder="1"/>
    <xf numFmtId="42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2" fontId="0" fillId="0" borderId="1" xfId="1" applyFont="1" applyBorder="1" applyAlignment="1">
      <alignment horizontal="center"/>
    </xf>
    <xf numFmtId="42" fontId="0" fillId="0" borderId="3" xfId="1" applyFont="1" applyBorder="1"/>
    <xf numFmtId="0" fontId="0" fillId="0" borderId="4" xfId="0" applyBorder="1" applyAlignment="1">
      <alignment horizontal="left"/>
    </xf>
    <xf numFmtId="0" fontId="0" fillId="0" borderId="5" xfId="0" applyBorder="1"/>
    <xf numFmtId="42" fontId="0" fillId="0" borderId="5" xfId="1" applyFont="1" applyBorder="1"/>
    <xf numFmtId="42" fontId="0" fillId="0" borderId="6" xfId="1" applyFont="1" applyBorder="1"/>
    <xf numFmtId="0" fontId="0" fillId="0" borderId="7" xfId="0" applyBorder="1" applyAlignment="1">
      <alignment horizontal="left"/>
    </xf>
    <xf numFmtId="42" fontId="0" fillId="0" borderId="8" xfId="1" applyFont="1" applyBorder="1" applyAlignment="1">
      <alignment horizontal="center"/>
    </xf>
    <xf numFmtId="0" fontId="0" fillId="0" borderId="7" xfId="0" applyBorder="1" applyAlignment="1">
      <alignment horizontal="left" wrapText="1"/>
    </xf>
    <xf numFmtId="42" fontId="0" fillId="0" borderId="8" xfId="1" applyFont="1" applyBorder="1"/>
    <xf numFmtId="42" fontId="0" fillId="0" borderId="11" xfId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42" fontId="2" fillId="0" borderId="7" xfId="1" applyFont="1" applyBorder="1"/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42" fontId="2" fillId="0" borderId="9" xfId="1" applyFont="1" applyBorder="1"/>
    <xf numFmtId="42" fontId="2" fillId="0" borderId="4" xfId="1" applyFont="1" applyBorder="1"/>
    <xf numFmtId="42" fontId="0" fillId="0" borderId="17" xfId="1" applyFont="1" applyBorder="1"/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9F2A-6F16-4C36-A2AA-610A81E7759A}">
  <dimension ref="B3:J27"/>
  <sheetViews>
    <sheetView tabSelected="1" workbookViewId="0">
      <selection activeCell="L17" sqref="L17"/>
    </sheetView>
  </sheetViews>
  <sheetFormatPr baseColWidth="10" defaultRowHeight="15" x14ac:dyDescent="0.25"/>
  <cols>
    <col min="2" max="2" width="27.85546875" style="2" bestFit="1" customWidth="1"/>
    <col min="9" max="9" width="17.7109375" style="3" bestFit="1" customWidth="1"/>
    <col min="10" max="10" width="14.42578125" style="3" bestFit="1" customWidth="1"/>
  </cols>
  <sheetData>
    <row r="3" spans="2:10" ht="16.5" thickBot="1" x14ac:dyDescent="0.3">
      <c r="B3" s="4" t="s">
        <v>0</v>
      </c>
      <c r="C3" s="4"/>
      <c r="D3" s="4"/>
      <c r="E3" s="4"/>
      <c r="F3" s="4"/>
      <c r="G3" s="4"/>
      <c r="H3" s="4"/>
      <c r="I3" s="4"/>
      <c r="J3" s="4"/>
    </row>
    <row r="4" spans="2:10" x14ac:dyDescent="0.25">
      <c r="B4" s="11" t="s">
        <v>1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3" t="s">
        <v>9</v>
      </c>
      <c r="J4" s="14" t="s">
        <v>10</v>
      </c>
    </row>
    <row r="5" spans="2:10" x14ac:dyDescent="0.25">
      <c r="B5" s="36" t="s">
        <v>2</v>
      </c>
      <c r="C5" s="37"/>
      <c r="D5" s="37"/>
      <c r="E5" s="37"/>
      <c r="F5" s="37"/>
      <c r="G5" s="37"/>
      <c r="H5" s="37"/>
      <c r="I5" s="37"/>
      <c r="J5" s="38"/>
    </row>
    <row r="6" spans="2:10" s="1" customFormat="1" x14ac:dyDescent="0.25">
      <c r="B6" s="15" t="s">
        <v>14</v>
      </c>
      <c r="C6" s="8">
        <v>0</v>
      </c>
      <c r="D6" s="8">
        <v>0</v>
      </c>
      <c r="E6" s="8" t="s">
        <v>11</v>
      </c>
      <c r="F6" s="8" t="s">
        <v>11</v>
      </c>
      <c r="G6" s="8" t="s">
        <v>11</v>
      </c>
      <c r="H6" s="8" t="s">
        <v>12</v>
      </c>
      <c r="I6" s="9">
        <v>8968</v>
      </c>
      <c r="J6" s="16">
        <f>I6*360</f>
        <v>3228480</v>
      </c>
    </row>
    <row r="7" spans="2:10" s="1" customFormat="1" x14ac:dyDescent="0.25">
      <c r="B7" s="15" t="s">
        <v>15</v>
      </c>
      <c r="C7" s="8">
        <v>0</v>
      </c>
      <c r="D7" s="8">
        <v>0</v>
      </c>
      <c r="E7" s="8" t="s">
        <v>11</v>
      </c>
      <c r="F7" s="8" t="s">
        <v>11</v>
      </c>
      <c r="G7" s="8" t="s">
        <v>11</v>
      </c>
      <c r="H7" s="8" t="s">
        <v>12</v>
      </c>
      <c r="I7" s="9">
        <v>8968</v>
      </c>
      <c r="J7" s="16">
        <f t="shared" ref="J7:J9" si="0">I7*360</f>
        <v>3228480</v>
      </c>
    </row>
    <row r="8" spans="2:10" x14ac:dyDescent="0.25">
      <c r="B8" s="15" t="s">
        <v>16</v>
      </c>
      <c r="C8" s="8" t="s">
        <v>11</v>
      </c>
      <c r="D8" s="8" t="s">
        <v>11</v>
      </c>
      <c r="E8" s="8" t="s">
        <v>11</v>
      </c>
      <c r="F8" s="8">
        <v>0</v>
      </c>
      <c r="G8" s="8">
        <v>0</v>
      </c>
      <c r="H8" s="8" t="s">
        <v>12</v>
      </c>
      <c r="I8" s="9">
        <v>8968</v>
      </c>
      <c r="J8" s="16">
        <f t="shared" si="0"/>
        <v>3228480</v>
      </c>
    </row>
    <row r="9" spans="2:10" x14ac:dyDescent="0.25">
      <c r="B9" s="15" t="s">
        <v>17</v>
      </c>
      <c r="C9" s="8" t="s">
        <v>11</v>
      </c>
      <c r="D9" s="8" t="s">
        <v>11</v>
      </c>
      <c r="E9" s="8" t="s">
        <v>11</v>
      </c>
      <c r="F9" s="8">
        <v>0</v>
      </c>
      <c r="G9" s="8">
        <v>0</v>
      </c>
      <c r="H9" s="8" t="s">
        <v>12</v>
      </c>
      <c r="I9" s="9">
        <v>8968</v>
      </c>
      <c r="J9" s="16">
        <f t="shared" si="0"/>
        <v>3228480</v>
      </c>
    </row>
    <row r="10" spans="2:10" x14ac:dyDescent="0.25">
      <c r="B10" s="36" t="s">
        <v>13</v>
      </c>
      <c r="C10" s="37"/>
      <c r="D10" s="37"/>
      <c r="E10" s="37"/>
      <c r="F10" s="37"/>
      <c r="G10" s="37"/>
      <c r="H10" s="37"/>
      <c r="I10" s="37"/>
      <c r="J10" s="38"/>
    </row>
    <row r="11" spans="2:10" ht="30" x14ac:dyDescent="0.25">
      <c r="B11" s="17" t="s">
        <v>18</v>
      </c>
      <c r="C11" s="5"/>
      <c r="D11" s="5"/>
      <c r="E11" s="5" t="s">
        <v>11</v>
      </c>
      <c r="F11" s="5" t="s">
        <v>11</v>
      </c>
      <c r="G11" s="5" t="s">
        <v>11</v>
      </c>
      <c r="H11" s="8" t="s">
        <v>12</v>
      </c>
      <c r="I11" s="6">
        <f>(1637547/40)/120</f>
        <v>341.15562500000004</v>
      </c>
      <c r="J11" s="18">
        <f>I11*360</f>
        <v>122816.02500000001</v>
      </c>
    </row>
    <row r="12" spans="2:10" ht="30" x14ac:dyDescent="0.25">
      <c r="B12" s="17" t="s">
        <v>19</v>
      </c>
      <c r="C12" s="5"/>
      <c r="D12" s="5"/>
      <c r="E12" s="5" t="s">
        <v>11</v>
      </c>
      <c r="F12" s="5" t="s">
        <v>11</v>
      </c>
      <c r="G12" s="5" t="s">
        <v>11</v>
      </c>
      <c r="H12" s="8" t="s">
        <v>12</v>
      </c>
      <c r="I12" s="6">
        <f>(750000/40)/120</f>
        <v>156.25</v>
      </c>
      <c r="J12" s="18">
        <f t="shared" ref="J12:J14" si="1">I12*360</f>
        <v>56250</v>
      </c>
    </row>
    <row r="13" spans="2:10" ht="30" x14ac:dyDescent="0.25">
      <c r="B13" s="17" t="s">
        <v>20</v>
      </c>
      <c r="C13" s="5" t="s">
        <v>11</v>
      </c>
      <c r="D13" s="5" t="s">
        <v>11</v>
      </c>
      <c r="E13" s="5" t="s">
        <v>11</v>
      </c>
      <c r="F13" s="5"/>
      <c r="G13" s="5"/>
      <c r="H13" s="8" t="s">
        <v>12</v>
      </c>
      <c r="I13" s="6">
        <f>(750000/40)/120</f>
        <v>156.25</v>
      </c>
      <c r="J13" s="18">
        <f t="shared" si="1"/>
        <v>56250</v>
      </c>
    </row>
    <row r="14" spans="2:10" ht="30" x14ac:dyDescent="0.25">
      <c r="B14" s="17" t="s">
        <v>21</v>
      </c>
      <c r="C14" s="5" t="s">
        <v>11</v>
      </c>
      <c r="D14" s="5" t="s">
        <v>11</v>
      </c>
      <c r="E14" s="5" t="s">
        <v>11</v>
      </c>
      <c r="F14" s="5"/>
      <c r="G14" s="5"/>
      <c r="H14" s="8" t="s">
        <v>12</v>
      </c>
      <c r="I14" s="6">
        <f>(800000/40)/120</f>
        <v>166.66666666666666</v>
      </c>
      <c r="J14" s="18">
        <f t="shared" si="1"/>
        <v>60000</v>
      </c>
    </row>
    <row r="15" spans="2:10" x14ac:dyDescent="0.25">
      <c r="B15" s="36" t="s">
        <v>22</v>
      </c>
      <c r="C15" s="37"/>
      <c r="D15" s="37"/>
      <c r="E15" s="37"/>
      <c r="F15" s="37"/>
      <c r="G15" s="37"/>
      <c r="H15" s="37"/>
      <c r="I15" s="37"/>
      <c r="J15" s="38"/>
    </row>
    <row r="16" spans="2:10" x14ac:dyDescent="0.25">
      <c r="B16" s="15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6">
        <v>0</v>
      </c>
      <c r="J16" s="18">
        <v>0</v>
      </c>
    </row>
    <row r="17" spans="2:10" x14ac:dyDescent="0.25">
      <c r="B17" s="15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6">
        <v>0</v>
      </c>
      <c r="J17" s="18">
        <v>0</v>
      </c>
    </row>
    <row r="18" spans="2:10" x14ac:dyDescent="0.25">
      <c r="B18" s="15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6">
        <v>0</v>
      </c>
      <c r="J18" s="18">
        <v>0</v>
      </c>
    </row>
    <row r="19" spans="2:10" x14ac:dyDescent="0.25">
      <c r="B19" s="15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6">
        <v>0</v>
      </c>
      <c r="J19" s="18">
        <v>0</v>
      </c>
    </row>
    <row r="20" spans="2:10" x14ac:dyDescent="0.25">
      <c r="B20" s="39" t="s">
        <v>27</v>
      </c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15" t="s">
        <v>28</v>
      </c>
      <c r="C21" s="5"/>
      <c r="D21" s="5"/>
      <c r="E21" s="5"/>
      <c r="F21" s="5"/>
      <c r="G21" s="5"/>
      <c r="H21" s="5"/>
      <c r="I21" s="6"/>
      <c r="J21" s="18"/>
    </row>
    <row r="22" spans="2:10" ht="15.75" thickBot="1" x14ac:dyDescent="0.3">
      <c r="B22" s="25" t="s">
        <v>29</v>
      </c>
      <c r="C22" s="26" t="s">
        <v>34</v>
      </c>
      <c r="D22" s="26" t="s">
        <v>34</v>
      </c>
      <c r="E22" s="26" t="s">
        <v>34</v>
      </c>
      <c r="F22" s="26" t="s">
        <v>34</v>
      </c>
      <c r="G22" s="26" t="s">
        <v>34</v>
      </c>
      <c r="H22" s="26">
        <v>5</v>
      </c>
      <c r="I22" s="10">
        <v>85000</v>
      </c>
      <c r="J22" s="35">
        <f>I22*H22</f>
        <v>425000</v>
      </c>
    </row>
    <row r="23" spans="2:10" x14ac:dyDescent="0.25">
      <c r="B23" s="27"/>
      <c r="C23" s="28"/>
      <c r="D23" s="28"/>
      <c r="E23" s="28"/>
      <c r="F23" s="28"/>
      <c r="G23" s="28"/>
      <c r="H23" s="29"/>
      <c r="I23" s="34" t="s">
        <v>30</v>
      </c>
      <c r="J23" s="14">
        <f>J6+J7+J8+J9+J11+J12+J13+J14+J16+J17+J18+J19+J22+J21</f>
        <v>13634236.025</v>
      </c>
    </row>
    <row r="24" spans="2:10" x14ac:dyDescent="0.25">
      <c r="B24" s="20"/>
      <c r="C24" s="7"/>
      <c r="D24" s="7"/>
      <c r="E24" s="7"/>
      <c r="F24" s="7"/>
      <c r="G24" s="7"/>
      <c r="H24" s="31"/>
      <c r="I24" s="30" t="s">
        <v>32</v>
      </c>
      <c r="J24" s="18">
        <f>J23*0.15</f>
        <v>2045135.4037500001</v>
      </c>
    </row>
    <row r="25" spans="2:10" x14ac:dyDescent="0.25">
      <c r="B25" s="20"/>
      <c r="C25" s="7"/>
      <c r="D25" s="7"/>
      <c r="E25" s="7"/>
      <c r="F25" s="7"/>
      <c r="G25" s="7"/>
      <c r="H25" s="31"/>
      <c r="I25" s="30" t="s">
        <v>31</v>
      </c>
      <c r="J25" s="18">
        <f>J23*0.25</f>
        <v>3408559.0062500001</v>
      </c>
    </row>
    <row r="26" spans="2:10" ht="15.75" thickBot="1" x14ac:dyDescent="0.3">
      <c r="B26" s="21"/>
      <c r="C26" s="23"/>
      <c r="D26" s="23"/>
      <c r="E26" s="23"/>
      <c r="F26" s="23"/>
      <c r="G26" s="23"/>
      <c r="H26" s="32"/>
      <c r="I26" s="33" t="s">
        <v>33</v>
      </c>
      <c r="J26" s="19">
        <f>J23+J24+J25</f>
        <v>19087930.435000002</v>
      </c>
    </row>
    <row r="27" spans="2:10" x14ac:dyDescent="0.25">
      <c r="B27" s="22"/>
      <c r="C27" s="24"/>
      <c r="E27" s="24"/>
    </row>
  </sheetData>
  <mergeCells count="6">
    <mergeCell ref="B23:H26"/>
    <mergeCell ref="B20:J20"/>
    <mergeCell ref="B15:J15"/>
    <mergeCell ref="B3:J3"/>
    <mergeCell ref="B5:J5"/>
    <mergeCell ref="B10:J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Baron</dc:creator>
  <cp:lastModifiedBy>Michael Baron</cp:lastModifiedBy>
  <dcterms:created xsi:type="dcterms:W3CDTF">2019-12-10T11:23:20Z</dcterms:created>
  <dcterms:modified xsi:type="dcterms:W3CDTF">2019-12-11T02:00:20Z</dcterms:modified>
</cp:coreProperties>
</file>