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EZ HERNANDEZ FABI\Documents\SENA\PROYECTO S.A.S.T.T\"/>
    </mc:Choice>
  </mc:AlternateContent>
  <bookViews>
    <workbookView xWindow="0" yWindow="0" windowWidth="15345" windowHeight="67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12" i="1"/>
  <c r="I11" i="1"/>
  <c r="I13" i="1"/>
  <c r="K23" i="1" l="1"/>
  <c r="K22" i="1"/>
  <c r="K21" i="1"/>
  <c r="K19" i="1"/>
  <c r="K18" i="1"/>
  <c r="K17" i="1"/>
  <c r="K16" i="1"/>
  <c r="K14" i="1"/>
  <c r="K13" i="1"/>
  <c r="K12" i="1"/>
  <c r="K11" i="1"/>
  <c r="K8" i="1"/>
  <c r="K7" i="1"/>
  <c r="K6" i="1"/>
  <c r="K10" i="1"/>
  <c r="K5" i="1"/>
  <c r="I21" i="1"/>
  <c r="K24" i="1" l="1"/>
  <c r="K25" i="1" s="1"/>
  <c r="K26" i="1" l="1"/>
  <c r="K27" i="1" s="1"/>
</calcChain>
</file>

<file path=xl/sharedStrings.xml><?xml version="1.0" encoding="utf-8"?>
<sst xmlns="http://schemas.openxmlformats.org/spreadsheetml/2006/main" count="48" uniqueCount="32">
  <si>
    <t>COMPONENTES</t>
  </si>
  <si>
    <t>MES</t>
  </si>
  <si>
    <t>CANTIDAD</t>
  </si>
  <si>
    <t>MANO DE OBRA</t>
  </si>
  <si>
    <t>Analista de software</t>
  </si>
  <si>
    <t>Jefe de proyecto</t>
  </si>
  <si>
    <t>Gestor de calidad</t>
  </si>
  <si>
    <t>Diseñador de software</t>
  </si>
  <si>
    <t>Depreciacion del equipo de computo del analisista</t>
  </si>
  <si>
    <t>Depreciacion del equipo de computo del gestor de  calidad</t>
  </si>
  <si>
    <t>Depreciacion del equipo de computo del jefe de proyecto</t>
  </si>
  <si>
    <t>Depreciacion del equipo de computo del diseñador</t>
  </si>
  <si>
    <t>Adquisicion del servidor web</t>
  </si>
  <si>
    <t>MySQL community edition</t>
  </si>
  <si>
    <t>web genially</t>
  </si>
  <si>
    <t>MySQL workbeanch</t>
  </si>
  <si>
    <t>notePad++</t>
  </si>
  <si>
    <t>SERVICIOS</t>
  </si>
  <si>
    <t>Red electrica</t>
  </si>
  <si>
    <t>Internet</t>
  </si>
  <si>
    <t>Logistica y traspote</t>
  </si>
  <si>
    <t>15,5 kw/h</t>
  </si>
  <si>
    <t>3 gal. Gasolina
+ rodamiento</t>
  </si>
  <si>
    <t>1 plan cerrado</t>
  </si>
  <si>
    <t>COSTO UNITARIO
EN PESOS</t>
  </si>
  <si>
    <t>HARDWARE</t>
  </si>
  <si>
    <t>COSTO TOTAL
EN PESOS</t>
  </si>
  <si>
    <t>Subtotal</t>
  </si>
  <si>
    <t>15% Inprevistos</t>
  </si>
  <si>
    <t>25% Ganacias</t>
  </si>
  <si>
    <t>TOTAL</t>
  </si>
  <si>
    <t>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</si>
</sst>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5" xfId="0" applyBorder="1"/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1" xfId="0" applyBorder="1"/>
    <xf numFmtId="0" fontId="0" fillId="0" borderId="15" xfId="0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5" xfId="0" applyFill="1" applyBorder="1" applyAlignment="1">
      <alignment wrapText="1"/>
    </xf>
    <xf numFmtId="0" fontId="0" fillId="0" borderId="20" xfId="0" applyFill="1" applyBorder="1" applyAlignment="1">
      <alignment wrapText="1"/>
    </xf>
    <xf numFmtId="0" fontId="0" fillId="0" borderId="16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29" xfId="0" applyBorder="1"/>
    <xf numFmtId="0" fontId="0" fillId="0" borderId="3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3" xfId="0" applyBorder="1"/>
    <xf numFmtId="0" fontId="0" fillId="0" borderId="34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1" fillId="0" borderId="12" xfId="0" applyFont="1" applyBorder="1"/>
    <xf numFmtId="0" fontId="1" fillId="0" borderId="13" xfId="0" applyFont="1" applyBorder="1"/>
    <xf numFmtId="0" fontId="2" fillId="0" borderId="31" xfId="0" applyFont="1" applyBorder="1"/>
    <xf numFmtId="0" fontId="2" fillId="0" borderId="32" xfId="0" applyFont="1" applyBorder="1"/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3" fontId="0" fillId="0" borderId="18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2"/>
  <sheetViews>
    <sheetView tabSelected="1" zoomScale="90" zoomScaleNormal="90" workbookViewId="0">
      <selection activeCell="L2" sqref="L2:N28"/>
    </sheetView>
  </sheetViews>
  <sheetFormatPr baseColWidth="10" defaultRowHeight="15" x14ac:dyDescent="0.25"/>
  <cols>
    <col min="1" max="1" width="3.5703125" customWidth="1"/>
    <col min="2" max="2" width="28.5703125" customWidth="1"/>
    <col min="3" max="3" width="14.5703125" customWidth="1"/>
    <col min="4" max="4" width="13.42578125" customWidth="1"/>
    <col min="5" max="5" width="13.85546875" customWidth="1"/>
    <col min="6" max="6" width="13.42578125" customWidth="1"/>
    <col min="7" max="7" width="14.28515625" customWidth="1"/>
    <col min="8" max="8" width="14.140625" customWidth="1"/>
    <col min="9" max="9" width="11.85546875" bestFit="1" customWidth="1"/>
    <col min="10" max="10" width="16.85546875" customWidth="1"/>
    <col min="11" max="11" width="13.42578125" customWidth="1"/>
  </cols>
  <sheetData>
    <row r="1" spans="1:14" ht="15.75" thickBot="1" x14ac:dyDescent="0.3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ht="20.25" customHeight="1" thickBot="1" x14ac:dyDescent="0.3">
      <c r="A2" s="54"/>
      <c r="B2" s="58" t="s">
        <v>0</v>
      </c>
      <c r="C2" s="62" t="s">
        <v>1</v>
      </c>
      <c r="D2" s="63"/>
      <c r="E2" s="63"/>
      <c r="F2" s="63"/>
      <c r="G2" s="63"/>
      <c r="H2" s="64"/>
      <c r="I2" s="58" t="s">
        <v>2</v>
      </c>
      <c r="J2" s="65" t="s">
        <v>24</v>
      </c>
      <c r="K2" s="65" t="s">
        <v>26</v>
      </c>
      <c r="L2" s="54"/>
      <c r="M2" s="54"/>
      <c r="N2" s="54"/>
    </row>
    <row r="3" spans="1:14" ht="15.75" thickBot="1" x14ac:dyDescent="0.3">
      <c r="A3" s="54"/>
      <c r="B3" s="59"/>
      <c r="C3" s="9">
        <v>1</v>
      </c>
      <c r="D3" s="10">
        <v>2</v>
      </c>
      <c r="E3" s="10">
        <v>3</v>
      </c>
      <c r="F3" s="10">
        <v>4</v>
      </c>
      <c r="G3" s="10">
        <v>5</v>
      </c>
      <c r="H3" s="11">
        <v>6</v>
      </c>
      <c r="I3" s="59"/>
      <c r="J3" s="66"/>
      <c r="K3" s="66"/>
      <c r="L3" s="54"/>
      <c r="M3" s="54"/>
      <c r="N3" s="54"/>
    </row>
    <row r="4" spans="1:14" ht="15.75" thickBot="1" x14ac:dyDescent="0.3">
      <c r="A4" s="54"/>
      <c r="B4" s="55" t="s">
        <v>3</v>
      </c>
      <c r="C4" s="56"/>
      <c r="D4" s="56"/>
      <c r="E4" s="56"/>
      <c r="F4" s="56"/>
      <c r="G4" s="56"/>
      <c r="H4" s="56"/>
      <c r="I4" s="56"/>
      <c r="J4" s="56"/>
      <c r="K4" s="57"/>
      <c r="L4" s="54"/>
      <c r="M4" s="54"/>
      <c r="N4" s="54"/>
    </row>
    <row r="5" spans="1:14" x14ac:dyDescent="0.25">
      <c r="A5" s="54"/>
      <c r="B5" s="4" t="s">
        <v>4</v>
      </c>
      <c r="C5" s="32">
        <v>120</v>
      </c>
      <c r="D5" s="32">
        <v>120</v>
      </c>
      <c r="E5" s="32">
        <v>120</v>
      </c>
      <c r="F5" s="32">
        <v>120</v>
      </c>
      <c r="G5" s="32">
        <v>120</v>
      </c>
      <c r="H5" s="32">
        <v>120</v>
      </c>
      <c r="I5" s="35">
        <f>C5+D5+E5+F5+G5+H5</f>
        <v>720</v>
      </c>
      <c r="J5" s="44">
        <v>3700</v>
      </c>
      <c r="K5" s="45">
        <f>I5*J5</f>
        <v>2664000</v>
      </c>
      <c r="L5" s="54"/>
      <c r="M5" s="54"/>
      <c r="N5" s="54"/>
    </row>
    <row r="6" spans="1:14" ht="15.75" customHeight="1" x14ac:dyDescent="0.25">
      <c r="A6" s="54"/>
      <c r="B6" s="5" t="s">
        <v>6</v>
      </c>
      <c r="C6" s="32">
        <v>120</v>
      </c>
      <c r="D6" s="32">
        <v>0</v>
      </c>
      <c r="E6" s="32">
        <v>0</v>
      </c>
      <c r="F6" s="32">
        <v>120</v>
      </c>
      <c r="G6" s="32">
        <v>120</v>
      </c>
      <c r="H6" s="32">
        <v>120</v>
      </c>
      <c r="I6" s="38">
        <f>C6+D6+E6+F6+G6+H6</f>
        <v>480</v>
      </c>
      <c r="J6" s="44">
        <v>3700</v>
      </c>
      <c r="K6" s="47">
        <f>I6*J6</f>
        <v>1776000</v>
      </c>
      <c r="L6" s="54"/>
      <c r="M6" s="54"/>
      <c r="N6" s="54"/>
    </row>
    <row r="7" spans="1:14" x14ac:dyDescent="0.25">
      <c r="A7" s="54"/>
      <c r="B7" s="5" t="s">
        <v>5</v>
      </c>
      <c r="C7" s="32">
        <v>120</v>
      </c>
      <c r="D7" s="32">
        <v>0</v>
      </c>
      <c r="E7" s="32">
        <v>120</v>
      </c>
      <c r="F7" s="32">
        <v>120</v>
      </c>
      <c r="G7" s="32">
        <v>120</v>
      </c>
      <c r="H7" s="32">
        <v>120</v>
      </c>
      <c r="I7" s="38">
        <f>C7+D7+E7+F7+G7+H7</f>
        <v>600</v>
      </c>
      <c r="J7" s="44">
        <v>3700</v>
      </c>
      <c r="K7" s="47">
        <f>I7*J7</f>
        <v>2220000</v>
      </c>
      <c r="L7" s="54"/>
      <c r="M7" s="54"/>
      <c r="N7" s="54"/>
    </row>
    <row r="8" spans="1:14" ht="15.75" thickBot="1" x14ac:dyDescent="0.3">
      <c r="A8" s="54"/>
      <c r="B8" s="7" t="s">
        <v>7</v>
      </c>
      <c r="C8" s="32">
        <v>120</v>
      </c>
      <c r="D8" s="32">
        <v>120</v>
      </c>
      <c r="E8" s="32">
        <v>120</v>
      </c>
      <c r="F8" s="32">
        <v>0</v>
      </c>
      <c r="G8" s="32">
        <v>120</v>
      </c>
      <c r="H8" s="32">
        <v>120</v>
      </c>
      <c r="I8" s="42">
        <f>C8+D8+E8+F8+G8+H8</f>
        <v>600</v>
      </c>
      <c r="J8" s="44">
        <v>3700</v>
      </c>
      <c r="K8" s="49">
        <f>I8*J8</f>
        <v>2220000</v>
      </c>
      <c r="L8" s="54"/>
      <c r="M8" s="54"/>
      <c r="N8" s="54"/>
    </row>
    <row r="9" spans="1:14" ht="15.75" thickBot="1" x14ac:dyDescent="0.3">
      <c r="A9" s="54"/>
      <c r="B9" s="55" t="s">
        <v>25</v>
      </c>
      <c r="C9" s="56"/>
      <c r="D9" s="56"/>
      <c r="E9" s="56"/>
      <c r="F9" s="56"/>
      <c r="G9" s="56"/>
      <c r="H9" s="56"/>
      <c r="I9" s="56"/>
      <c r="J9" s="56"/>
      <c r="K9" s="57"/>
      <c r="L9" s="54"/>
      <c r="M9" s="54"/>
      <c r="N9" s="54"/>
    </row>
    <row r="10" spans="1:14" ht="30" x14ac:dyDescent="0.25">
      <c r="A10" s="54"/>
      <c r="B10" s="8" t="s">
        <v>8</v>
      </c>
      <c r="C10" s="51">
        <v>5200</v>
      </c>
      <c r="D10" s="51">
        <v>5200</v>
      </c>
      <c r="E10" s="51">
        <v>5200</v>
      </c>
      <c r="F10" s="51">
        <v>5200</v>
      </c>
      <c r="G10" s="51">
        <v>5200</v>
      </c>
      <c r="H10" s="51">
        <v>5200</v>
      </c>
      <c r="I10" s="51">
        <v>5200</v>
      </c>
      <c r="J10" s="44">
        <v>6</v>
      </c>
      <c r="K10" s="45">
        <f>I10*J10</f>
        <v>31200</v>
      </c>
      <c r="L10" s="54"/>
      <c r="M10" s="54"/>
      <c r="N10" s="54"/>
    </row>
    <row r="11" spans="1:14" ht="30" x14ac:dyDescent="0.25">
      <c r="A11" s="54"/>
      <c r="B11" s="5" t="s">
        <v>9</v>
      </c>
      <c r="C11" s="1">
        <v>0</v>
      </c>
      <c r="D11" s="1">
        <v>0</v>
      </c>
      <c r="E11" s="1">
        <v>0</v>
      </c>
      <c r="F11" s="51">
        <v>5200</v>
      </c>
      <c r="G11" s="51">
        <v>5200</v>
      </c>
      <c r="H11" s="51">
        <v>5200</v>
      </c>
      <c r="I11" s="52">
        <f>C11+D11+E11+F11+G11+H11</f>
        <v>15600</v>
      </c>
      <c r="J11" s="46">
        <v>6</v>
      </c>
      <c r="K11" s="47">
        <f>I11*J11</f>
        <v>93600</v>
      </c>
      <c r="L11" s="54"/>
      <c r="M11" s="54"/>
      <c r="N11" s="54"/>
    </row>
    <row r="12" spans="1:14" ht="30" x14ac:dyDescent="0.25">
      <c r="A12" s="54"/>
      <c r="B12" s="5" t="s">
        <v>10</v>
      </c>
      <c r="C12" s="53">
        <v>2500</v>
      </c>
      <c r="D12" s="53">
        <v>2500</v>
      </c>
      <c r="E12" s="53">
        <v>2500</v>
      </c>
      <c r="F12" s="53">
        <v>2500</v>
      </c>
      <c r="G12" s="53">
        <v>2500</v>
      </c>
      <c r="H12" s="53">
        <v>2500</v>
      </c>
      <c r="I12" s="52">
        <f>C12+D12+E12+F12+G12+H12</f>
        <v>15000</v>
      </c>
      <c r="J12" s="46">
        <v>6</v>
      </c>
      <c r="K12" s="47">
        <f>I12*J12</f>
        <v>90000</v>
      </c>
      <c r="L12" s="54"/>
      <c r="M12" s="54"/>
      <c r="N12" s="54"/>
    </row>
    <row r="13" spans="1:14" ht="30" x14ac:dyDescent="0.25">
      <c r="A13" s="54"/>
      <c r="B13" s="5" t="s">
        <v>11</v>
      </c>
      <c r="C13" s="51">
        <v>5200</v>
      </c>
      <c r="D13" s="51">
        <v>5200</v>
      </c>
      <c r="E13" s="51">
        <v>5200</v>
      </c>
      <c r="F13" s="51">
        <v>5200</v>
      </c>
      <c r="G13" s="51">
        <v>5200</v>
      </c>
      <c r="H13" s="51">
        <v>5200</v>
      </c>
      <c r="I13" s="52">
        <f>C13+D13+E13+F13+G13+H13</f>
        <v>31200</v>
      </c>
      <c r="J13" s="46">
        <v>6</v>
      </c>
      <c r="K13" s="47">
        <f>I13*J13</f>
        <v>187200</v>
      </c>
      <c r="L13" s="54"/>
      <c r="M13" s="54"/>
      <c r="N13" s="54"/>
    </row>
    <row r="14" spans="1:14" ht="15.75" thickBot="1" x14ac:dyDescent="0.3">
      <c r="A14" s="54"/>
      <c r="B14" s="6" t="s">
        <v>12</v>
      </c>
      <c r="C14" s="39">
        <v>0</v>
      </c>
      <c r="D14" s="40">
        <v>0</v>
      </c>
      <c r="E14" s="40">
        <v>0</v>
      </c>
      <c r="F14" s="40">
        <v>0</v>
      </c>
      <c r="G14" s="40">
        <v>0</v>
      </c>
      <c r="H14" s="41">
        <v>0</v>
      </c>
      <c r="I14" s="43">
        <v>1</v>
      </c>
      <c r="J14" s="48">
        <v>200</v>
      </c>
      <c r="K14" s="50">
        <f>I14*J14</f>
        <v>200</v>
      </c>
      <c r="L14" s="54"/>
      <c r="M14" s="54"/>
      <c r="N14" s="54"/>
    </row>
    <row r="15" spans="1:14" ht="15.75" thickBot="1" x14ac:dyDescent="0.3">
      <c r="A15" s="54"/>
      <c r="B15" s="55" t="s">
        <v>31</v>
      </c>
      <c r="C15" s="56"/>
      <c r="D15" s="56"/>
      <c r="E15" s="56"/>
      <c r="F15" s="56"/>
      <c r="G15" s="56"/>
      <c r="H15" s="56"/>
      <c r="I15" s="56"/>
      <c r="J15" s="56"/>
      <c r="K15" s="57"/>
      <c r="L15" s="54"/>
      <c r="M15" s="54"/>
      <c r="N15" s="54"/>
    </row>
    <row r="16" spans="1:14" x14ac:dyDescent="0.25">
      <c r="A16" s="54"/>
      <c r="B16" s="12" t="s">
        <v>13</v>
      </c>
      <c r="C16" s="32">
        <v>0</v>
      </c>
      <c r="D16" s="33">
        <v>0</v>
      </c>
      <c r="E16" s="33">
        <v>0</v>
      </c>
      <c r="F16" s="33">
        <v>0</v>
      </c>
      <c r="G16" s="33">
        <v>0</v>
      </c>
      <c r="H16" s="34">
        <v>0</v>
      </c>
      <c r="I16" s="35">
        <v>1</v>
      </c>
      <c r="J16" s="44">
        <v>0</v>
      </c>
      <c r="K16" s="45">
        <f>I16*J19</f>
        <v>0</v>
      </c>
      <c r="L16" s="54"/>
      <c r="M16" s="54"/>
      <c r="N16" s="54"/>
    </row>
    <row r="17" spans="1:14 16384:16384" x14ac:dyDescent="0.25">
      <c r="A17" s="54"/>
      <c r="B17" s="13" t="s">
        <v>14</v>
      </c>
      <c r="C17" s="36">
        <v>0</v>
      </c>
      <c r="D17" s="1">
        <v>0</v>
      </c>
      <c r="E17" s="1">
        <v>0</v>
      </c>
      <c r="F17" s="1">
        <v>0</v>
      </c>
      <c r="G17" s="1">
        <v>0</v>
      </c>
      <c r="H17" s="37">
        <v>0</v>
      </c>
      <c r="I17" s="38">
        <v>1</v>
      </c>
      <c r="J17" s="46">
        <v>0</v>
      </c>
      <c r="K17" s="47">
        <f>I17*J17</f>
        <v>0</v>
      </c>
      <c r="L17" s="54"/>
      <c r="M17" s="54"/>
      <c r="N17" s="54"/>
    </row>
    <row r="18" spans="1:14 16384:16384" x14ac:dyDescent="0.25">
      <c r="A18" s="54"/>
      <c r="B18" s="13" t="s">
        <v>15</v>
      </c>
      <c r="C18" s="36">
        <v>0</v>
      </c>
      <c r="D18" s="1">
        <v>0</v>
      </c>
      <c r="E18" s="1">
        <v>0</v>
      </c>
      <c r="F18" s="1">
        <v>0</v>
      </c>
      <c r="G18" s="1">
        <v>0</v>
      </c>
      <c r="H18" s="37">
        <v>0</v>
      </c>
      <c r="I18" s="38">
        <v>1</v>
      </c>
      <c r="J18" s="46">
        <v>0</v>
      </c>
      <c r="K18" s="47">
        <f>I18*J18</f>
        <v>0</v>
      </c>
      <c r="L18" s="54"/>
      <c r="M18" s="54"/>
      <c r="N18" s="54"/>
    </row>
    <row r="19" spans="1:14 16384:16384" ht="15.75" thickBot="1" x14ac:dyDescent="0.3">
      <c r="A19" s="54"/>
      <c r="B19" s="15" t="s">
        <v>16</v>
      </c>
      <c r="C19" s="39">
        <v>0</v>
      </c>
      <c r="D19" s="40">
        <v>0</v>
      </c>
      <c r="E19" s="40">
        <v>0</v>
      </c>
      <c r="F19" s="40">
        <v>0</v>
      </c>
      <c r="G19" s="40">
        <v>0</v>
      </c>
      <c r="H19" s="41">
        <v>0</v>
      </c>
      <c r="I19" s="43">
        <v>1</v>
      </c>
      <c r="J19" s="48">
        <v>0</v>
      </c>
      <c r="K19" s="50">
        <f>I19*J19</f>
        <v>0</v>
      </c>
      <c r="L19" s="54"/>
      <c r="M19" s="54"/>
      <c r="N19" s="54"/>
    </row>
    <row r="20" spans="1:14 16384:16384" ht="15.75" thickBot="1" x14ac:dyDescent="0.3">
      <c r="A20" s="54"/>
      <c r="B20" s="55" t="s">
        <v>17</v>
      </c>
      <c r="C20" s="56"/>
      <c r="D20" s="56"/>
      <c r="E20" s="56"/>
      <c r="F20" s="56"/>
      <c r="G20" s="56"/>
      <c r="H20" s="56"/>
      <c r="I20" s="56"/>
      <c r="J20" s="56"/>
      <c r="K20" s="57"/>
      <c r="L20" s="54"/>
      <c r="M20" s="54"/>
      <c r="N20" s="54"/>
    </row>
    <row r="21" spans="1:14 16384:16384" x14ac:dyDescent="0.25">
      <c r="A21" s="54"/>
      <c r="B21" s="12" t="s">
        <v>18</v>
      </c>
      <c r="C21" s="20" t="s">
        <v>21</v>
      </c>
      <c r="D21" s="21" t="s">
        <v>21</v>
      </c>
      <c r="E21" s="21" t="s">
        <v>21</v>
      </c>
      <c r="F21" s="21" t="s">
        <v>21</v>
      </c>
      <c r="G21" s="21" t="s">
        <v>21</v>
      </c>
      <c r="H21" s="22" t="s">
        <v>21</v>
      </c>
      <c r="I21" s="35">
        <f>15.5*6</f>
        <v>93</v>
      </c>
      <c r="J21" s="44">
        <v>0.3</v>
      </c>
      <c r="K21" s="45">
        <f>I21*J21</f>
        <v>27.9</v>
      </c>
      <c r="L21" s="54"/>
      <c r="M21" s="54"/>
      <c r="N21" s="54"/>
    </row>
    <row r="22" spans="1:14 16384:16384" ht="18" customHeight="1" x14ac:dyDescent="0.25">
      <c r="A22" s="54"/>
      <c r="B22" s="13" t="s">
        <v>19</v>
      </c>
      <c r="C22" s="23" t="s">
        <v>23</v>
      </c>
      <c r="D22" s="2" t="s">
        <v>23</v>
      </c>
      <c r="E22" s="2" t="s">
        <v>23</v>
      </c>
      <c r="F22" s="2" t="s">
        <v>23</v>
      </c>
      <c r="G22" s="2" t="s">
        <v>23</v>
      </c>
      <c r="H22" s="24" t="s">
        <v>23</v>
      </c>
      <c r="I22" s="38">
        <v>6</v>
      </c>
      <c r="J22" s="46">
        <v>1700</v>
      </c>
      <c r="K22" s="47">
        <f>I22*J22</f>
        <v>10200</v>
      </c>
      <c r="L22" s="54"/>
      <c r="M22" s="54"/>
      <c r="N22" s="54"/>
      <c r="XFD22" s="3" t="s">
        <v>22</v>
      </c>
    </row>
    <row r="23" spans="1:14 16384:16384" ht="30" customHeight="1" thickBot="1" x14ac:dyDescent="0.3">
      <c r="A23" s="54"/>
      <c r="B23" s="14" t="s">
        <v>20</v>
      </c>
      <c r="C23" s="25" t="s">
        <v>22</v>
      </c>
      <c r="D23" s="26" t="s">
        <v>22</v>
      </c>
      <c r="E23" s="26" t="s">
        <v>22</v>
      </c>
      <c r="F23" s="26" t="s">
        <v>22</v>
      </c>
      <c r="G23" s="26" t="s">
        <v>22</v>
      </c>
      <c r="H23" s="27" t="s">
        <v>22</v>
      </c>
      <c r="I23" s="42">
        <v>18</v>
      </c>
      <c r="J23" s="48">
        <v>8000</v>
      </c>
      <c r="K23" s="50">
        <f>I23*J23</f>
        <v>144000</v>
      </c>
      <c r="L23" s="54"/>
      <c r="M23" s="54"/>
      <c r="N23" s="54"/>
    </row>
    <row r="24" spans="1:14 16384:16384" ht="15.75" thickBot="1" x14ac:dyDescent="0.3">
      <c r="A24" s="54"/>
      <c r="B24" s="60"/>
      <c r="C24" s="60"/>
      <c r="D24" s="60"/>
      <c r="E24" s="60"/>
      <c r="F24" s="60"/>
      <c r="G24" s="60"/>
      <c r="H24" s="60"/>
      <c r="I24" s="60"/>
      <c r="J24" s="28" t="s">
        <v>27</v>
      </c>
      <c r="K24" s="29">
        <f>K5+K6+K7+K8+K10+K11+K12+K13+K14+K16+K17+K18+K19+K21+K22+K23</f>
        <v>9436427.9000000004</v>
      </c>
      <c r="L24" s="54"/>
      <c r="M24" s="54"/>
      <c r="N24" s="54"/>
    </row>
    <row r="25" spans="1:14 16384:16384" ht="15.75" thickBot="1" x14ac:dyDescent="0.3">
      <c r="A25" s="54"/>
      <c r="B25" s="61"/>
      <c r="C25" s="61"/>
      <c r="D25" s="61"/>
      <c r="E25" s="61"/>
      <c r="F25" s="61"/>
      <c r="G25" s="61"/>
      <c r="H25" s="61"/>
      <c r="I25" s="61"/>
      <c r="J25" s="18" t="s">
        <v>28</v>
      </c>
      <c r="K25" s="19">
        <f>K24*15/100</f>
        <v>1415464.1850000001</v>
      </c>
      <c r="L25" s="54"/>
      <c r="M25" s="54"/>
      <c r="N25" s="54"/>
    </row>
    <row r="26" spans="1:14 16384:16384" ht="15.75" thickBot="1" x14ac:dyDescent="0.3">
      <c r="A26" s="54"/>
      <c r="B26" s="61"/>
      <c r="C26" s="61"/>
      <c r="D26" s="61"/>
      <c r="E26" s="61"/>
      <c r="F26" s="61"/>
      <c r="G26" s="61"/>
      <c r="H26" s="61"/>
      <c r="I26" s="61"/>
      <c r="J26" s="16" t="s">
        <v>29</v>
      </c>
      <c r="K26" s="17">
        <f>K24*25/100</f>
        <v>2359106.9750000001</v>
      </c>
      <c r="L26" s="54"/>
      <c r="M26" s="54"/>
      <c r="N26" s="54"/>
    </row>
    <row r="27" spans="1:14 16384:16384" ht="16.5" thickBot="1" x14ac:dyDescent="0.3">
      <c r="A27" s="54"/>
      <c r="B27" s="61"/>
      <c r="C27" s="61"/>
      <c r="D27" s="61"/>
      <c r="E27" s="61"/>
      <c r="F27" s="61"/>
      <c r="G27" s="61"/>
      <c r="H27" s="61"/>
      <c r="I27" s="61"/>
      <c r="J27" s="30" t="s">
        <v>30</v>
      </c>
      <c r="K27" s="31">
        <f>K24+K25+K26</f>
        <v>13210999.060000001</v>
      </c>
      <c r="L27" s="54"/>
      <c r="M27" s="54"/>
      <c r="N27" s="54"/>
    </row>
    <row r="28" spans="1:14 16384:16384" x14ac:dyDescent="0.25">
      <c r="A28" s="54"/>
      <c r="B28" s="61"/>
      <c r="C28" s="61"/>
      <c r="D28" s="61"/>
      <c r="E28" s="61"/>
      <c r="F28" s="61"/>
      <c r="G28" s="61"/>
      <c r="H28" s="61"/>
      <c r="I28" s="61"/>
      <c r="J28" s="60"/>
      <c r="K28" s="60"/>
      <c r="L28" s="54"/>
      <c r="M28" s="54"/>
      <c r="N28" s="54"/>
    </row>
    <row r="29" spans="1:14 16384:16384" x14ac:dyDescent="0.2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</row>
    <row r="30" spans="1:14 16384:16384" x14ac:dyDescent="0.2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</row>
    <row r="31" spans="1:14 16384:16384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</row>
    <row r="32" spans="1:14 16384:16384" x14ac:dyDescent="0.2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</row>
    <row r="33" spans="1:14" x14ac:dyDescent="0.2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</row>
    <row r="34" spans="1:14" x14ac:dyDescent="0.2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</row>
    <row r="35" spans="1:14" x14ac:dyDescent="0.2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</row>
    <row r="36" spans="1:14" x14ac:dyDescent="0.2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</row>
    <row r="37" spans="1:14" x14ac:dyDescent="0.2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</row>
    <row r="38" spans="1:14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</row>
    <row r="39" spans="1:14" x14ac:dyDescent="0.2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</row>
    <row r="40" spans="1:14" x14ac:dyDescent="0.2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</row>
    <row r="41" spans="1:14" x14ac:dyDescent="0.2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spans="1:14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</row>
  </sheetData>
  <mergeCells count="15">
    <mergeCell ref="A29:N42"/>
    <mergeCell ref="B20:K20"/>
    <mergeCell ref="B2:B3"/>
    <mergeCell ref="A1:N1"/>
    <mergeCell ref="A2:A28"/>
    <mergeCell ref="B24:I28"/>
    <mergeCell ref="J28:K28"/>
    <mergeCell ref="L2:N28"/>
    <mergeCell ref="C2:H2"/>
    <mergeCell ref="B4:K4"/>
    <mergeCell ref="B9:K9"/>
    <mergeCell ref="B15:K15"/>
    <mergeCell ref="I2:I3"/>
    <mergeCell ref="J2:J3"/>
    <mergeCell ref="K2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PAEZ HERNANDEZ FABI</dc:creator>
  <cp:lastModifiedBy>PAEZ HERNANDEZ FABI</cp:lastModifiedBy>
  <dcterms:created xsi:type="dcterms:W3CDTF">2019-12-14T05:19:18Z</dcterms:created>
  <dcterms:modified xsi:type="dcterms:W3CDTF">2019-12-17T13:54:18Z</dcterms:modified>
</cp:coreProperties>
</file>