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SENA\ANALISIS Y DESARROLLO DE SISTEMAS DE INFORMACIÓN\GRUPO\TRIMESTRE 2\Entregables\"/>
    </mc:Choice>
  </mc:AlternateContent>
  <xr:revisionPtr revIDLastSave="0" documentId="13_ncr:1_{CF8BEBC5-3272-46EB-A78C-265401693C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2" r:id="rId1"/>
  </sheets>
  <calcPr calcId="191029"/>
</workbook>
</file>

<file path=xl/calcChain.xml><?xml version="1.0" encoding="utf-8"?>
<calcChain xmlns="http://schemas.openxmlformats.org/spreadsheetml/2006/main">
  <c r="K23" i="2" l="1"/>
  <c r="J33" i="2"/>
  <c r="J21" i="2"/>
  <c r="J22" i="2"/>
  <c r="J20" i="2"/>
  <c r="L9" i="2"/>
  <c r="M9" i="2" s="1"/>
  <c r="L10" i="2"/>
  <c r="M10" i="2" s="1"/>
  <c r="L11" i="2"/>
  <c r="M11" i="2" s="1"/>
  <c r="L8" i="2"/>
  <c r="L12" i="2" l="1"/>
  <c r="J23" i="2"/>
  <c r="M8" i="2"/>
  <c r="M12" i="2" s="1"/>
</calcChain>
</file>

<file path=xl/sharedStrings.xml><?xml version="1.0" encoding="utf-8"?>
<sst xmlns="http://schemas.openxmlformats.org/spreadsheetml/2006/main" count="104" uniqueCount="56">
  <si>
    <t xml:space="preserve">Nombre </t>
  </si>
  <si>
    <t xml:space="preserve">F. Proyecto </t>
  </si>
  <si>
    <t>Dedicacion (H)</t>
  </si>
  <si>
    <t>Semanas</t>
  </si>
  <si>
    <t xml:space="preserve">Valor hora </t>
  </si>
  <si>
    <t xml:space="preserve">Recursos </t>
  </si>
  <si>
    <t>Especie</t>
  </si>
  <si>
    <t>Dinero</t>
  </si>
  <si>
    <t>Javier Mauricio Diaz Sanabria</t>
  </si>
  <si>
    <t xml:space="preserve">Programador </t>
  </si>
  <si>
    <t>x</t>
  </si>
  <si>
    <t xml:space="preserve">Laura Valentina Hidalgo Melo </t>
  </si>
  <si>
    <t xml:space="preserve">Johan Sebastian Zapata Talero </t>
  </si>
  <si>
    <t>Cristian Efrenth Niño Baez</t>
  </si>
  <si>
    <t xml:space="preserve">Total </t>
  </si>
  <si>
    <t xml:space="preserve">total </t>
  </si>
  <si>
    <t>Fuente 2</t>
  </si>
  <si>
    <t>Fuente 1</t>
  </si>
  <si>
    <t xml:space="preserve">Dinero </t>
  </si>
  <si>
    <t>$       -</t>
  </si>
  <si>
    <t xml:space="preserve">presupuesto 6 meses </t>
  </si>
  <si>
    <t xml:space="preserve">internet </t>
  </si>
  <si>
    <t xml:space="preserve">total mes </t>
  </si>
  <si>
    <t xml:space="preserve">Descripcion </t>
  </si>
  <si>
    <t xml:space="preserve">Cantidad </t>
  </si>
  <si>
    <t xml:space="preserve">Valor Unitario </t>
  </si>
  <si>
    <t>recursos</t>
  </si>
  <si>
    <t>fuente 1</t>
  </si>
  <si>
    <t>fuente 2</t>
  </si>
  <si>
    <t>otro</t>
  </si>
  <si>
    <t>dinero</t>
  </si>
  <si>
    <t xml:space="preserve">otro </t>
  </si>
  <si>
    <t>total</t>
  </si>
  <si>
    <t xml:space="preserve">Computadores </t>
  </si>
  <si>
    <t xml:space="preserve">escritorios </t>
  </si>
  <si>
    <t xml:space="preserve">sillas </t>
  </si>
  <si>
    <t>$    -</t>
  </si>
  <si>
    <t xml:space="preserve">luz </t>
  </si>
  <si>
    <t xml:space="preserve">depresiacion anual </t>
  </si>
  <si>
    <t>Total</t>
  </si>
  <si>
    <t>SOFTWATE</t>
  </si>
  <si>
    <t>Servidor</t>
  </si>
  <si>
    <t>Nombre</t>
  </si>
  <si>
    <t>Descripción</t>
  </si>
  <si>
    <t>Dell Poweredge T40 Intel Xeon 3.5ghz 8gb 1tb Dvd</t>
  </si>
  <si>
    <t>Licencia</t>
  </si>
  <si>
    <t xml:space="preserve">Sql Server 2019 Standard Servercal 1 Servidor  </t>
  </si>
  <si>
    <t>Sistema Operativo</t>
  </si>
  <si>
    <t>Windows</t>
  </si>
  <si>
    <t>1’348.500</t>
  </si>
  <si>
    <t>Mac</t>
  </si>
  <si>
    <t>HARDWARE</t>
  </si>
  <si>
    <t xml:space="preserve">Infraestructura de red y equipos </t>
  </si>
  <si>
    <t xml:space="preserve">internet movistar 100 megas </t>
  </si>
  <si>
    <t>computadores</t>
  </si>
  <si>
    <t xml:space="preserve">Torre Cpu Intel Core I3 Disco 1000gb Ram 8gb y Monitor 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</si>
</sst>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$-240A]#,##0.00"/>
    <numFmt numFmtId="165" formatCode="&quot;$&quot;\ #,##0.00"/>
  </numFmts>
  <fonts count="7" x14ac:knownFonts="1">
    <font>
      <sz val="10"/>
      <color rgb="FF000000"/>
      <name val="Arial"/>
    </font>
    <font>
      <sz val="10"/>
      <color rgb="FF000000"/>
      <name val="Arial"/>
      <family val="2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3F3F76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4" applyNumberFormat="0" applyAlignment="0" applyProtection="0"/>
    <xf numFmtId="0" fontId="5" fillId="0" borderId="5" applyNumberFormat="0" applyFill="0" applyAlignment="0" applyProtection="0"/>
    <xf numFmtId="0" fontId="6" fillId="5" borderId="6" applyNumberFormat="0" applyAlignment="0" applyProtection="0"/>
  </cellStyleXfs>
  <cellXfs count="42">
    <xf numFmtId="0" fontId="0" fillId="0" borderId="0" xfId="0" applyFont="1" applyAlignment="1"/>
    <xf numFmtId="0" fontId="0" fillId="0" borderId="3" xfId="0" applyFont="1" applyBorder="1" applyAlignment="1"/>
    <xf numFmtId="0" fontId="1" fillId="0" borderId="3" xfId="0" applyFont="1" applyBorder="1" applyAlignment="1"/>
    <xf numFmtId="0" fontId="0" fillId="0" borderId="7" xfId="0" applyFont="1" applyBorder="1" applyAlignment="1"/>
    <xf numFmtId="0" fontId="4" fillId="4" borderId="4" xfId="3" applyAlignment="1"/>
    <xf numFmtId="0" fontId="2" fillId="2" borderId="2" xfId="1" applyBorder="1" applyAlignment="1"/>
    <xf numFmtId="0" fontId="2" fillId="2" borderId="1" xfId="1" applyBorder="1" applyAlignment="1"/>
    <xf numFmtId="0" fontId="3" fillId="3" borderId="4" xfId="2" applyBorder="1" applyAlignment="1"/>
    <xf numFmtId="0" fontId="3" fillId="3" borderId="4" xfId="2" applyBorder="1" applyAlignment="1">
      <alignment horizontal="center"/>
    </xf>
    <xf numFmtId="3" fontId="3" fillId="3" borderId="4" xfId="2" applyNumberFormat="1" applyBorder="1" applyAlignment="1">
      <alignment horizontal="center"/>
    </xf>
    <xf numFmtId="0" fontId="3" fillId="3" borderId="4" xfId="2" applyBorder="1"/>
    <xf numFmtId="3" fontId="3" fillId="3" borderId="4" xfId="2" applyNumberFormat="1" applyBorder="1" applyAlignment="1"/>
    <xf numFmtId="3" fontId="3" fillId="3" borderId="10" xfId="2" applyNumberFormat="1" applyBorder="1" applyAlignment="1"/>
    <xf numFmtId="0" fontId="4" fillId="4" borderId="10" xfId="3" applyBorder="1" applyAlignment="1"/>
    <xf numFmtId="164" fontId="5" fillId="0" borderId="5" xfId="4" applyNumberFormat="1"/>
    <xf numFmtId="3" fontId="0" fillId="0" borderId="3" xfId="0" applyNumberFormat="1" applyFont="1" applyBorder="1" applyAlignment="1"/>
    <xf numFmtId="164" fontId="0" fillId="0" borderId="3" xfId="0" applyNumberFormat="1" applyFont="1" applyBorder="1" applyAlignment="1"/>
    <xf numFmtId="0" fontId="2" fillId="2" borderId="3" xfId="1" applyBorder="1" applyAlignment="1"/>
    <xf numFmtId="0" fontId="3" fillId="3" borderId="3" xfId="2" applyBorder="1" applyAlignment="1"/>
    <xf numFmtId="3" fontId="3" fillId="3" borderId="3" xfId="2" applyNumberFormat="1" applyBorder="1" applyAlignment="1"/>
    <xf numFmtId="164" fontId="5" fillId="0" borderId="5" xfId="4" applyNumberFormat="1" applyAlignment="1"/>
    <xf numFmtId="3" fontId="5" fillId="0" borderId="5" xfId="4" applyNumberFormat="1" applyAlignment="1"/>
    <xf numFmtId="0" fontId="4" fillId="4" borderId="4" xfId="3" applyAlignment="1">
      <alignment horizontal="center"/>
    </xf>
    <xf numFmtId="0" fontId="4" fillId="4" borderId="4" xfId="3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6" fillId="5" borderId="6" xfId="5" applyAlignment="1">
      <alignment horizontal="center"/>
    </xf>
    <xf numFmtId="0" fontId="4" fillId="4" borderId="10" xfId="3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165" fontId="0" fillId="0" borderId="3" xfId="0" applyNumberFormat="1" applyFont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 vertical="center"/>
    </xf>
    <xf numFmtId="165" fontId="0" fillId="9" borderId="3" xfId="0" applyNumberFormat="1" applyFont="1" applyFill="1" applyBorder="1" applyAlignment="1">
      <alignment horizontal="center"/>
    </xf>
    <xf numFmtId="165" fontId="1" fillId="9" borderId="3" xfId="0" applyNumberFormat="1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</cellXfs>
  <cellStyles count="6">
    <cellStyle name="Bueno" xfId="1" builtinId="26"/>
    <cellStyle name="Celda de comprobación" xfId="5" builtinId="23"/>
    <cellStyle name="Celda vinculada" xfId="4" builtinId="24"/>
    <cellStyle name="Entrada" xfId="3" builtinId="20"/>
    <cellStyle name="Incorrecto" xfId="2" builtinId="27"/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Hoja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A72DF-EBD1-4575-84B4-35286BA3EF9A}">
  <dimension ref="C3:M51"/>
  <sheetViews>
    <sheetView tabSelected="1" workbookViewId="0">
      <selection activeCell="H54" sqref="H54"/>
    </sheetView>
  </sheetViews>
  <sheetFormatPr baseColWidth="10" defaultRowHeight="12.75" x14ac:dyDescent="0.2"/>
  <cols>
    <col min="3" max="3" width="30.42578125" customWidth="1"/>
    <col min="4" max="4" width="17.85546875" customWidth="1"/>
    <col min="5" max="5" width="15.7109375" customWidth="1"/>
    <col min="6" max="6" width="12.28515625" customWidth="1"/>
    <col min="10" max="10" width="14.42578125" bestFit="1" customWidth="1"/>
    <col min="11" max="11" width="17.28515625" customWidth="1"/>
    <col min="12" max="12" width="14.42578125" customWidth="1"/>
    <col min="13" max="13" width="15.5703125" customWidth="1"/>
  </cols>
  <sheetData>
    <row r="3" spans="3:13" ht="13.5" thickBot="1" x14ac:dyDescent="0.25"/>
    <row r="4" spans="3:13" ht="16.5" thickTop="1" thickBot="1" x14ac:dyDescent="0.3">
      <c r="D4" s="30" t="s">
        <v>20</v>
      </c>
      <c r="E4" s="30"/>
      <c r="F4" s="30"/>
      <c r="G4" s="30"/>
      <c r="H4" s="30"/>
      <c r="I4" s="30"/>
      <c r="J4" s="30"/>
    </row>
    <row r="5" spans="3:13" ht="15" thickTop="1" x14ac:dyDescent="0.2">
      <c r="C5" s="22" t="s">
        <v>0</v>
      </c>
      <c r="D5" s="22" t="s">
        <v>1</v>
      </c>
      <c r="E5" s="22" t="s">
        <v>2</v>
      </c>
      <c r="F5" s="22" t="s">
        <v>3</v>
      </c>
      <c r="G5" s="22" t="s">
        <v>4</v>
      </c>
      <c r="H5" s="22" t="s">
        <v>5</v>
      </c>
      <c r="I5" s="22"/>
      <c r="J5" s="22"/>
      <c r="K5" s="31"/>
      <c r="L5" s="22" t="s">
        <v>22</v>
      </c>
      <c r="M5" s="22" t="s">
        <v>14</v>
      </c>
    </row>
    <row r="6" spans="3:13" ht="14.25" x14ac:dyDescent="0.2">
      <c r="C6" s="23"/>
      <c r="D6" s="23"/>
      <c r="E6" s="23"/>
      <c r="F6" s="23"/>
      <c r="G6" s="23"/>
      <c r="H6" s="22" t="s">
        <v>17</v>
      </c>
      <c r="I6" s="23"/>
      <c r="J6" s="22" t="s">
        <v>16</v>
      </c>
      <c r="K6" s="31"/>
      <c r="L6" s="22"/>
      <c r="M6" s="22"/>
    </row>
    <row r="7" spans="3:13" ht="14.25" x14ac:dyDescent="0.2">
      <c r="C7" s="23"/>
      <c r="D7" s="23"/>
      <c r="E7" s="23"/>
      <c r="F7" s="23"/>
      <c r="G7" s="23"/>
      <c r="H7" s="4" t="s">
        <v>6</v>
      </c>
      <c r="I7" s="4" t="s">
        <v>7</v>
      </c>
      <c r="J7" s="4" t="s">
        <v>6</v>
      </c>
      <c r="K7" s="13" t="s">
        <v>18</v>
      </c>
      <c r="L7" s="22"/>
      <c r="M7" s="22"/>
    </row>
    <row r="8" spans="3:13" ht="15" thickBot="1" x14ac:dyDescent="0.25">
      <c r="C8" s="5" t="s">
        <v>8</v>
      </c>
      <c r="D8" s="7" t="s">
        <v>9</v>
      </c>
      <c r="E8" s="8">
        <v>8</v>
      </c>
      <c r="F8" s="8">
        <v>24</v>
      </c>
      <c r="G8" s="9">
        <v>9000</v>
      </c>
      <c r="H8" s="10"/>
      <c r="I8" s="7" t="s">
        <v>10</v>
      </c>
      <c r="J8" s="11"/>
      <c r="K8" s="12" t="s">
        <v>10</v>
      </c>
      <c r="L8" s="14">
        <f>72000*30</f>
        <v>2160000</v>
      </c>
      <c r="M8" s="14">
        <f>L8*6</f>
        <v>12960000</v>
      </c>
    </row>
    <row r="9" spans="3:13" ht="15.75" thickTop="1" thickBot="1" x14ac:dyDescent="0.25">
      <c r="C9" s="5" t="s">
        <v>11</v>
      </c>
      <c r="D9" s="7" t="s">
        <v>9</v>
      </c>
      <c r="E9" s="8">
        <v>8</v>
      </c>
      <c r="F9" s="8">
        <v>24</v>
      </c>
      <c r="G9" s="9">
        <v>9000</v>
      </c>
      <c r="H9" s="10"/>
      <c r="I9" s="7" t="s">
        <v>10</v>
      </c>
      <c r="J9" s="11"/>
      <c r="K9" s="12" t="s">
        <v>10</v>
      </c>
      <c r="L9" s="14">
        <f t="shared" ref="L9:L11" si="0">72000*30</f>
        <v>2160000</v>
      </c>
      <c r="M9" s="14">
        <f t="shared" ref="M9:M11" si="1">L9*6</f>
        <v>12960000</v>
      </c>
    </row>
    <row r="10" spans="3:13" ht="15.75" thickTop="1" thickBot="1" x14ac:dyDescent="0.25">
      <c r="C10" s="5" t="s">
        <v>12</v>
      </c>
      <c r="D10" s="7" t="s">
        <v>9</v>
      </c>
      <c r="E10" s="8">
        <v>8</v>
      </c>
      <c r="F10" s="8">
        <v>24</v>
      </c>
      <c r="G10" s="9">
        <v>9000</v>
      </c>
      <c r="H10" s="10"/>
      <c r="I10" s="7" t="s">
        <v>10</v>
      </c>
      <c r="J10" s="11"/>
      <c r="K10" s="12" t="s">
        <v>10</v>
      </c>
      <c r="L10" s="14">
        <f t="shared" si="0"/>
        <v>2160000</v>
      </c>
      <c r="M10" s="14">
        <f t="shared" si="1"/>
        <v>12960000</v>
      </c>
    </row>
    <row r="11" spans="3:13" ht="15.75" thickTop="1" thickBot="1" x14ac:dyDescent="0.25">
      <c r="C11" s="6" t="s">
        <v>13</v>
      </c>
      <c r="D11" s="7" t="s">
        <v>9</v>
      </c>
      <c r="E11" s="8">
        <v>8</v>
      </c>
      <c r="F11" s="8">
        <v>24</v>
      </c>
      <c r="G11" s="9">
        <v>9000</v>
      </c>
      <c r="H11" s="10"/>
      <c r="I11" s="7" t="s">
        <v>10</v>
      </c>
      <c r="J11" s="11"/>
      <c r="K11" s="12" t="s">
        <v>10</v>
      </c>
      <c r="L11" s="14">
        <f t="shared" si="0"/>
        <v>2160000</v>
      </c>
      <c r="M11" s="14">
        <f t="shared" si="1"/>
        <v>12960000</v>
      </c>
    </row>
    <row r="12" spans="3:13" ht="15.75" thickTop="1" thickBot="1" x14ac:dyDescent="0.25">
      <c r="C12" s="27" t="s">
        <v>15</v>
      </c>
      <c r="D12" s="28"/>
      <c r="E12" s="28"/>
      <c r="F12" s="28"/>
      <c r="G12" s="29"/>
      <c r="H12" s="1" t="s">
        <v>19</v>
      </c>
      <c r="I12" s="1" t="s">
        <v>19</v>
      </c>
      <c r="J12" s="1" t="s">
        <v>19</v>
      </c>
      <c r="K12" s="3" t="s">
        <v>19</v>
      </c>
      <c r="L12" s="14">
        <f>L8+L9+L10+L11</f>
        <v>8640000</v>
      </c>
      <c r="M12" s="14">
        <f>M9+M8+M10+M11</f>
        <v>51840000</v>
      </c>
    </row>
    <row r="13" spans="3:13" ht="13.5" thickTop="1" x14ac:dyDescent="0.2"/>
    <row r="17" spans="3:11" ht="14.25" x14ac:dyDescent="0.2">
      <c r="C17" s="22" t="s">
        <v>23</v>
      </c>
      <c r="D17" s="22" t="s">
        <v>24</v>
      </c>
      <c r="E17" s="22" t="s">
        <v>25</v>
      </c>
      <c r="F17" s="22" t="s">
        <v>26</v>
      </c>
      <c r="G17" s="22"/>
      <c r="H17" s="22"/>
      <c r="I17" s="22"/>
      <c r="J17" s="22" t="s">
        <v>32</v>
      </c>
      <c r="K17" s="22" t="s">
        <v>38</v>
      </c>
    </row>
    <row r="18" spans="3:11" ht="14.25" x14ac:dyDescent="0.2">
      <c r="C18" s="22"/>
      <c r="D18" s="22"/>
      <c r="E18" s="22"/>
      <c r="F18" s="22" t="s">
        <v>27</v>
      </c>
      <c r="G18" s="22"/>
      <c r="H18" s="22" t="s">
        <v>28</v>
      </c>
      <c r="I18" s="22"/>
      <c r="J18" s="22"/>
      <c r="K18" s="22"/>
    </row>
    <row r="19" spans="3:11" ht="14.25" x14ac:dyDescent="0.2">
      <c r="C19" s="22"/>
      <c r="D19" s="22"/>
      <c r="E19" s="22"/>
      <c r="F19" s="4" t="s">
        <v>29</v>
      </c>
      <c r="G19" s="4" t="s">
        <v>30</v>
      </c>
      <c r="H19" s="4" t="s">
        <v>31</v>
      </c>
      <c r="I19" s="4" t="s">
        <v>30</v>
      </c>
      <c r="J19" s="22"/>
      <c r="K19" s="22"/>
    </row>
    <row r="20" spans="3:11" ht="15" thickBot="1" x14ac:dyDescent="0.25">
      <c r="C20" s="17" t="s">
        <v>33</v>
      </c>
      <c r="D20" s="18">
        <v>4</v>
      </c>
      <c r="E20" s="19">
        <v>1600000</v>
      </c>
      <c r="F20" s="18"/>
      <c r="G20" s="18" t="s">
        <v>10</v>
      </c>
      <c r="H20" s="18"/>
      <c r="I20" s="18" t="s">
        <v>10</v>
      </c>
      <c r="J20" s="20">
        <f>E20*D20</f>
        <v>6400000</v>
      </c>
      <c r="K20" s="20">
        <v>1006000</v>
      </c>
    </row>
    <row r="21" spans="3:11" ht="15.75" thickTop="1" thickBot="1" x14ac:dyDescent="0.25">
      <c r="C21" s="17" t="s">
        <v>34</v>
      </c>
      <c r="D21" s="18">
        <v>4</v>
      </c>
      <c r="E21" s="19">
        <v>115000</v>
      </c>
      <c r="F21" s="18"/>
      <c r="G21" s="18" t="s">
        <v>10</v>
      </c>
      <c r="H21" s="18"/>
      <c r="I21" s="18" t="s">
        <v>10</v>
      </c>
      <c r="J21" s="20">
        <f t="shared" ref="J21:J22" si="2">E21*D21</f>
        <v>460000</v>
      </c>
      <c r="K21" s="20">
        <v>76600</v>
      </c>
    </row>
    <row r="22" spans="3:11" ht="15.75" thickTop="1" thickBot="1" x14ac:dyDescent="0.25">
      <c r="C22" s="17" t="s">
        <v>35</v>
      </c>
      <c r="D22" s="18">
        <v>4</v>
      </c>
      <c r="E22" s="19">
        <v>30000</v>
      </c>
      <c r="F22" s="18"/>
      <c r="G22" s="18" t="s">
        <v>10</v>
      </c>
      <c r="H22" s="18"/>
      <c r="I22" s="18" t="s">
        <v>10</v>
      </c>
      <c r="J22" s="20">
        <f t="shared" si="2"/>
        <v>120000</v>
      </c>
      <c r="K22" s="20">
        <v>20000</v>
      </c>
    </row>
    <row r="23" spans="3:11" ht="13.5" thickTop="1" x14ac:dyDescent="0.2">
      <c r="C23" s="24" t="s">
        <v>15</v>
      </c>
      <c r="D23" s="25"/>
      <c r="E23" s="26"/>
      <c r="F23" s="2" t="s">
        <v>36</v>
      </c>
      <c r="G23" s="2" t="s">
        <v>36</v>
      </c>
      <c r="H23" s="2" t="s">
        <v>36</v>
      </c>
      <c r="I23" s="2" t="s">
        <v>36</v>
      </c>
      <c r="J23" s="16">
        <f>J20+J21+J22</f>
        <v>6980000</v>
      </c>
      <c r="K23" s="16">
        <f>K20+K21+K22</f>
        <v>1102600</v>
      </c>
    </row>
    <row r="28" spans="3:11" ht="14.25" x14ac:dyDescent="0.2">
      <c r="C28" s="22" t="s">
        <v>23</v>
      </c>
      <c r="D28" s="22" t="s">
        <v>24</v>
      </c>
      <c r="E28" s="22" t="s">
        <v>25</v>
      </c>
      <c r="F28" s="22" t="s">
        <v>26</v>
      </c>
      <c r="G28" s="22"/>
      <c r="H28" s="22"/>
      <c r="I28" s="22"/>
      <c r="J28" s="22" t="s">
        <v>32</v>
      </c>
    </row>
    <row r="29" spans="3:11" ht="14.25" x14ac:dyDescent="0.2">
      <c r="C29" s="22"/>
      <c r="D29" s="22"/>
      <c r="E29" s="22"/>
      <c r="F29" s="22" t="s">
        <v>27</v>
      </c>
      <c r="G29" s="22"/>
      <c r="H29" s="22" t="s">
        <v>28</v>
      </c>
      <c r="I29" s="22"/>
      <c r="J29" s="22"/>
    </row>
    <row r="30" spans="3:11" ht="14.25" x14ac:dyDescent="0.2">
      <c r="C30" s="22"/>
      <c r="D30" s="22"/>
      <c r="E30" s="22"/>
      <c r="F30" s="4" t="s">
        <v>29</v>
      </c>
      <c r="G30" s="4" t="s">
        <v>30</v>
      </c>
      <c r="H30" s="4" t="s">
        <v>31</v>
      </c>
      <c r="I30" s="4" t="s">
        <v>30</v>
      </c>
      <c r="J30" s="22"/>
    </row>
    <row r="31" spans="3:11" ht="15" thickBot="1" x14ac:dyDescent="0.25">
      <c r="C31" s="17" t="s">
        <v>37</v>
      </c>
      <c r="D31" s="18">
        <v>1</v>
      </c>
      <c r="E31" s="19">
        <v>200000</v>
      </c>
      <c r="F31" s="18"/>
      <c r="G31" s="18" t="s">
        <v>10</v>
      </c>
      <c r="H31" s="18"/>
      <c r="I31" s="18" t="s">
        <v>10</v>
      </c>
      <c r="J31" s="21">
        <v>200000</v>
      </c>
    </row>
    <row r="32" spans="3:11" ht="15.75" thickTop="1" thickBot="1" x14ac:dyDescent="0.25">
      <c r="C32" s="17" t="s">
        <v>21</v>
      </c>
      <c r="D32" s="18">
        <v>1</v>
      </c>
      <c r="E32" s="19">
        <v>80000</v>
      </c>
      <c r="F32" s="18"/>
      <c r="G32" s="18" t="s">
        <v>10</v>
      </c>
      <c r="H32" s="18"/>
      <c r="I32" s="18" t="s">
        <v>10</v>
      </c>
      <c r="J32" s="21">
        <v>80000</v>
      </c>
    </row>
    <row r="33" spans="3:10" ht="13.5" thickTop="1" x14ac:dyDescent="0.2">
      <c r="C33" s="27" t="s">
        <v>39</v>
      </c>
      <c r="D33" s="28"/>
      <c r="E33" s="29"/>
      <c r="F33" s="2" t="s">
        <v>36</v>
      </c>
      <c r="G33" s="2" t="s">
        <v>36</v>
      </c>
      <c r="H33" s="2" t="s">
        <v>36</v>
      </c>
      <c r="I33" s="2" t="s">
        <v>36</v>
      </c>
      <c r="J33" s="15">
        <f>J31+J32</f>
        <v>280000</v>
      </c>
    </row>
    <row r="38" spans="3:10" ht="17.25" customHeight="1" x14ac:dyDescent="0.2">
      <c r="C38" s="32" t="s">
        <v>40</v>
      </c>
      <c r="D38" s="32"/>
      <c r="E38" s="32"/>
      <c r="F38" s="32"/>
      <c r="G38" s="32"/>
      <c r="H38" s="32"/>
      <c r="I38" s="32"/>
      <c r="J38" s="32"/>
    </row>
    <row r="39" spans="3:10" x14ac:dyDescent="0.2">
      <c r="C39" s="34" t="s">
        <v>42</v>
      </c>
      <c r="D39" s="34"/>
      <c r="E39" s="34" t="s">
        <v>43</v>
      </c>
      <c r="F39" s="34"/>
      <c r="G39" s="34"/>
      <c r="H39" s="34"/>
      <c r="I39" s="34" t="s">
        <v>39</v>
      </c>
      <c r="J39" s="34"/>
    </row>
    <row r="40" spans="3:10" x14ac:dyDescent="0.2">
      <c r="C40" s="35" t="s">
        <v>41</v>
      </c>
      <c r="D40" s="35"/>
      <c r="E40" s="35" t="s">
        <v>44</v>
      </c>
      <c r="F40" s="35"/>
      <c r="G40" s="35"/>
      <c r="H40" s="35"/>
      <c r="I40" s="38">
        <v>2899000</v>
      </c>
      <c r="J40" s="38"/>
    </row>
    <row r="41" spans="3:10" x14ac:dyDescent="0.2">
      <c r="C41" s="36" t="s">
        <v>45</v>
      </c>
      <c r="D41" s="35"/>
      <c r="E41" s="36" t="s">
        <v>46</v>
      </c>
      <c r="F41" s="35"/>
      <c r="G41" s="35"/>
      <c r="H41" s="35"/>
      <c r="I41" s="38">
        <v>686520</v>
      </c>
      <c r="J41" s="38"/>
    </row>
    <row r="42" spans="3:10" x14ac:dyDescent="0.2">
      <c r="C42" s="37" t="s">
        <v>47</v>
      </c>
      <c r="D42" s="37"/>
      <c r="E42" s="36" t="s">
        <v>48</v>
      </c>
      <c r="F42" s="35"/>
      <c r="G42" s="35"/>
      <c r="H42" s="35"/>
      <c r="I42" s="38">
        <v>769999</v>
      </c>
      <c r="J42" s="38"/>
    </row>
    <row r="43" spans="3:10" x14ac:dyDescent="0.2">
      <c r="C43" s="37"/>
      <c r="D43" s="37"/>
      <c r="E43" s="36" t="s">
        <v>50</v>
      </c>
      <c r="F43" s="35"/>
      <c r="G43" s="35"/>
      <c r="H43" s="35"/>
      <c r="I43" s="39" t="s">
        <v>49</v>
      </c>
      <c r="J43" s="38"/>
    </row>
    <row r="48" spans="3:10" ht="18" customHeight="1" x14ac:dyDescent="0.2">
      <c r="C48" s="40" t="s">
        <v>51</v>
      </c>
      <c r="D48" s="32"/>
      <c r="E48" s="32"/>
      <c r="F48" s="32"/>
      <c r="G48" s="32"/>
      <c r="H48" s="32"/>
      <c r="I48" s="32"/>
      <c r="J48" s="32"/>
    </row>
    <row r="49" spans="3:10" x14ac:dyDescent="0.2">
      <c r="C49" s="41" t="s">
        <v>42</v>
      </c>
      <c r="D49" s="34"/>
      <c r="E49" s="41" t="s">
        <v>43</v>
      </c>
      <c r="F49" s="34"/>
      <c r="G49" s="34"/>
      <c r="H49" s="34"/>
      <c r="I49" s="41" t="s">
        <v>39</v>
      </c>
      <c r="J49" s="34"/>
    </row>
    <row r="50" spans="3:10" x14ac:dyDescent="0.2">
      <c r="C50" s="36" t="s">
        <v>52</v>
      </c>
      <c r="D50" s="35"/>
      <c r="E50" s="36" t="s">
        <v>53</v>
      </c>
      <c r="F50" s="35"/>
      <c r="G50" s="35"/>
      <c r="H50" s="35"/>
      <c r="I50" s="33">
        <v>100000</v>
      </c>
      <c r="J50" s="33"/>
    </row>
    <row r="51" spans="3:10" x14ac:dyDescent="0.2">
      <c r="C51" s="36" t="s">
        <v>54</v>
      </c>
      <c r="D51" s="35"/>
      <c r="E51" s="36" t="s">
        <v>55</v>
      </c>
      <c r="F51" s="35"/>
      <c r="G51" s="35"/>
      <c r="H51" s="35"/>
      <c r="I51" s="33">
        <v>1600000</v>
      </c>
      <c r="J51" s="33"/>
    </row>
  </sheetData>
  <mergeCells count="54">
    <mergeCell ref="C51:D51"/>
    <mergeCell ref="E51:H51"/>
    <mergeCell ref="I51:J51"/>
    <mergeCell ref="C49:D49"/>
    <mergeCell ref="E49:H49"/>
    <mergeCell ref="I49:J49"/>
    <mergeCell ref="C50:D50"/>
    <mergeCell ref="E50:H50"/>
    <mergeCell ref="I50:J50"/>
    <mergeCell ref="E43:H43"/>
    <mergeCell ref="I43:J43"/>
    <mergeCell ref="C42:D43"/>
    <mergeCell ref="C48:J48"/>
    <mergeCell ref="C41:D41"/>
    <mergeCell ref="E41:H41"/>
    <mergeCell ref="I41:J41"/>
    <mergeCell ref="E42:H42"/>
    <mergeCell ref="I42:J42"/>
    <mergeCell ref="C38:J38"/>
    <mergeCell ref="C39:D39"/>
    <mergeCell ref="E39:H39"/>
    <mergeCell ref="I39:J39"/>
    <mergeCell ref="C40:D40"/>
    <mergeCell ref="E40:H40"/>
    <mergeCell ref="I40:J40"/>
    <mergeCell ref="C33:E33"/>
    <mergeCell ref="D4:J4"/>
    <mergeCell ref="M5:M7"/>
    <mergeCell ref="H5:K5"/>
    <mergeCell ref="J6:K6"/>
    <mergeCell ref="L5:L7"/>
    <mergeCell ref="D5:D7"/>
    <mergeCell ref="E5:E7"/>
    <mergeCell ref="F5:F7"/>
    <mergeCell ref="C12:G12"/>
    <mergeCell ref="G5:G7"/>
    <mergeCell ref="H6:I6"/>
    <mergeCell ref="F28:I28"/>
    <mergeCell ref="F29:G29"/>
    <mergeCell ref="H29:I29"/>
    <mergeCell ref="C28:C30"/>
    <mergeCell ref="D28:D30"/>
    <mergeCell ref="E28:E30"/>
    <mergeCell ref="C5:C7"/>
    <mergeCell ref="J28:J30"/>
    <mergeCell ref="C23:E23"/>
    <mergeCell ref="K17:K19"/>
    <mergeCell ref="C17:C19"/>
    <mergeCell ref="D17:D19"/>
    <mergeCell ref="E17:E19"/>
    <mergeCell ref="F17:I17"/>
    <mergeCell ref="J17:J19"/>
    <mergeCell ref="F18:G18"/>
    <mergeCell ref="H18:I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Hidalgo</dc:creator>
  <cp:lastModifiedBy>Janus</cp:lastModifiedBy>
  <cp:lastPrinted>2021-01-30T22:45:58Z</cp:lastPrinted>
  <dcterms:created xsi:type="dcterms:W3CDTF">2020-12-10T04:11:42Z</dcterms:created>
  <dcterms:modified xsi:type="dcterms:W3CDTF">2021-06-29T05:19:59Z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6de7fa32-7262-46d8-96fc-e9b0f69b7441</vt:lpwstr>
  </property>
</Properties>
</file>