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INFORMES PRODUCCION\INFORMES DE PRODUCCION MES DE ABRIL\"/>
    </mc:Choice>
  </mc:AlternateContent>
  <bookViews>
    <workbookView xWindow="0" yWindow="0" windowWidth="21600" windowHeight="9135" activeTab="1"/>
  </bookViews>
  <sheets>
    <sheet name="GALLINAS PONEDORAS" sheetId="1" r:id="rId1"/>
    <sheet name="CODORNIZ DE POSTURA" sheetId="2" r:id="rId2"/>
  </sheets>
  <externalReferences>
    <externalReference r:id="rId3"/>
  </externalReferences>
  <definedNames>
    <definedName name="_xlnm._FilterDatabase" localSheetId="0" hidden="1">'GALLINAS PONEDORAS'!$B$18:$M$19</definedName>
    <definedName name="_xlnm.Print_Area" localSheetId="0">'GALLINAS PONEDORAS'!$A$1:$N$42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1" i="2"/>
  <c r="G20" i="2"/>
  <c r="I25" i="1"/>
  <c r="I24" i="1"/>
  <c r="I23" i="1"/>
  <c r="I22" i="1"/>
  <c r="I21" i="1"/>
  <c r="H40" i="1" l="1"/>
  <c r="K12" i="1" s="1"/>
  <c r="G12" i="1"/>
  <c r="K11" i="1" l="1"/>
  <c r="F12" i="2"/>
  <c r="O12" i="1" l="1"/>
  <c r="G11" i="1"/>
  <c r="O11" i="1" s="1"/>
  <c r="N12" i="2"/>
  <c r="F11" i="2"/>
  <c r="N11" i="2" s="1"/>
  <c r="I16" i="2"/>
  <c r="J16" i="2"/>
  <c r="K16" i="2"/>
  <c r="L16" i="2"/>
  <c r="M16" i="2"/>
  <c r="N16" i="2"/>
  <c r="G21" i="2"/>
  <c r="G22" i="2"/>
  <c r="G23" i="2"/>
  <c r="G24" i="2"/>
  <c r="G25" i="2"/>
  <c r="G26" i="2"/>
  <c r="G27" i="2"/>
  <c r="G29" i="2"/>
  <c r="G30" i="2"/>
  <c r="G31" i="2"/>
  <c r="G32" i="2"/>
  <c r="G33" i="2"/>
  <c r="G34" i="2"/>
  <c r="G35" i="2"/>
  <c r="G36" i="2"/>
  <c r="G37" i="2"/>
  <c r="G38" i="2"/>
  <c r="G39" i="2"/>
  <c r="G40" i="2" l="1"/>
  <c r="I16" i="1"/>
  <c r="J16" i="1"/>
  <c r="K16" i="1"/>
  <c r="L16" i="1"/>
  <c r="M16" i="1"/>
  <c r="N16" i="1"/>
  <c r="O16" i="1"/>
  <c r="I40" i="1"/>
  <c r="J40" i="1"/>
  <c r="K40" i="1"/>
  <c r="L40" i="1"/>
  <c r="M40" i="1"/>
  <c r="N40" i="1"/>
  <c r="O40" i="1"/>
  <c r="M17" i="1" l="1"/>
  <c r="I17" i="1"/>
  <c r="O17" i="1"/>
  <c r="K17" i="1"/>
  <c r="L17" i="1"/>
  <c r="N17" i="1"/>
  <c r="J17" i="1"/>
</calcChain>
</file>

<file path=xl/sharedStrings.xml><?xml version="1.0" encoding="utf-8"?>
<sst xmlns="http://schemas.openxmlformats.org/spreadsheetml/2006/main" count="129" uniqueCount="59">
  <si>
    <t>TOTAL PRODUCTOS</t>
  </si>
  <si>
    <t>UNIDAD</t>
  </si>
  <si>
    <t>HUEVOS</t>
  </si>
  <si>
    <t>HUEVO DE GALLINA TIPO JUMBO</t>
  </si>
  <si>
    <t>HUEVO DE GALLINA TIPO AAA</t>
  </si>
  <si>
    <t>HUEVO DE GALLINA TIPO AA</t>
  </si>
  <si>
    <t xml:space="preserve"> HUEVOS</t>
  </si>
  <si>
    <t>HUEVO DE GALLINA TIPO A</t>
  </si>
  <si>
    <t>HUEVO DE GALLINA TIPO B</t>
  </si>
  <si>
    <t>HUEVO DE GALLINA TIPO C</t>
  </si>
  <si>
    <t>CANTIDAD TOTAL PRODUCCION</t>
  </si>
  <si>
    <t>UNIDAD DE MEDIDA</t>
  </si>
  <si>
    <t>PRESENTACION</t>
  </si>
  <si>
    <t>TRASLADO ENTRE UNIDADES (UNIDADES PECUARIAS)</t>
  </si>
  <si>
    <t>TRASLADO ENTRE UNIDADES (AGROINDUSTRIA)</t>
  </si>
  <si>
    <t>TRASLADO ENTRE UNIDADES (BIOINSUMOS)</t>
  </si>
  <si>
    <t>PRODUCTO EN PROCESO</t>
  </si>
  <si>
    <t>BAJAS</t>
  </si>
  <si>
    <t>ACTIVIDADES DE FORMACION</t>
  </si>
  <si>
    <t>MERCASENA</t>
  </si>
  <si>
    <t>PRODUCTO TERMINADO</t>
  </si>
  <si>
    <t>NOMBRE DEL PRODUCTO TERMINADO</t>
  </si>
  <si>
    <t>FECHA PRODUCCION POR SEMANA</t>
  </si>
  <si>
    <t>MES</t>
  </si>
  <si>
    <t>ITEM</t>
  </si>
  <si>
    <t>% DESTINO</t>
  </si>
  <si>
    <t>TOTAL</t>
  </si>
  <si>
    <t>DESTINOS</t>
  </si>
  <si>
    <t>RESUMEN DEL INFORME</t>
  </si>
  <si>
    <t>PORCENTAJE CUMPLIMIENTO:</t>
  </si>
  <si>
    <t>META DE PRODUCCION EJECUTADA:</t>
  </si>
  <si>
    <t>META DE PRODUCCION PLANEADA UNIDAD</t>
  </si>
  <si>
    <t>TRIMESTRAL</t>
  </si>
  <si>
    <t>MENSUAL</t>
  </si>
  <si>
    <t>RESPONSABLE:</t>
  </si>
  <si>
    <t>CODIGO :</t>
  </si>
  <si>
    <t>AVICULTURA</t>
  </si>
  <si>
    <t>SUBCENTRO DE COSTO:</t>
  </si>
  <si>
    <t>PECUARIA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</si>
  <si>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</si>
  <si>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AÑO:</t>
  </si>
  <si>
    <t>HASTA  (DD/MM):</t>
  </si>
  <si>
    <t>DEL (DD/MM):</t>
  </si>
  <si>
    <t>FECHA DE INFORME</t>
  </si>
  <si>
    <t>TRIMESTRE SENA EMPRESA:</t>
  </si>
  <si>
    <t>Continua</t>
  </si>
  <si>
    <t>Modelo de Mejora</t>
  </si>
  <si>
    <t>Procedimiento: Planeación y control de la Producción</t>
  </si>
  <si>
    <t>Proceso: Producción de Bienes y Prestación de Servicios</t>
  </si>
  <si>
    <t>FOr-IPBPSE-04-01/05-17</t>
  </si>
  <si>
    <t xml:space="preserve">FORMATO INFORME DE PRODUCCION DE BIENES PECUARIOS DE SENA EMPRESA
</t>
  </si>
  <si>
    <t>HUEVO CODORNIZ</t>
  </si>
  <si>
    <t>META DE PRODUCCION PLANEADA  (CUBETA) UNIDAD</t>
  </si>
  <si>
    <t>HUEVO</t>
  </si>
  <si>
    <t>ABRIL</t>
  </si>
  <si>
    <t>MICHAEL ANDRES ALVAREZ  RODRIGUEZ</t>
  </si>
  <si>
    <t>15 AL 21 DE ABRIL</t>
  </si>
  <si>
    <t>15 ABRIL AL 21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</si>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</sst>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_-;\-* #,##0_-;_-* &quot;-&quot;_-;_-@_-"/>
    <numFmt numFmtId="165" formatCode="_(&quot;$&quot;\ * #,##0_);_(&quot;$&quot;\ * \(#,##0\);_(&quot;$&quot;\ * &quot;-&quot;??_);_(@_)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 style="medium">
        <color rgb="FFFF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3" fontId="2" fillId="0" borderId="1" xfId="0" applyNumberFormat="1" applyFont="1" applyFill="1" applyBorder="1" applyAlignment="1" applyProtection="1">
      <alignment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 vertical="center"/>
      <protection locked="0"/>
    </xf>
    <xf numFmtId="3" fontId="0" fillId="2" borderId="1" xfId="0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3" xfId="0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3" fontId="0" fillId="5" borderId="1" xfId="0" applyNumberFormat="1" applyFont="1" applyFill="1" applyBorder="1" applyAlignment="1" applyProtection="1">
      <alignment horizontal="center" vertical="center"/>
      <protection locked="0"/>
    </xf>
    <xf numFmtId="3" fontId="0" fillId="4" borderId="1" xfId="0" applyNumberFormat="1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9" fontId="1" fillId="2" borderId="1" xfId="2" applyFont="1" applyFill="1" applyBorder="1" applyAlignment="1" applyProtection="1">
      <alignment vertical="center"/>
    </xf>
    <xf numFmtId="9" fontId="1" fillId="2" borderId="1" xfId="2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9" fontId="1" fillId="0" borderId="1" xfId="2" applyFont="1" applyBorder="1" applyAlignment="1" applyProtection="1">
      <alignment horizontal="center" vertical="center"/>
      <protection hidden="1"/>
    </xf>
    <xf numFmtId="9" fontId="1" fillId="0" borderId="3" xfId="2" applyFont="1" applyBorder="1" applyAlignment="1" applyProtection="1">
      <alignment horizontal="center" vertical="center"/>
      <protection hidden="1"/>
    </xf>
    <xf numFmtId="3" fontId="0" fillId="0" borderId="3" xfId="0" applyNumberFormat="1" applyFont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6" fontId="2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6" fillId="0" borderId="0" xfId="3" applyFont="1" applyBorder="1" applyAlignment="1" applyProtection="1">
      <alignment horizontal="left" vertical="center" wrapText="1"/>
      <protection locked="0"/>
    </xf>
    <xf numFmtId="0" fontId="1" fillId="0" borderId="11" xfId="3" applyFont="1" applyBorder="1" applyAlignment="1" applyProtection="1">
      <alignment vertical="center"/>
      <protection locked="0"/>
    </xf>
    <xf numFmtId="0" fontId="1" fillId="0" borderId="12" xfId="3" applyFont="1" applyBorder="1" applyAlignment="1" applyProtection="1">
      <alignment vertical="center"/>
      <protection locked="0"/>
    </xf>
    <xf numFmtId="0" fontId="1" fillId="0" borderId="0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/>
      <protection locked="0"/>
    </xf>
    <xf numFmtId="0" fontId="7" fillId="0" borderId="0" xfId="3" applyFont="1" applyBorder="1" applyAlignment="1" applyProtection="1">
      <alignment vertical="center"/>
      <protection locked="0"/>
    </xf>
    <xf numFmtId="0" fontId="7" fillId="5" borderId="0" xfId="3" applyFont="1" applyFill="1" applyBorder="1" applyAlignment="1" applyProtection="1">
      <alignment vertical="center"/>
      <protection locked="0"/>
    </xf>
    <xf numFmtId="0" fontId="7" fillId="5" borderId="14" xfId="3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18" xfId="0" applyFont="1" applyFill="1" applyBorder="1"/>
    <xf numFmtId="0" fontId="0" fillId="0" borderId="14" xfId="0" applyFont="1" applyFill="1" applyBorder="1"/>
    <xf numFmtId="0" fontId="0" fillId="0" borderId="0" xfId="0" applyBorder="1"/>
    <xf numFmtId="3" fontId="0" fillId="0" borderId="1" xfId="0" applyNumberFormat="1" applyFont="1" applyBorder="1" applyAlignment="1" applyProtection="1">
      <alignment horizontal="center" vertical="center"/>
      <protection locked="0"/>
    </xf>
    <xf numFmtId="1" fontId="9" fillId="5" borderId="1" xfId="4" applyNumberFormat="1" applyFont="1" applyFill="1" applyBorder="1" applyAlignment="1">
      <alignment horizontal="center" vertical="center"/>
    </xf>
    <xf numFmtId="164" fontId="0" fillId="0" borderId="3" xfId="5" applyFont="1" applyBorder="1" applyAlignment="1" applyProtection="1">
      <alignment horizontal="center" vertical="center"/>
      <protection hidden="1"/>
    </xf>
    <xf numFmtId="164" fontId="0" fillId="0" borderId="0" xfId="5" applyFont="1" applyAlignment="1">
      <alignment vertical="center"/>
    </xf>
    <xf numFmtId="0" fontId="0" fillId="0" borderId="0" xfId="0" applyAlignment="1">
      <alignment horizontal="center"/>
    </xf>
    <xf numFmtId="3" fontId="0" fillId="0" borderId="6" xfId="0" applyNumberFormat="1" applyFont="1" applyFill="1" applyBorder="1" applyAlignment="1">
      <alignment vertical="top"/>
    </xf>
    <xf numFmtId="3" fontId="0" fillId="0" borderId="5" xfId="0" applyNumberFormat="1" applyFont="1" applyFill="1" applyBorder="1" applyAlignment="1">
      <alignment vertical="top"/>
    </xf>
    <xf numFmtId="3" fontId="0" fillId="0" borderId="4" xfId="0" applyNumberFormat="1" applyFont="1" applyFill="1" applyBorder="1" applyAlignment="1">
      <alignment vertical="top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textRotation="90" wrapText="1"/>
      <protection locked="0"/>
    </xf>
    <xf numFmtId="0" fontId="3" fillId="3" borderId="3" xfId="0" applyFont="1" applyFill="1" applyBorder="1" applyAlignment="1" applyProtection="1">
      <alignment horizontal="center" vertical="center" textRotation="90" wrapText="1"/>
      <protection locked="0"/>
    </xf>
    <xf numFmtId="0" fontId="3" fillId="3" borderId="7" xfId="0" applyFont="1" applyFill="1" applyBorder="1" applyAlignment="1" applyProtection="1">
      <alignment horizontal="center" vertical="center" textRotation="90"/>
      <protection locked="0"/>
    </xf>
    <xf numFmtId="0" fontId="3" fillId="3" borderId="3" xfId="0" applyFont="1" applyFill="1" applyBorder="1" applyAlignment="1" applyProtection="1">
      <alignment horizontal="center" vertical="center" textRotation="90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left" vertical="top"/>
      <protection locked="0"/>
    </xf>
    <xf numFmtId="0" fontId="2" fillId="5" borderId="9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left" vertical="top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7" fillId="5" borderId="1" xfId="3" applyFont="1" applyFill="1" applyBorder="1" applyAlignment="1" applyProtection="1">
      <alignment horizontal="center" vertical="center"/>
      <protection locked="0"/>
    </xf>
    <xf numFmtId="0" fontId="7" fillId="5" borderId="7" xfId="3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16" fontId="2" fillId="0" borderId="2" xfId="0" applyNumberFormat="1" applyFont="1" applyBorder="1" applyAlignment="1" applyProtection="1">
      <alignment horizontal="center" vertical="center" wrapText="1"/>
      <protection locked="0"/>
    </xf>
    <xf numFmtId="16" fontId="2" fillId="0" borderId="8" xfId="0" applyNumberFormat="1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7" fillId="0" borderId="17" xfId="3" applyFont="1" applyBorder="1" applyAlignment="1" applyProtection="1">
      <alignment horizontal="left" vertical="center" wrapText="1"/>
      <protection locked="0"/>
    </xf>
    <xf numFmtId="0" fontId="7" fillId="0" borderId="16" xfId="3" applyFont="1" applyBorder="1" applyAlignment="1" applyProtection="1">
      <alignment horizontal="left" vertical="center"/>
      <protection locked="0"/>
    </xf>
    <xf numFmtId="0" fontId="1" fillId="0" borderId="14" xfId="3" applyFont="1" applyBorder="1" applyAlignment="1" applyProtection="1">
      <alignment horizontal="left" vertical="center" wrapText="1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3" fontId="0" fillId="0" borderId="24" xfId="0" applyNumberFormat="1" applyFont="1" applyFill="1" applyBorder="1" applyAlignment="1">
      <alignment horizontal="left" vertical="top" wrapText="1"/>
    </xf>
    <xf numFmtId="3" fontId="0" fillId="0" borderId="23" xfId="0" applyNumberFormat="1" applyFont="1" applyFill="1" applyBorder="1" applyAlignment="1">
      <alignment horizontal="left" vertical="top" wrapText="1"/>
    </xf>
    <xf numFmtId="3" fontId="0" fillId="0" borderId="22" xfId="0" applyNumberFormat="1" applyFont="1" applyFill="1" applyBorder="1" applyAlignment="1">
      <alignment horizontal="left" vertical="top" wrapText="1"/>
    </xf>
    <xf numFmtId="3" fontId="0" fillId="0" borderId="21" xfId="0" applyNumberFormat="1" applyFont="1" applyFill="1" applyBorder="1" applyAlignment="1">
      <alignment horizontal="left" vertical="top" wrapText="1"/>
    </xf>
    <xf numFmtId="3" fontId="0" fillId="0" borderId="20" xfId="0" applyNumberFormat="1" applyFont="1" applyFill="1" applyBorder="1" applyAlignment="1">
      <alignment horizontal="left" vertical="top" wrapText="1"/>
    </xf>
    <xf numFmtId="3" fontId="0" fillId="0" borderId="19" xfId="0" applyNumberFormat="1" applyFont="1" applyFill="1" applyBorder="1" applyAlignment="1">
      <alignment horizontal="left" vertical="top" wrapText="1"/>
    </xf>
    <xf numFmtId="0" fontId="7" fillId="5" borderId="2" xfId="3" applyFont="1" applyFill="1" applyBorder="1" applyAlignment="1" applyProtection="1">
      <alignment horizontal="left" vertical="center"/>
      <protection locked="0"/>
    </xf>
    <xf numFmtId="0" fontId="7" fillId="5" borderId="9" xfId="3" applyFont="1" applyFill="1" applyBorder="1" applyAlignment="1" applyProtection="1">
      <alignment horizontal="left" vertical="center"/>
      <protection locked="0"/>
    </xf>
    <xf numFmtId="0" fontId="7" fillId="5" borderId="8" xfId="3" applyFont="1" applyFill="1" applyBorder="1" applyAlignment="1" applyProtection="1">
      <alignment horizontal="left" vertical="center"/>
      <protection locked="0"/>
    </xf>
    <xf numFmtId="0" fontId="1" fillId="0" borderId="2" xfId="3" applyFont="1" applyBorder="1" applyAlignment="1" applyProtection="1">
      <alignment vertical="center"/>
      <protection locked="0"/>
    </xf>
    <xf numFmtId="0" fontId="1" fillId="0" borderId="9" xfId="3" applyFont="1" applyBorder="1" applyAlignment="1" applyProtection="1">
      <alignment vertical="center"/>
      <protection locked="0"/>
    </xf>
    <xf numFmtId="0" fontId="1" fillId="0" borderId="8" xfId="3" applyFont="1" applyBorder="1" applyAlignment="1" applyProtection="1">
      <alignment vertical="center"/>
      <protection locked="0"/>
    </xf>
    <xf numFmtId="0" fontId="1" fillId="0" borderId="2" xfId="3" applyFont="1" applyBorder="1" applyAlignment="1" applyProtection="1">
      <alignment horizontal="left" vertical="center" wrapText="1"/>
      <protection locked="0"/>
    </xf>
    <xf numFmtId="0" fontId="1" fillId="0" borderId="9" xfId="3" applyFont="1" applyBorder="1" applyAlignment="1" applyProtection="1">
      <alignment horizontal="left" vertical="center" wrapText="1"/>
      <protection locked="0"/>
    </xf>
    <xf numFmtId="0" fontId="1" fillId="0" borderId="8" xfId="3" applyFont="1" applyBorder="1" applyAlignment="1" applyProtection="1">
      <alignment horizontal="left" vertical="center" wrapText="1"/>
      <protection locked="0"/>
    </xf>
  </cellXfs>
  <cellStyles count="6">
    <cellStyle name="Millares [0]" xfId="5" builtinId="6"/>
    <cellStyle name="Millares 3" xfId="4"/>
    <cellStyle name="Moneda" xfId="1" builtinId="4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619125</xdr:colOff>
      <xdr:row>0</xdr:row>
      <xdr:rowOff>0</xdr:rowOff>
    </xdr:from>
    <xdr:ext cx="1400175" cy="688181"/>
    <xdr:pic>
      <xdr:nvPicPr>
        <xdr:cNvPr id="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763125" y="0"/>
          <a:ext cx="1400175" cy="688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0</xdr:row>
      <xdr:rowOff>0</xdr:rowOff>
    </xdr:from>
    <xdr:ext cx="2057400" cy="819150"/>
    <xdr:pic>
      <xdr:nvPicPr>
        <xdr:cNvPr id="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8439150" y="0"/>
          <a:ext cx="20574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SOLIDADO%20ANUAL\IV%20TRIMESTRE%202018\INFORME%20DE%20PRODUCCION\PRODUCCION\NOVIMBRE\CM41118PE-PRODUC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DE PRODUCCION "/>
      <sheetName val="LECHE DE VACA "/>
      <sheetName val="GAZAPO DESTETO"/>
      <sheetName val="KG  CABRA "/>
      <sheetName val="LECHE DE CABRA"/>
      <sheetName val="LECHON PRECEBO"/>
      <sheetName val="LEVANTE Y CEBA"/>
      <sheetName val="HUEVO GALLINA"/>
      <sheetName val="HUEVO CODORNIZ"/>
      <sheetName val="RUMIANTE LECHE"/>
      <sheetName val="CERDO LACTANCIA"/>
      <sheetName val="CERDO PREINICIO"/>
      <sheetName val="CERDO GESTACION"/>
      <sheetName val="CERDO ENGORDE"/>
      <sheetName val="TERNEROS PELLET"/>
      <sheetName val="TERNEROS HARINA"/>
      <sheetName val="Hoja1"/>
      <sheetName val="BOCACHICO"/>
      <sheetName val="TILAPIA ROJA"/>
      <sheetName val="CARPA"/>
      <sheetName val="CACHAMA"/>
      <sheetName val="NELOTICA"/>
      <sheetName val="MIEL X 250"/>
      <sheetName val="MIEL X 125"/>
    </sheetNames>
    <sheetDataSet>
      <sheetData sheetId="0" refreshError="1">
        <row r="7">
          <cell r="E7">
            <v>12900</v>
          </cell>
        </row>
        <row r="13">
          <cell r="E13">
            <v>10920</v>
          </cell>
        </row>
        <row r="14">
          <cell r="E14">
            <v>5628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opLeftCell="D1" zoomScale="84" zoomScaleNormal="84" zoomScaleSheetLayoutView="85" workbookViewId="0">
      <selection activeCell="F18" sqref="F18:H18"/>
    </sheetView>
  </sheetViews>
  <sheetFormatPr baseColWidth="10" defaultColWidth="11.42578125" defaultRowHeight="15" x14ac:dyDescent="0.25"/>
  <cols>
    <col min="1" max="1" width="2.5703125" style="1" customWidth="1"/>
    <col min="2" max="2" width="10.140625" style="4" customWidth="1"/>
    <col min="3" max="3" width="17" style="4" customWidth="1"/>
    <col min="4" max="4" width="26" style="4" customWidth="1"/>
    <col min="5" max="5" width="31.85546875" style="4" customWidth="1"/>
    <col min="6" max="6" width="24.7109375" style="4" customWidth="1"/>
    <col min="7" max="7" width="19.28515625" style="4" customWidth="1"/>
    <col min="8" max="8" width="17" style="4" customWidth="1"/>
    <col min="9" max="9" width="12.7109375" style="4" customWidth="1"/>
    <col min="10" max="10" width="10.5703125" style="4" customWidth="1"/>
    <col min="11" max="11" width="10.85546875" style="4" customWidth="1"/>
    <col min="12" max="12" width="12.7109375" style="4" customWidth="1"/>
    <col min="13" max="13" width="10.42578125" style="4" customWidth="1"/>
    <col min="14" max="14" width="11.140625" style="3" customWidth="1"/>
    <col min="15" max="15" width="11.7109375" style="2" customWidth="1"/>
    <col min="16" max="16" width="30.85546875" style="2" customWidth="1"/>
    <col min="17" max="16384" width="11.42578125" style="1"/>
  </cols>
  <sheetData>
    <row r="1" spans="2:16" ht="38.25" customHeight="1" x14ac:dyDescent="0.25">
      <c r="B1" s="124" t="s">
        <v>50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3"/>
      <c r="N1" s="113"/>
      <c r="O1" s="113"/>
    </row>
    <row r="2" spans="2:16" ht="17.45" customHeight="1" x14ac:dyDescent="0.25">
      <c r="B2" s="70" t="s">
        <v>49</v>
      </c>
      <c r="C2" s="69"/>
      <c r="D2" s="68"/>
      <c r="E2" s="68"/>
      <c r="F2" s="68"/>
      <c r="G2" s="68"/>
      <c r="H2" s="68"/>
      <c r="I2" s="68"/>
      <c r="J2" s="68"/>
      <c r="K2" s="68"/>
      <c r="L2" s="68"/>
      <c r="M2" s="113"/>
      <c r="N2" s="113"/>
      <c r="O2" s="113"/>
    </row>
    <row r="3" spans="2:16" ht="15" customHeight="1" x14ac:dyDescent="0.25">
      <c r="B3" s="67" t="s">
        <v>48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14"/>
      <c r="N3" s="114"/>
      <c r="O3" s="114"/>
    </row>
    <row r="4" spans="2:16" ht="19.899999999999999" customHeight="1" x14ac:dyDescent="0.25">
      <c r="B4" s="126" t="s">
        <v>47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07" t="s">
        <v>46</v>
      </c>
      <c r="N4" s="108"/>
      <c r="O4" s="109"/>
    </row>
    <row r="5" spans="2:16" x14ac:dyDescent="0.25">
      <c r="B5" s="65"/>
      <c r="C5" s="64"/>
      <c r="D5" s="64"/>
      <c r="E5" s="64"/>
      <c r="F5" s="64"/>
      <c r="G5" s="64"/>
      <c r="H5" s="64"/>
      <c r="I5" s="64"/>
      <c r="J5" s="64"/>
      <c r="K5" s="64"/>
      <c r="L5" s="64"/>
      <c r="M5" s="110" t="s">
        <v>45</v>
      </c>
      <c r="N5" s="111"/>
      <c r="O5" s="112"/>
    </row>
    <row r="6" spans="2:16" s="2" customFormat="1" ht="0.75" customHeight="1" x14ac:dyDescent="0.25"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  <c r="N6" s="61"/>
      <c r="O6" s="60"/>
    </row>
    <row r="7" spans="2:16" s="2" customFormat="1" ht="24.75" customHeight="1" x14ac:dyDescent="0.25">
      <c r="B7" s="86" t="s">
        <v>44</v>
      </c>
      <c r="C7" s="86"/>
      <c r="D7" s="86"/>
      <c r="E7" s="128" t="s">
        <v>58</v>
      </c>
      <c r="F7" s="115" t="s">
        <v>43</v>
      </c>
      <c r="G7" s="116"/>
      <c r="H7" s="116"/>
      <c r="I7" s="116"/>
      <c r="J7" s="116"/>
      <c r="K7" s="116"/>
      <c r="L7" s="116"/>
      <c r="M7" s="116"/>
      <c r="N7" s="116"/>
      <c r="O7" s="117"/>
    </row>
    <row r="8" spans="2:16" s="4" customFormat="1" ht="24.75" customHeight="1" x14ac:dyDescent="0.25">
      <c r="B8" s="86"/>
      <c r="C8" s="86"/>
      <c r="D8" s="86"/>
      <c r="E8" s="128"/>
      <c r="F8" s="129" t="s">
        <v>42</v>
      </c>
      <c r="G8" s="130"/>
      <c r="H8" s="59">
        <v>43570</v>
      </c>
      <c r="I8" s="123" t="s">
        <v>41</v>
      </c>
      <c r="J8" s="123"/>
      <c r="K8" s="121">
        <v>43576</v>
      </c>
      <c r="L8" s="122"/>
      <c r="M8" s="58" t="s">
        <v>40</v>
      </c>
      <c r="N8" s="88">
        <v>2019</v>
      </c>
      <c r="O8" s="89"/>
      <c r="P8" s="3"/>
    </row>
    <row r="9" spans="2:16" s="4" customFormat="1" ht="33.75" customHeight="1" x14ac:dyDescent="0.25">
      <c r="B9" s="90" t="s">
        <v>39</v>
      </c>
      <c r="C9" s="91"/>
      <c r="D9" s="92"/>
      <c r="E9" s="57" t="s">
        <v>38</v>
      </c>
      <c r="F9" s="55" t="s">
        <v>35</v>
      </c>
      <c r="G9" s="56">
        <v>2</v>
      </c>
      <c r="H9" s="93" t="s">
        <v>37</v>
      </c>
      <c r="I9" s="94"/>
      <c r="J9" s="118" t="s">
        <v>36</v>
      </c>
      <c r="K9" s="119"/>
      <c r="L9" s="120"/>
      <c r="M9" s="55" t="s">
        <v>35</v>
      </c>
      <c r="N9" s="88">
        <v>4</v>
      </c>
      <c r="O9" s="89"/>
    </row>
    <row r="10" spans="2:16" s="4" customFormat="1" ht="28.5" customHeight="1" x14ac:dyDescent="0.25">
      <c r="B10" s="95" t="s">
        <v>34</v>
      </c>
      <c r="C10" s="96"/>
      <c r="D10" s="9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</row>
    <row r="11" spans="2:16" s="4" customFormat="1" ht="39.75" customHeight="1" x14ac:dyDescent="0.25">
      <c r="B11" s="86" t="s">
        <v>33</v>
      </c>
      <c r="C11" s="86"/>
      <c r="D11" s="115" t="s">
        <v>31</v>
      </c>
      <c r="E11" s="132"/>
      <c r="F11" s="133"/>
      <c r="G11" s="81">
        <f>G12/3</f>
        <v>3640</v>
      </c>
      <c r="H11" s="98" t="s">
        <v>30</v>
      </c>
      <c r="I11" s="98"/>
      <c r="J11" s="98"/>
      <c r="K11" s="80">
        <f>H40</f>
        <v>1234</v>
      </c>
      <c r="L11" s="103" t="s">
        <v>29</v>
      </c>
      <c r="M11" s="103"/>
      <c r="N11" s="103"/>
      <c r="O11" s="53">
        <f>(K11/G11)</f>
        <v>0.33901098901098903</v>
      </c>
    </row>
    <row r="12" spans="2:16" s="4" customFormat="1" ht="31.5" customHeight="1" x14ac:dyDescent="0.25">
      <c r="B12" s="86" t="s">
        <v>32</v>
      </c>
      <c r="C12" s="86"/>
      <c r="D12" s="115" t="s">
        <v>31</v>
      </c>
      <c r="E12" s="116"/>
      <c r="F12" s="117"/>
      <c r="G12" s="79">
        <f>'[1]INFORME DE PRODUCCION '!$E$13</f>
        <v>10920</v>
      </c>
      <c r="H12" s="103" t="s">
        <v>30</v>
      </c>
      <c r="I12" s="103"/>
      <c r="J12" s="103"/>
      <c r="K12" s="78">
        <f>H40</f>
        <v>1234</v>
      </c>
      <c r="L12" s="103" t="s">
        <v>29</v>
      </c>
      <c r="M12" s="103"/>
      <c r="N12" s="103"/>
      <c r="O12" s="53">
        <f>(K12/G12)</f>
        <v>0.113003663003663</v>
      </c>
    </row>
    <row r="13" spans="2:16" s="4" customFormat="1" ht="22.5" customHeight="1" x14ac:dyDescent="0.25">
      <c r="B13" s="104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</row>
    <row r="14" spans="2:16" s="4" customFormat="1" ht="33.75" customHeight="1" x14ac:dyDescent="0.25">
      <c r="B14" s="86" t="s">
        <v>28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 spans="2:16" s="4" customFormat="1" ht="23.25" customHeight="1" x14ac:dyDescent="0.25">
      <c r="B15" s="51"/>
      <c r="C15" s="50"/>
      <c r="D15" s="50"/>
      <c r="E15" s="50"/>
      <c r="F15" s="50"/>
      <c r="G15" s="49"/>
      <c r="H15" s="115" t="s">
        <v>27</v>
      </c>
      <c r="I15" s="116"/>
      <c r="J15" s="116"/>
      <c r="K15" s="116"/>
      <c r="L15" s="116"/>
      <c r="M15" s="116"/>
      <c r="N15" s="116"/>
      <c r="O15" s="117"/>
      <c r="P15" s="3"/>
    </row>
    <row r="16" spans="2:16" s="8" customFormat="1" ht="23.25" customHeight="1" x14ac:dyDescent="0.25">
      <c r="B16" s="48"/>
      <c r="C16" s="47"/>
      <c r="D16" s="47"/>
      <c r="E16" s="47"/>
      <c r="F16" s="47"/>
      <c r="G16" s="46"/>
      <c r="H16" s="40" t="s">
        <v>26</v>
      </c>
      <c r="I16" s="18">
        <f t="shared" ref="I16:O16" si="0">SUM(I20:I39)</f>
        <v>1234</v>
      </c>
      <c r="J16" s="40">
        <f t="shared" si="0"/>
        <v>0</v>
      </c>
      <c r="K16" s="40">
        <f t="shared" si="0"/>
        <v>0</v>
      </c>
      <c r="L16" s="18">
        <f t="shared" si="0"/>
        <v>0</v>
      </c>
      <c r="M16" s="18">
        <f t="shared" si="0"/>
        <v>0</v>
      </c>
      <c r="N16" s="45">
        <f t="shared" si="0"/>
        <v>0</v>
      </c>
      <c r="O16" s="45">
        <f t="shared" si="0"/>
        <v>0</v>
      </c>
      <c r="P16" s="7"/>
    </row>
    <row r="17" spans="2:16" s="5" customFormat="1" ht="23.25" customHeight="1" x14ac:dyDescent="0.25">
      <c r="B17" s="44"/>
      <c r="C17" s="42"/>
      <c r="D17" s="43"/>
      <c r="E17" s="42"/>
      <c r="F17" s="42"/>
      <c r="G17" s="41"/>
      <c r="H17" s="40" t="s">
        <v>25</v>
      </c>
      <c r="I17" s="39">
        <f>I16/H40</f>
        <v>1</v>
      </c>
      <c r="J17" s="39">
        <f>J16/H40</f>
        <v>0</v>
      </c>
      <c r="K17" s="39">
        <f>K16/H40</f>
        <v>0</v>
      </c>
      <c r="L17" s="39">
        <f>L16/H40</f>
        <v>0</v>
      </c>
      <c r="M17" s="39">
        <f>M16/H40</f>
        <v>0</v>
      </c>
      <c r="N17" s="38">
        <f>N16/H40</f>
        <v>0</v>
      </c>
      <c r="O17" s="38">
        <f>O16/H40</f>
        <v>0</v>
      </c>
      <c r="P17" s="6"/>
    </row>
    <row r="18" spans="2:16" s="5" customFormat="1" ht="39" customHeight="1" x14ac:dyDescent="0.25">
      <c r="B18" s="86" t="s">
        <v>24</v>
      </c>
      <c r="C18" s="135" t="s">
        <v>23</v>
      </c>
      <c r="D18" s="103" t="s">
        <v>22</v>
      </c>
      <c r="E18" s="103" t="s">
        <v>21</v>
      </c>
      <c r="F18" s="115" t="s">
        <v>20</v>
      </c>
      <c r="G18" s="116"/>
      <c r="H18" s="117"/>
      <c r="I18" s="101" t="s">
        <v>19</v>
      </c>
      <c r="J18" s="99" t="s">
        <v>18</v>
      </c>
      <c r="K18" s="101" t="s">
        <v>17</v>
      </c>
      <c r="L18" s="99" t="s">
        <v>16</v>
      </c>
      <c r="M18" s="99" t="s">
        <v>15</v>
      </c>
      <c r="N18" s="99" t="s">
        <v>14</v>
      </c>
      <c r="O18" s="99" t="s">
        <v>13</v>
      </c>
    </row>
    <row r="19" spans="2:16" s="5" customFormat="1" ht="48.75" customHeight="1" thickBot="1" x14ac:dyDescent="0.3">
      <c r="B19" s="86"/>
      <c r="C19" s="98"/>
      <c r="D19" s="103"/>
      <c r="E19" s="103"/>
      <c r="F19" s="37" t="s">
        <v>12</v>
      </c>
      <c r="G19" s="37" t="s">
        <v>11</v>
      </c>
      <c r="H19" s="36" t="s">
        <v>10</v>
      </c>
      <c r="I19" s="102"/>
      <c r="J19" s="100"/>
      <c r="K19" s="102"/>
      <c r="L19" s="100"/>
      <c r="M19" s="100"/>
      <c r="N19" s="100"/>
      <c r="O19" s="100"/>
    </row>
    <row r="20" spans="2:16" s="5" customFormat="1" ht="18.75" customHeight="1" x14ac:dyDescent="0.25">
      <c r="B20" s="28">
        <v>1</v>
      </c>
      <c r="C20" s="28" t="s">
        <v>54</v>
      </c>
      <c r="D20" s="27" t="s">
        <v>56</v>
      </c>
      <c r="E20" s="16" t="s">
        <v>9</v>
      </c>
      <c r="F20" s="34" t="s">
        <v>2</v>
      </c>
      <c r="G20" s="33" t="s">
        <v>1</v>
      </c>
      <c r="H20" s="25">
        <v>0</v>
      </c>
      <c r="I20" s="31">
        <v>0</v>
      </c>
      <c r="J20" s="30">
        <v>0</v>
      </c>
      <c r="K20" s="23">
        <v>0</v>
      </c>
      <c r="L20" s="23">
        <v>0</v>
      </c>
      <c r="M20" s="23">
        <v>0</v>
      </c>
      <c r="N20" s="35">
        <v>0</v>
      </c>
      <c r="O20" s="32">
        <v>0</v>
      </c>
      <c r="P20" s="83"/>
    </row>
    <row r="21" spans="2:16" s="5" customFormat="1" x14ac:dyDescent="0.25">
      <c r="B21" s="28">
        <v>2</v>
      </c>
      <c r="C21" s="28" t="s">
        <v>54</v>
      </c>
      <c r="D21" s="27" t="s">
        <v>56</v>
      </c>
      <c r="E21" s="16" t="s">
        <v>8</v>
      </c>
      <c r="F21" s="34" t="s">
        <v>6</v>
      </c>
      <c r="G21" s="33" t="s">
        <v>1</v>
      </c>
      <c r="H21" s="25">
        <v>8</v>
      </c>
      <c r="I21" s="31">
        <f>H21</f>
        <v>8</v>
      </c>
      <c r="J21" s="30">
        <v>0</v>
      </c>
      <c r="K21" s="23">
        <v>0</v>
      </c>
      <c r="L21" s="23">
        <v>0</v>
      </c>
      <c r="M21" s="23">
        <v>0</v>
      </c>
      <c r="N21" s="22">
        <v>0</v>
      </c>
      <c r="O21" s="32">
        <v>0</v>
      </c>
      <c r="P21" s="84"/>
    </row>
    <row r="22" spans="2:16" s="5" customFormat="1" x14ac:dyDescent="0.25">
      <c r="B22" s="28">
        <v>3</v>
      </c>
      <c r="C22" s="28" t="s">
        <v>54</v>
      </c>
      <c r="D22" s="27" t="s">
        <v>56</v>
      </c>
      <c r="E22" s="16" t="s">
        <v>7</v>
      </c>
      <c r="F22" s="34" t="s">
        <v>6</v>
      </c>
      <c r="G22" s="33" t="s">
        <v>1</v>
      </c>
      <c r="H22" s="25">
        <v>622</v>
      </c>
      <c r="I22" s="31">
        <f>H22</f>
        <v>622</v>
      </c>
      <c r="J22" s="30">
        <v>0</v>
      </c>
      <c r="K22" s="23">
        <v>0</v>
      </c>
      <c r="L22" s="23">
        <v>0</v>
      </c>
      <c r="M22" s="23">
        <v>0</v>
      </c>
      <c r="N22" s="22">
        <v>0</v>
      </c>
      <c r="O22" s="32">
        <v>0</v>
      </c>
      <c r="P22" s="84"/>
    </row>
    <row r="23" spans="2:16" s="5" customFormat="1" x14ac:dyDescent="0.25">
      <c r="B23" s="28">
        <v>4</v>
      </c>
      <c r="C23" s="28" t="s">
        <v>54</v>
      </c>
      <c r="D23" s="27" t="s">
        <v>56</v>
      </c>
      <c r="E23" s="16" t="s">
        <v>5</v>
      </c>
      <c r="F23" s="34" t="s">
        <v>2</v>
      </c>
      <c r="G23" s="33" t="s">
        <v>1</v>
      </c>
      <c r="H23" s="25">
        <v>503</v>
      </c>
      <c r="I23" s="31">
        <f>H23</f>
        <v>503</v>
      </c>
      <c r="J23" s="30">
        <v>0</v>
      </c>
      <c r="K23" s="23">
        <v>0</v>
      </c>
      <c r="L23" s="23">
        <v>0</v>
      </c>
      <c r="M23" s="23">
        <v>0</v>
      </c>
      <c r="N23" s="22">
        <v>0</v>
      </c>
      <c r="O23" s="32">
        <v>0</v>
      </c>
      <c r="P23" s="84"/>
    </row>
    <row r="24" spans="2:16" s="5" customFormat="1" x14ac:dyDescent="0.25">
      <c r="B24" s="28">
        <v>5</v>
      </c>
      <c r="C24" s="28" t="s">
        <v>54</v>
      </c>
      <c r="D24" s="27" t="s">
        <v>56</v>
      </c>
      <c r="E24" s="16" t="s">
        <v>4</v>
      </c>
      <c r="F24" s="34" t="s">
        <v>2</v>
      </c>
      <c r="G24" s="33" t="s">
        <v>1</v>
      </c>
      <c r="H24" s="25">
        <v>101</v>
      </c>
      <c r="I24" s="31">
        <f>H24</f>
        <v>101</v>
      </c>
      <c r="J24" s="30">
        <v>0</v>
      </c>
      <c r="K24" s="23">
        <v>0</v>
      </c>
      <c r="L24" s="23">
        <v>0</v>
      </c>
      <c r="M24" s="23">
        <v>0</v>
      </c>
      <c r="N24" s="22">
        <v>0</v>
      </c>
      <c r="O24" s="32">
        <v>0</v>
      </c>
      <c r="P24" s="84"/>
    </row>
    <row r="25" spans="2:16" s="5" customFormat="1" x14ac:dyDescent="0.25">
      <c r="B25" s="28">
        <v>6</v>
      </c>
      <c r="C25" s="28" t="s">
        <v>54</v>
      </c>
      <c r="D25" s="27" t="s">
        <v>56</v>
      </c>
      <c r="E25" s="16" t="s">
        <v>3</v>
      </c>
      <c r="F25" s="26" t="s">
        <v>2</v>
      </c>
      <c r="G25" s="16" t="s">
        <v>1</v>
      </c>
      <c r="H25" s="25">
        <v>0</v>
      </c>
      <c r="I25" s="31">
        <f>H25</f>
        <v>0</v>
      </c>
      <c r="J25" s="30">
        <v>0</v>
      </c>
      <c r="K25" s="23">
        <v>0</v>
      </c>
      <c r="L25" s="23">
        <v>0</v>
      </c>
      <c r="M25" s="23">
        <v>0</v>
      </c>
      <c r="N25" s="22">
        <v>0</v>
      </c>
      <c r="O25" s="32">
        <v>0</v>
      </c>
      <c r="P25" s="84"/>
    </row>
    <row r="26" spans="2:16" s="5" customFormat="1" x14ac:dyDescent="0.25">
      <c r="B26" s="28">
        <v>7</v>
      </c>
      <c r="C26" s="28"/>
      <c r="D26" s="27"/>
      <c r="E26" s="16"/>
      <c r="F26" s="26"/>
      <c r="G26" s="16"/>
      <c r="H26" s="25"/>
      <c r="I26" s="31"/>
      <c r="J26" s="30"/>
      <c r="K26" s="23"/>
      <c r="L26" s="23"/>
      <c r="M26" s="23"/>
      <c r="N26" s="22"/>
      <c r="O26" s="32"/>
      <c r="P26" s="84"/>
    </row>
    <row r="27" spans="2:16" s="5" customFormat="1" x14ac:dyDescent="0.25">
      <c r="B27" s="28">
        <v>8</v>
      </c>
      <c r="C27" s="28"/>
      <c r="D27" s="27"/>
      <c r="E27" s="16"/>
      <c r="F27" s="26"/>
      <c r="G27" s="16"/>
      <c r="H27" s="25"/>
      <c r="I27" s="31"/>
      <c r="J27" s="30"/>
      <c r="K27" s="23"/>
      <c r="L27" s="23"/>
      <c r="M27" s="23"/>
      <c r="N27" s="22"/>
      <c r="O27" s="32"/>
      <c r="P27" s="84"/>
    </row>
    <row r="28" spans="2:16" s="5" customFormat="1" x14ac:dyDescent="0.25">
      <c r="B28" s="28">
        <v>9</v>
      </c>
      <c r="C28" s="28"/>
      <c r="D28" s="27"/>
      <c r="E28" s="16"/>
      <c r="F28" s="26"/>
      <c r="G28" s="16"/>
      <c r="H28" s="25"/>
      <c r="I28" s="31"/>
      <c r="J28" s="30"/>
      <c r="K28" s="23"/>
      <c r="L28" s="23"/>
      <c r="M28" s="23"/>
      <c r="N28" s="22"/>
      <c r="O28" s="32"/>
      <c r="P28" s="84"/>
    </row>
    <row r="29" spans="2:16" s="5" customFormat="1" ht="15.75" thickBot="1" x14ac:dyDescent="0.3">
      <c r="B29" s="28">
        <v>10</v>
      </c>
      <c r="C29" s="28"/>
      <c r="D29" s="27"/>
      <c r="E29" s="16"/>
      <c r="F29" s="26"/>
      <c r="G29" s="16"/>
      <c r="H29" s="25"/>
      <c r="I29" s="31"/>
      <c r="J29" s="30"/>
      <c r="K29" s="23"/>
      <c r="L29" s="23"/>
      <c r="M29" s="23"/>
      <c r="N29" s="22"/>
      <c r="O29" s="32"/>
      <c r="P29" s="85"/>
    </row>
    <row r="30" spans="2:16" s="5" customFormat="1" x14ac:dyDescent="0.25">
      <c r="B30" s="28">
        <v>11</v>
      </c>
      <c r="C30" s="28"/>
      <c r="D30" s="27"/>
      <c r="E30" s="16"/>
      <c r="F30" s="26"/>
      <c r="G30" s="16"/>
      <c r="H30" s="25"/>
      <c r="I30" s="31"/>
      <c r="J30" s="30"/>
      <c r="K30" s="23"/>
      <c r="L30" s="23"/>
      <c r="M30" s="23"/>
      <c r="N30" s="22"/>
      <c r="O30" s="22"/>
    </row>
    <row r="31" spans="2:16" s="5" customFormat="1" x14ac:dyDescent="0.25">
      <c r="B31" s="28">
        <v>12</v>
      </c>
      <c r="C31" s="28"/>
      <c r="D31" s="27"/>
      <c r="E31" s="16"/>
      <c r="F31" s="26"/>
      <c r="G31" s="16"/>
      <c r="H31" s="25"/>
      <c r="I31" s="24"/>
      <c r="J31" s="23"/>
      <c r="K31" s="23"/>
      <c r="L31" s="23"/>
      <c r="M31" s="23"/>
      <c r="N31" s="22"/>
      <c r="O31" s="22"/>
    </row>
    <row r="32" spans="2:16" s="5" customFormat="1" x14ac:dyDescent="0.25">
      <c r="B32" s="28">
        <v>13</v>
      </c>
      <c r="C32" s="28"/>
      <c r="D32" s="27"/>
      <c r="E32" s="16"/>
      <c r="F32" s="26"/>
      <c r="G32" s="16"/>
      <c r="H32" s="25"/>
      <c r="I32" s="24"/>
      <c r="J32" s="23"/>
      <c r="K32" s="23"/>
      <c r="L32" s="23"/>
      <c r="M32" s="23"/>
      <c r="N32" s="22"/>
      <c r="O32" s="22"/>
    </row>
    <row r="33" spans="2:16" s="5" customFormat="1" x14ac:dyDescent="0.25">
      <c r="B33" s="28">
        <v>14</v>
      </c>
      <c r="C33" s="28"/>
      <c r="D33" s="27"/>
      <c r="E33" s="16"/>
      <c r="F33" s="26"/>
      <c r="G33" s="16"/>
      <c r="H33" s="25"/>
      <c r="I33" s="24"/>
      <c r="J33" s="23"/>
      <c r="K33" s="23"/>
      <c r="L33" s="23"/>
      <c r="M33" s="23"/>
      <c r="N33" s="22"/>
      <c r="O33" s="22"/>
    </row>
    <row r="34" spans="2:16" s="5" customFormat="1" x14ac:dyDescent="0.25">
      <c r="B34" s="28">
        <v>15</v>
      </c>
      <c r="C34" s="28"/>
      <c r="D34" s="27"/>
      <c r="E34" s="16"/>
      <c r="F34" s="29"/>
      <c r="G34" s="16"/>
      <c r="H34" s="25"/>
      <c r="I34" s="24"/>
      <c r="J34" s="23"/>
      <c r="K34" s="23"/>
      <c r="L34" s="23"/>
      <c r="M34" s="23"/>
      <c r="N34" s="22"/>
      <c r="O34" s="22"/>
    </row>
    <row r="35" spans="2:16" s="5" customFormat="1" x14ac:dyDescent="0.25">
      <c r="B35" s="28">
        <v>16</v>
      </c>
      <c r="C35" s="28"/>
      <c r="D35" s="27"/>
      <c r="E35" s="16"/>
      <c r="F35" s="26"/>
      <c r="G35" s="16"/>
      <c r="H35" s="25"/>
      <c r="I35" s="24"/>
      <c r="J35" s="23"/>
      <c r="K35" s="23"/>
      <c r="L35" s="23"/>
      <c r="M35" s="23"/>
      <c r="N35" s="22"/>
      <c r="O35" s="22"/>
    </row>
    <row r="36" spans="2:16" s="5" customFormat="1" x14ac:dyDescent="0.25">
      <c r="B36" s="28">
        <v>17</v>
      </c>
      <c r="C36" s="28"/>
      <c r="D36" s="27"/>
      <c r="E36" s="16"/>
      <c r="F36" s="26"/>
      <c r="G36" s="16"/>
      <c r="H36" s="25"/>
      <c r="I36" s="24"/>
      <c r="J36" s="23"/>
      <c r="K36" s="23"/>
      <c r="L36" s="23"/>
      <c r="M36" s="23"/>
      <c r="N36" s="22"/>
      <c r="O36" s="22"/>
    </row>
    <row r="37" spans="2:16" s="5" customFormat="1" x14ac:dyDescent="0.25">
      <c r="B37" s="28">
        <v>18</v>
      </c>
      <c r="C37" s="28"/>
      <c r="D37" s="27"/>
      <c r="E37" s="16"/>
      <c r="F37" s="26"/>
      <c r="G37" s="16"/>
      <c r="H37" s="25"/>
      <c r="I37" s="24"/>
      <c r="J37" s="23"/>
      <c r="K37" s="23"/>
      <c r="L37" s="23"/>
      <c r="M37" s="23"/>
      <c r="N37" s="22"/>
      <c r="O37" s="22"/>
    </row>
    <row r="38" spans="2:16" s="5" customFormat="1" x14ac:dyDescent="0.25">
      <c r="B38" s="28">
        <v>19</v>
      </c>
      <c r="C38" s="28"/>
      <c r="D38" s="27"/>
      <c r="E38" s="16"/>
      <c r="F38" s="26"/>
      <c r="G38" s="16"/>
      <c r="H38" s="25"/>
      <c r="I38" s="24"/>
      <c r="J38" s="23"/>
      <c r="K38" s="23"/>
      <c r="L38" s="23"/>
      <c r="M38" s="23"/>
      <c r="N38" s="22"/>
      <c r="O38" s="22"/>
    </row>
    <row r="39" spans="2:16" s="5" customFormat="1" x14ac:dyDescent="0.25">
      <c r="B39" s="28">
        <v>20</v>
      </c>
      <c r="C39" s="28"/>
      <c r="D39" s="27"/>
      <c r="E39" s="16"/>
      <c r="F39" s="26"/>
      <c r="G39" s="16"/>
      <c r="H39" s="25"/>
      <c r="I39" s="24"/>
      <c r="J39" s="23"/>
      <c r="K39" s="23"/>
      <c r="L39" s="23"/>
      <c r="M39" s="23"/>
      <c r="N39" s="22"/>
      <c r="O39" s="22"/>
    </row>
    <row r="40" spans="2:16" s="5" customFormat="1" ht="31.5" customHeight="1" x14ac:dyDescent="0.25">
      <c r="B40" s="21"/>
      <c r="C40" s="21"/>
      <c r="D40" s="21"/>
      <c r="E40" s="20"/>
      <c r="F40" s="20"/>
      <c r="G40" s="19" t="s">
        <v>0</v>
      </c>
      <c r="H40" s="18">
        <f>H20+H21+H22+H23+H24+H25</f>
        <v>1234</v>
      </c>
      <c r="I40" s="17">
        <f t="shared" ref="I40:O40" si="1">SUM(I20:I39)</f>
        <v>1234</v>
      </c>
      <c r="J40" s="16">
        <f t="shared" si="1"/>
        <v>0</v>
      </c>
      <c r="K40" s="16">
        <f t="shared" si="1"/>
        <v>0</v>
      </c>
      <c r="L40" s="15">
        <f t="shared" si="1"/>
        <v>0</v>
      </c>
      <c r="M40" s="14">
        <f t="shared" si="1"/>
        <v>0</v>
      </c>
      <c r="N40" s="14">
        <f t="shared" si="1"/>
        <v>0</v>
      </c>
      <c r="O40" s="14">
        <f t="shared" si="1"/>
        <v>0</v>
      </c>
    </row>
    <row r="41" spans="2:16" s="5" customFormat="1" x14ac:dyDescent="0.25">
      <c r="B41" s="134"/>
      <c r="C41" s="134"/>
      <c r="D41" s="134"/>
      <c r="E41" s="134"/>
      <c r="F41" s="134"/>
      <c r="G41" s="13"/>
      <c r="H41" s="13"/>
      <c r="I41" s="10"/>
      <c r="J41" s="10"/>
      <c r="K41" s="12"/>
      <c r="L41" s="11"/>
      <c r="M41" s="10"/>
      <c r="N41" s="7"/>
      <c r="O41" s="6"/>
      <c r="P41" s="6"/>
    </row>
    <row r="42" spans="2:16" s="5" customFormat="1" x14ac:dyDescent="0.25">
      <c r="B42" s="8"/>
      <c r="C42" s="8"/>
      <c r="D42" s="131"/>
      <c r="E42" s="131"/>
      <c r="F42" s="8"/>
      <c r="G42" s="8"/>
      <c r="H42" s="8"/>
      <c r="I42" s="8"/>
      <c r="J42" s="8"/>
      <c r="K42" s="8"/>
      <c r="L42" s="8"/>
      <c r="M42" s="8"/>
      <c r="N42" s="7"/>
      <c r="O42" s="6"/>
      <c r="P42" s="6"/>
    </row>
    <row r="43" spans="2:16" s="5" customFormat="1" x14ac:dyDescent="0.25">
      <c r="B43" s="8"/>
      <c r="C43" s="8"/>
      <c r="D43" s="9"/>
      <c r="E43" s="9"/>
      <c r="F43" s="8"/>
      <c r="G43" s="8"/>
      <c r="H43" s="8"/>
      <c r="I43" s="8"/>
      <c r="J43" s="8"/>
      <c r="K43" s="8"/>
      <c r="L43" s="8"/>
      <c r="M43" s="8"/>
      <c r="N43" s="7"/>
      <c r="O43" s="6"/>
      <c r="P43" s="6"/>
    </row>
    <row r="44" spans="2:16" s="5" customFormat="1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7"/>
      <c r="O44" s="6"/>
      <c r="P44" s="6"/>
    </row>
  </sheetData>
  <mergeCells count="43">
    <mergeCell ref="D42:E42"/>
    <mergeCell ref="D11:F11"/>
    <mergeCell ref="D12:F12"/>
    <mergeCell ref="M18:M19"/>
    <mergeCell ref="O18:O19"/>
    <mergeCell ref="N18:N19"/>
    <mergeCell ref="L11:N11"/>
    <mergeCell ref="H15:O15"/>
    <mergeCell ref="F18:H18"/>
    <mergeCell ref="H12:J12"/>
    <mergeCell ref="B41:F41"/>
    <mergeCell ref="B18:B19"/>
    <mergeCell ref="C18:C19"/>
    <mergeCell ref="D18:D19"/>
    <mergeCell ref="E18:E19"/>
    <mergeCell ref="I18:I19"/>
    <mergeCell ref="M4:O4"/>
    <mergeCell ref="M5:O5"/>
    <mergeCell ref="M1:O3"/>
    <mergeCell ref="F7:O7"/>
    <mergeCell ref="J9:L9"/>
    <mergeCell ref="K8:L8"/>
    <mergeCell ref="I8:J8"/>
    <mergeCell ref="N8:O8"/>
    <mergeCell ref="B1:L1"/>
    <mergeCell ref="B4:L4"/>
    <mergeCell ref="B7:D8"/>
    <mergeCell ref="E7:E8"/>
    <mergeCell ref="F8:G8"/>
    <mergeCell ref="L18:L19"/>
    <mergeCell ref="J18:J19"/>
    <mergeCell ref="K18:K19"/>
    <mergeCell ref="L12:N12"/>
    <mergeCell ref="B14:O14"/>
    <mergeCell ref="B13:O13"/>
    <mergeCell ref="B12:C12"/>
    <mergeCell ref="B11:C11"/>
    <mergeCell ref="E10:O10"/>
    <mergeCell ref="N9:O9"/>
    <mergeCell ref="B9:D9"/>
    <mergeCell ref="H9:I9"/>
    <mergeCell ref="B10:D10"/>
    <mergeCell ref="H11:J11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65" zoomScaleNormal="65" workbookViewId="0">
      <selection activeCell="D9" sqref="D9"/>
    </sheetView>
  </sheetViews>
  <sheetFormatPr baseColWidth="10" defaultRowHeight="15" x14ac:dyDescent="0.25"/>
  <cols>
    <col min="2" max="2" width="19.42578125" customWidth="1"/>
    <col min="3" max="3" width="27.5703125" customWidth="1"/>
    <col min="4" max="4" width="19.7109375" customWidth="1"/>
    <col min="5" max="5" width="17.28515625" customWidth="1"/>
    <col min="7" max="7" width="20.85546875" customWidth="1"/>
    <col min="9" max="9" width="16.140625" customWidth="1"/>
    <col min="14" max="14" width="12.140625" bestFit="1" customWidth="1"/>
  </cols>
  <sheetData>
    <row r="1" spans="1:15" ht="45" customHeight="1" x14ac:dyDescent="0.25">
      <c r="A1" s="124" t="s">
        <v>50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13"/>
      <c r="M1" s="113"/>
      <c r="N1" s="113"/>
      <c r="O1" s="2"/>
    </row>
    <row r="2" spans="1:15" x14ac:dyDescent="0.25">
      <c r="A2" s="142" t="s">
        <v>49</v>
      </c>
      <c r="B2" s="143"/>
      <c r="C2" s="143"/>
      <c r="D2" s="143"/>
      <c r="E2" s="143"/>
      <c r="F2" s="143"/>
      <c r="G2" s="143"/>
      <c r="H2" s="143"/>
      <c r="I2" s="143"/>
      <c r="J2" s="143"/>
      <c r="K2" s="144"/>
      <c r="L2" s="113"/>
      <c r="M2" s="113"/>
      <c r="N2" s="113"/>
      <c r="O2" s="2"/>
    </row>
    <row r="3" spans="1:15" x14ac:dyDescent="0.25">
      <c r="A3" s="145" t="s">
        <v>48</v>
      </c>
      <c r="B3" s="146"/>
      <c r="C3" s="146"/>
      <c r="D3" s="146"/>
      <c r="E3" s="146"/>
      <c r="F3" s="146"/>
      <c r="G3" s="146"/>
      <c r="H3" s="146"/>
      <c r="I3" s="146"/>
      <c r="J3" s="146"/>
      <c r="K3" s="147"/>
      <c r="L3" s="114"/>
      <c r="M3" s="114"/>
      <c r="N3" s="114"/>
      <c r="O3" s="2"/>
    </row>
    <row r="4" spans="1:15" x14ac:dyDescent="0.25">
      <c r="A4" s="148" t="s">
        <v>47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07" t="s">
        <v>46</v>
      </c>
      <c r="M4" s="108"/>
      <c r="N4" s="109"/>
      <c r="O4" s="2"/>
    </row>
    <row r="5" spans="1:15" x14ac:dyDescent="0.25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110" t="s">
        <v>45</v>
      </c>
      <c r="M5" s="111"/>
      <c r="N5" s="112"/>
      <c r="O5" s="2"/>
    </row>
    <row r="6" spans="1:1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2"/>
      <c r="L6" s="62"/>
      <c r="M6" s="61"/>
      <c r="N6" s="60"/>
      <c r="O6" s="2"/>
    </row>
    <row r="7" spans="1:15" x14ac:dyDescent="0.25">
      <c r="A7" s="86" t="s">
        <v>44</v>
      </c>
      <c r="B7" s="86"/>
      <c r="C7" s="86"/>
      <c r="D7" s="128" t="s">
        <v>58</v>
      </c>
      <c r="E7" s="115">
        <v>0</v>
      </c>
      <c r="F7" s="116"/>
      <c r="G7" s="116"/>
      <c r="H7" s="116"/>
      <c r="I7" s="116"/>
      <c r="J7" s="116"/>
      <c r="K7" s="116"/>
      <c r="L7" s="116"/>
      <c r="M7" s="116"/>
      <c r="N7" s="117"/>
      <c r="O7" s="2"/>
    </row>
    <row r="8" spans="1:15" x14ac:dyDescent="0.25">
      <c r="A8" s="86"/>
      <c r="B8" s="86"/>
      <c r="C8" s="86"/>
      <c r="D8" s="128"/>
      <c r="E8" s="129" t="s">
        <v>42</v>
      </c>
      <c r="F8" s="130"/>
      <c r="G8" s="59">
        <v>43570</v>
      </c>
      <c r="H8" s="123" t="s">
        <v>41</v>
      </c>
      <c r="I8" s="123"/>
      <c r="J8" s="121">
        <v>43576</v>
      </c>
      <c r="K8" s="122"/>
      <c r="L8" s="58" t="s">
        <v>40</v>
      </c>
      <c r="M8" s="88">
        <v>2019</v>
      </c>
      <c r="N8" s="89"/>
      <c r="O8" s="3"/>
    </row>
    <row r="9" spans="1:15" x14ac:dyDescent="0.25">
      <c r="A9" s="90" t="s">
        <v>39</v>
      </c>
      <c r="B9" s="91"/>
      <c r="C9" s="92"/>
      <c r="D9" s="57" t="s">
        <v>38</v>
      </c>
      <c r="E9" s="55" t="s">
        <v>35</v>
      </c>
      <c r="F9" s="56">
        <v>2</v>
      </c>
      <c r="G9" s="93" t="s">
        <v>37</v>
      </c>
      <c r="H9" s="94"/>
      <c r="I9" s="118" t="s">
        <v>36</v>
      </c>
      <c r="J9" s="119"/>
      <c r="K9" s="120"/>
      <c r="L9" s="55" t="s">
        <v>35</v>
      </c>
      <c r="M9" s="88">
        <v>4</v>
      </c>
      <c r="N9" s="89"/>
      <c r="O9" s="4"/>
    </row>
    <row r="10" spans="1:15" x14ac:dyDescent="0.25">
      <c r="A10" s="95" t="s">
        <v>34</v>
      </c>
      <c r="B10" s="96"/>
      <c r="C10" s="97"/>
      <c r="D10" s="87" t="s">
        <v>55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4"/>
    </row>
    <row r="11" spans="1:15" x14ac:dyDescent="0.25">
      <c r="A11" s="86" t="s">
        <v>33</v>
      </c>
      <c r="B11" s="86"/>
      <c r="C11" s="115" t="s">
        <v>52</v>
      </c>
      <c r="D11" s="132"/>
      <c r="E11" s="133"/>
      <c r="F11" s="82">
        <f>F12/3</f>
        <v>1876</v>
      </c>
      <c r="G11" s="98" t="s">
        <v>30</v>
      </c>
      <c r="H11" s="98"/>
      <c r="I11" s="98"/>
      <c r="J11" s="54">
        <f>G40</f>
        <v>1051</v>
      </c>
      <c r="K11" s="103" t="s">
        <v>29</v>
      </c>
      <c r="L11" s="103"/>
      <c r="M11" s="103"/>
      <c r="N11" s="53">
        <f>J11/F11</f>
        <v>0.56023454157782515</v>
      </c>
      <c r="O11" s="4"/>
    </row>
    <row r="12" spans="1:15" x14ac:dyDescent="0.25">
      <c r="A12" s="86" t="s">
        <v>32</v>
      </c>
      <c r="B12" s="86"/>
      <c r="C12" s="115" t="s">
        <v>52</v>
      </c>
      <c r="D12" s="116"/>
      <c r="E12" s="117"/>
      <c r="F12" s="79">
        <f>'[1]INFORME DE PRODUCCION '!$E$14</f>
        <v>5628</v>
      </c>
      <c r="G12" s="103" t="s">
        <v>30</v>
      </c>
      <c r="H12" s="103"/>
      <c r="I12" s="103"/>
      <c r="J12" s="78">
        <f>G40</f>
        <v>1051</v>
      </c>
      <c r="K12" s="103" t="s">
        <v>29</v>
      </c>
      <c r="L12" s="103"/>
      <c r="M12" s="103"/>
      <c r="N12" s="52">
        <f>(J12/F12)</f>
        <v>0.18674484719260839</v>
      </c>
      <c r="O12" s="4"/>
    </row>
    <row r="13" spans="1:15" x14ac:dyDescent="0.25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6"/>
      <c r="O13" s="4"/>
    </row>
    <row r="14" spans="1:15" x14ac:dyDescent="0.25">
      <c r="A14" s="86" t="s">
        <v>28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4"/>
    </row>
    <row r="15" spans="1:15" x14ac:dyDescent="0.25">
      <c r="A15" s="51"/>
      <c r="B15" s="50"/>
      <c r="C15" s="50"/>
      <c r="D15" s="50"/>
      <c r="E15" s="50"/>
      <c r="F15" s="49"/>
      <c r="G15" s="115" t="s">
        <v>27</v>
      </c>
      <c r="H15" s="116"/>
      <c r="I15" s="116"/>
      <c r="J15" s="116"/>
      <c r="K15" s="116"/>
      <c r="L15" s="116"/>
      <c r="M15" s="116"/>
      <c r="N15" s="117"/>
      <c r="O15" s="3"/>
    </row>
    <row r="16" spans="1:15" x14ac:dyDescent="0.25">
      <c r="A16" s="48"/>
      <c r="B16" s="47"/>
      <c r="C16" s="47"/>
      <c r="D16" s="47"/>
      <c r="E16" s="47"/>
      <c r="F16" s="46"/>
      <c r="G16" s="40" t="s">
        <v>26</v>
      </c>
      <c r="H16" s="18">
        <v>0</v>
      </c>
      <c r="I16" s="40">
        <f t="shared" ref="I16:N16" si="0">SUM(I20:I39)</f>
        <v>0</v>
      </c>
      <c r="J16" s="40">
        <f t="shared" si="0"/>
        <v>0</v>
      </c>
      <c r="K16" s="18">
        <f t="shared" si="0"/>
        <v>0</v>
      </c>
      <c r="L16" s="18">
        <f t="shared" si="0"/>
        <v>0</v>
      </c>
      <c r="M16" s="45">
        <f t="shared" si="0"/>
        <v>0</v>
      </c>
      <c r="N16" s="45">
        <f t="shared" si="0"/>
        <v>0</v>
      </c>
      <c r="O16" s="7"/>
    </row>
    <row r="17" spans="1:17" x14ac:dyDescent="0.25">
      <c r="A17" s="44"/>
      <c r="B17" s="42"/>
      <c r="C17" s="43"/>
      <c r="D17" s="42"/>
      <c r="E17" s="42"/>
      <c r="F17" s="41"/>
      <c r="G17" s="40" t="s">
        <v>25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6"/>
    </row>
    <row r="18" spans="1:17" x14ac:dyDescent="0.25">
      <c r="A18" s="86" t="s">
        <v>24</v>
      </c>
      <c r="B18" s="135" t="s">
        <v>23</v>
      </c>
      <c r="C18" s="103" t="s">
        <v>22</v>
      </c>
      <c r="D18" s="103" t="s">
        <v>21</v>
      </c>
      <c r="E18" s="115" t="s">
        <v>20</v>
      </c>
      <c r="F18" s="116"/>
      <c r="G18" s="117"/>
      <c r="H18" s="101" t="s">
        <v>19</v>
      </c>
      <c r="I18" s="99" t="s">
        <v>18</v>
      </c>
      <c r="J18" s="101" t="s">
        <v>17</v>
      </c>
      <c r="K18" s="99" t="s">
        <v>16</v>
      </c>
      <c r="L18" s="99" t="s">
        <v>15</v>
      </c>
      <c r="M18" s="99" t="s">
        <v>14</v>
      </c>
      <c r="N18" s="99" t="s">
        <v>13</v>
      </c>
      <c r="O18" s="5"/>
    </row>
    <row r="19" spans="1:17" ht="30.75" thickBot="1" x14ac:dyDescent="0.3">
      <c r="A19" s="86"/>
      <c r="B19" s="98"/>
      <c r="C19" s="103"/>
      <c r="D19" s="103"/>
      <c r="E19" s="37" t="s">
        <v>12</v>
      </c>
      <c r="F19" s="37" t="s">
        <v>11</v>
      </c>
      <c r="G19" s="36" t="s">
        <v>10</v>
      </c>
      <c r="H19" s="102"/>
      <c r="I19" s="100"/>
      <c r="J19" s="102"/>
      <c r="K19" s="100"/>
      <c r="L19" s="100"/>
      <c r="M19" s="100"/>
      <c r="N19" s="100"/>
      <c r="O19" s="5"/>
    </row>
    <row r="20" spans="1:17" ht="15" customHeight="1" x14ac:dyDescent="0.25">
      <c r="A20" s="28">
        <v>1</v>
      </c>
      <c r="B20" s="28" t="s">
        <v>54</v>
      </c>
      <c r="C20" s="27" t="s">
        <v>57</v>
      </c>
      <c r="D20" s="16" t="s">
        <v>51</v>
      </c>
      <c r="E20" s="34" t="s">
        <v>53</v>
      </c>
      <c r="F20" s="33" t="s">
        <v>1</v>
      </c>
      <c r="G20" s="25">
        <f>H20</f>
        <v>1051</v>
      </c>
      <c r="H20" s="31">
        <v>1051</v>
      </c>
      <c r="I20" s="30">
        <v>0</v>
      </c>
      <c r="J20" s="23">
        <v>0</v>
      </c>
      <c r="K20" s="23">
        <v>0</v>
      </c>
      <c r="L20" s="23">
        <v>0</v>
      </c>
      <c r="M20" s="22">
        <v>0</v>
      </c>
      <c r="N20" s="32">
        <v>0</v>
      </c>
      <c r="O20" s="136"/>
      <c r="P20" s="137"/>
    </row>
    <row r="21" spans="1:17" x14ac:dyDescent="0.25">
      <c r="A21" s="28">
        <v>2</v>
      </c>
      <c r="B21" s="28"/>
      <c r="C21" s="27"/>
      <c r="D21" s="16"/>
      <c r="E21" s="26"/>
      <c r="F21" s="16"/>
      <c r="G21" s="25">
        <f t="shared" ref="G21:G27" si="1">SUM(H21:N21)</f>
        <v>0</v>
      </c>
      <c r="H21" s="31"/>
      <c r="I21" s="30"/>
      <c r="J21" s="23"/>
      <c r="K21" s="23"/>
      <c r="L21" s="23"/>
      <c r="M21" s="22"/>
      <c r="N21" s="32"/>
      <c r="O21" s="138"/>
      <c r="P21" s="139"/>
    </row>
    <row r="22" spans="1:17" x14ac:dyDescent="0.25">
      <c r="A22" s="28">
        <v>3</v>
      </c>
      <c r="B22" s="28"/>
      <c r="C22" s="27"/>
      <c r="D22" s="16"/>
      <c r="E22" s="26"/>
      <c r="F22" s="16"/>
      <c r="G22" s="25">
        <f t="shared" si="1"/>
        <v>0</v>
      </c>
      <c r="H22" s="31"/>
      <c r="I22" s="30"/>
      <c r="J22" s="23"/>
      <c r="K22" s="23"/>
      <c r="L22" s="23"/>
      <c r="M22" s="22"/>
      <c r="N22" s="32"/>
      <c r="O22" s="138"/>
      <c r="P22" s="139"/>
    </row>
    <row r="23" spans="1:17" x14ac:dyDescent="0.25">
      <c r="A23" s="28">
        <v>4</v>
      </c>
      <c r="B23" s="28"/>
      <c r="C23" s="27"/>
      <c r="D23" s="16"/>
      <c r="E23" s="26"/>
      <c r="F23" s="16"/>
      <c r="G23" s="25">
        <f t="shared" si="1"/>
        <v>0</v>
      </c>
      <c r="H23" s="31"/>
      <c r="I23" s="30"/>
      <c r="J23" s="23"/>
      <c r="K23" s="23"/>
      <c r="L23" s="23"/>
      <c r="M23" s="22"/>
      <c r="N23" s="32"/>
      <c r="O23" s="138"/>
      <c r="P23" s="139"/>
    </row>
    <row r="24" spans="1:17" x14ac:dyDescent="0.25">
      <c r="A24" s="28">
        <v>5</v>
      </c>
      <c r="B24" s="28"/>
      <c r="C24" s="27"/>
      <c r="D24" s="16"/>
      <c r="E24" s="26"/>
      <c r="F24" s="16"/>
      <c r="G24" s="25">
        <f t="shared" si="1"/>
        <v>0</v>
      </c>
      <c r="H24" s="31"/>
      <c r="I24" s="30"/>
      <c r="J24" s="23"/>
      <c r="K24" s="23"/>
      <c r="L24" s="23"/>
      <c r="M24" s="22"/>
      <c r="N24" s="32"/>
      <c r="O24" s="138"/>
      <c r="P24" s="139"/>
    </row>
    <row r="25" spans="1:17" x14ac:dyDescent="0.25">
      <c r="A25" s="28">
        <v>6</v>
      </c>
      <c r="B25" s="28"/>
      <c r="C25" s="27"/>
      <c r="D25" s="16"/>
      <c r="E25" s="26"/>
      <c r="F25" s="16"/>
      <c r="G25" s="25">
        <f t="shared" si="1"/>
        <v>0</v>
      </c>
      <c r="H25" s="31"/>
      <c r="I25" s="30"/>
      <c r="J25" s="23"/>
      <c r="K25" s="23"/>
      <c r="L25" s="23"/>
      <c r="M25" s="22"/>
      <c r="N25" s="32"/>
      <c r="O25" s="138"/>
      <c r="P25" s="139"/>
    </row>
    <row r="26" spans="1:17" x14ac:dyDescent="0.25">
      <c r="A26" s="28">
        <v>7</v>
      </c>
      <c r="B26" s="28"/>
      <c r="C26" s="27"/>
      <c r="D26" s="16"/>
      <c r="E26" s="26"/>
      <c r="F26" s="16"/>
      <c r="G26" s="25">
        <f t="shared" si="1"/>
        <v>0</v>
      </c>
      <c r="H26" s="31"/>
      <c r="I26" s="30"/>
      <c r="J26" s="23"/>
      <c r="K26" s="23"/>
      <c r="L26" s="23"/>
      <c r="M26" s="22"/>
      <c r="N26" s="32"/>
      <c r="O26" s="138"/>
      <c r="P26" s="139"/>
      <c r="Q26" s="77"/>
    </row>
    <row r="27" spans="1:17" x14ac:dyDescent="0.25">
      <c r="A27" s="28">
        <v>8</v>
      </c>
      <c r="B27" s="28"/>
      <c r="C27" s="27"/>
      <c r="D27" s="16"/>
      <c r="E27" s="26"/>
      <c r="F27" s="16"/>
      <c r="G27" s="25">
        <f t="shared" si="1"/>
        <v>0</v>
      </c>
      <c r="H27" s="31"/>
      <c r="I27" s="30"/>
      <c r="J27" s="23"/>
      <c r="K27" s="23"/>
      <c r="L27" s="23"/>
      <c r="M27" s="22"/>
      <c r="N27" s="32"/>
      <c r="O27" s="140"/>
      <c r="P27" s="141"/>
    </row>
    <row r="28" spans="1:17" x14ac:dyDescent="0.25">
      <c r="A28" s="28">
        <v>9</v>
      </c>
      <c r="B28" s="28"/>
      <c r="C28" s="27"/>
      <c r="D28" s="16"/>
      <c r="E28" s="26"/>
      <c r="F28" s="16"/>
      <c r="G28" s="25">
        <v>0</v>
      </c>
      <c r="H28" s="31"/>
      <c r="I28" s="30"/>
      <c r="J28" s="23"/>
      <c r="K28" s="23"/>
      <c r="L28" s="23"/>
      <c r="M28" s="22"/>
      <c r="N28" s="22"/>
      <c r="O28" s="76"/>
    </row>
    <row r="29" spans="1:17" x14ac:dyDescent="0.25">
      <c r="A29" s="28">
        <v>10</v>
      </c>
      <c r="B29" s="28"/>
      <c r="C29" s="27"/>
      <c r="D29" s="16"/>
      <c r="E29" s="26"/>
      <c r="F29" s="16"/>
      <c r="G29" s="25">
        <f t="shared" ref="G29:G39" si="2">SUM(H29:N29)</f>
        <v>0</v>
      </c>
      <c r="H29" s="31"/>
      <c r="I29" s="30"/>
      <c r="J29" s="23"/>
      <c r="K29" s="23"/>
      <c r="L29" s="23"/>
      <c r="M29" s="22"/>
      <c r="N29" s="22"/>
      <c r="O29" s="75"/>
    </row>
    <row r="30" spans="1:17" x14ac:dyDescent="0.25">
      <c r="A30" s="28">
        <v>11</v>
      </c>
      <c r="B30" s="28"/>
      <c r="C30" s="27"/>
      <c r="D30" s="16"/>
      <c r="E30" s="26"/>
      <c r="F30" s="16"/>
      <c r="G30" s="25">
        <f t="shared" si="2"/>
        <v>0</v>
      </c>
      <c r="H30" s="31"/>
      <c r="I30" s="30"/>
      <c r="J30" s="23"/>
      <c r="K30" s="23"/>
      <c r="L30" s="23"/>
      <c r="M30" s="22"/>
      <c r="N30" s="22"/>
      <c r="O30" s="5"/>
    </row>
    <row r="31" spans="1:17" x14ac:dyDescent="0.25">
      <c r="A31" s="28">
        <v>12</v>
      </c>
      <c r="B31" s="28"/>
      <c r="C31" s="27"/>
      <c r="D31" s="16"/>
      <c r="E31" s="26"/>
      <c r="F31" s="16"/>
      <c r="G31" s="25">
        <f t="shared" si="2"/>
        <v>0</v>
      </c>
      <c r="H31" s="24"/>
      <c r="I31" s="23"/>
      <c r="J31" s="23"/>
      <c r="K31" s="23"/>
      <c r="L31" s="23"/>
      <c r="M31" s="22"/>
      <c r="N31" s="22"/>
      <c r="O31" s="5"/>
    </row>
    <row r="32" spans="1:17" x14ac:dyDescent="0.25">
      <c r="A32" s="28">
        <v>13</v>
      </c>
      <c r="B32" s="28"/>
      <c r="C32" s="27"/>
      <c r="D32" s="16"/>
      <c r="E32" s="26"/>
      <c r="F32" s="16"/>
      <c r="G32" s="25">
        <f t="shared" si="2"/>
        <v>0</v>
      </c>
      <c r="H32" s="24"/>
      <c r="I32" s="23"/>
      <c r="J32" s="23"/>
      <c r="K32" s="23"/>
      <c r="L32" s="23"/>
      <c r="M32" s="22"/>
      <c r="N32" s="22"/>
      <c r="O32" s="5"/>
    </row>
    <row r="33" spans="1:15" x14ac:dyDescent="0.25">
      <c r="A33" s="28">
        <v>14</v>
      </c>
      <c r="B33" s="28"/>
      <c r="C33" s="27"/>
      <c r="D33" s="16"/>
      <c r="E33" s="26"/>
      <c r="F33" s="16"/>
      <c r="G33" s="25">
        <f t="shared" si="2"/>
        <v>0</v>
      </c>
      <c r="H33" s="24"/>
      <c r="I33" s="23"/>
      <c r="J33" s="23"/>
      <c r="K33" s="23"/>
      <c r="L33" s="23"/>
      <c r="M33" s="22"/>
      <c r="N33" s="22"/>
      <c r="O33" s="5"/>
    </row>
    <row r="34" spans="1:15" x14ac:dyDescent="0.25">
      <c r="A34" s="28">
        <v>15</v>
      </c>
      <c r="B34" s="28"/>
      <c r="C34" s="27"/>
      <c r="D34" s="16"/>
      <c r="E34" s="29"/>
      <c r="F34" s="16"/>
      <c r="G34" s="25">
        <f t="shared" si="2"/>
        <v>0</v>
      </c>
      <c r="H34" s="24"/>
      <c r="I34" s="23"/>
      <c r="J34" s="23"/>
      <c r="K34" s="23"/>
      <c r="L34" s="23"/>
      <c r="M34" s="22"/>
      <c r="N34" s="22"/>
      <c r="O34" s="5"/>
    </row>
    <row r="35" spans="1:15" x14ac:dyDescent="0.25">
      <c r="A35" s="28">
        <v>16</v>
      </c>
      <c r="B35" s="28"/>
      <c r="C35" s="27"/>
      <c r="D35" s="16"/>
      <c r="E35" s="26"/>
      <c r="F35" s="16"/>
      <c r="G35" s="25">
        <f t="shared" si="2"/>
        <v>0</v>
      </c>
      <c r="H35" s="24"/>
      <c r="I35" s="23"/>
      <c r="J35" s="23"/>
      <c r="K35" s="23"/>
      <c r="L35" s="23"/>
      <c r="M35" s="22"/>
      <c r="N35" s="22"/>
      <c r="O35" s="5"/>
    </row>
    <row r="36" spans="1:15" x14ac:dyDescent="0.25">
      <c r="A36" s="28">
        <v>17</v>
      </c>
      <c r="B36" s="28"/>
      <c r="C36" s="27"/>
      <c r="D36" s="16"/>
      <c r="E36" s="26"/>
      <c r="F36" s="16"/>
      <c r="G36" s="25">
        <f t="shared" si="2"/>
        <v>0</v>
      </c>
      <c r="H36" s="24"/>
      <c r="I36" s="23"/>
      <c r="J36" s="23"/>
      <c r="K36" s="23"/>
      <c r="L36" s="23"/>
      <c r="M36" s="22"/>
      <c r="N36" s="22"/>
      <c r="O36" s="5"/>
    </row>
    <row r="37" spans="1:15" x14ac:dyDescent="0.25">
      <c r="A37" s="28">
        <v>18</v>
      </c>
      <c r="B37" s="28"/>
      <c r="C37" s="27"/>
      <c r="D37" s="16"/>
      <c r="E37" s="26"/>
      <c r="F37" s="16"/>
      <c r="G37" s="25">
        <f t="shared" si="2"/>
        <v>0</v>
      </c>
      <c r="H37" s="24"/>
      <c r="I37" s="23"/>
      <c r="J37" s="23"/>
      <c r="K37" s="23"/>
      <c r="L37" s="23"/>
      <c r="M37" s="22"/>
      <c r="N37" s="22"/>
      <c r="O37" s="5"/>
    </row>
    <row r="38" spans="1:15" x14ac:dyDescent="0.25">
      <c r="A38" s="28">
        <v>19</v>
      </c>
      <c r="B38" s="28"/>
      <c r="C38" s="27"/>
      <c r="D38" s="16"/>
      <c r="E38" s="26"/>
      <c r="F38" s="16"/>
      <c r="G38" s="25">
        <f t="shared" si="2"/>
        <v>0</v>
      </c>
      <c r="H38" s="24"/>
      <c r="I38" s="23"/>
      <c r="J38" s="23"/>
      <c r="K38" s="23"/>
      <c r="L38" s="23"/>
      <c r="M38" s="22"/>
      <c r="N38" s="22"/>
      <c r="O38" s="5"/>
    </row>
    <row r="39" spans="1:15" x14ac:dyDescent="0.25">
      <c r="A39" s="28">
        <v>20</v>
      </c>
      <c r="B39" s="28"/>
      <c r="C39" s="27"/>
      <c r="D39" s="16"/>
      <c r="E39" s="26"/>
      <c r="F39" s="16"/>
      <c r="G39" s="25">
        <f t="shared" si="2"/>
        <v>0</v>
      </c>
      <c r="H39" s="24"/>
      <c r="I39" s="23"/>
      <c r="J39" s="23"/>
      <c r="K39" s="23"/>
      <c r="L39" s="23"/>
      <c r="M39" s="22"/>
      <c r="N39" s="22"/>
      <c r="O39" s="5"/>
    </row>
    <row r="40" spans="1:15" x14ac:dyDescent="0.25">
      <c r="A40" s="21"/>
      <c r="B40" s="21"/>
      <c r="C40" s="21"/>
      <c r="D40" s="20"/>
      <c r="E40" s="20"/>
      <c r="F40" s="19" t="s">
        <v>0</v>
      </c>
      <c r="G40" s="18">
        <f>SUM(G20:G39)</f>
        <v>1051</v>
      </c>
      <c r="H40" s="74"/>
      <c r="I40" s="73"/>
      <c r="J40" s="73"/>
      <c r="K40" s="72"/>
      <c r="L40" s="71"/>
      <c r="M40" s="71"/>
      <c r="N40" s="71"/>
      <c r="O40" s="5"/>
    </row>
  </sheetData>
  <mergeCells count="44">
    <mergeCell ref="L5:N5"/>
    <mergeCell ref="A7:C8"/>
    <mergeCell ref="D7:D8"/>
    <mergeCell ref="E7:N7"/>
    <mergeCell ref="E8:F8"/>
    <mergeCell ref="H8:I8"/>
    <mergeCell ref="J8:K8"/>
    <mergeCell ref="M8:N8"/>
    <mergeCell ref="A1:K1"/>
    <mergeCell ref="L1:N3"/>
    <mergeCell ref="A2:K2"/>
    <mergeCell ref="A3:K3"/>
    <mergeCell ref="A4:K4"/>
    <mergeCell ref="L4:N4"/>
    <mergeCell ref="G9:H9"/>
    <mergeCell ref="I9:K9"/>
    <mergeCell ref="M9:N9"/>
    <mergeCell ref="A10:C10"/>
    <mergeCell ref="D10:N10"/>
    <mergeCell ref="A9:C9"/>
    <mergeCell ref="A11:B11"/>
    <mergeCell ref="C11:E11"/>
    <mergeCell ref="G11:I11"/>
    <mergeCell ref="K11:M11"/>
    <mergeCell ref="A12:B12"/>
    <mergeCell ref="C12:E12"/>
    <mergeCell ref="G12:I12"/>
    <mergeCell ref="K12:M12"/>
    <mergeCell ref="M18:M19"/>
    <mergeCell ref="N18:N19"/>
    <mergeCell ref="O20:P27"/>
    <mergeCell ref="A13:N13"/>
    <mergeCell ref="A14:N14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GALLINAS PONEDORAS</vt:lpstr>
      <vt:lpstr>CODORNIZ DE POSTURA</vt:lpstr>
      <vt:lpstr>'GALLINAS PONEDORAS'!Área_de_impresión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dcterms:created xsi:type="dcterms:W3CDTF">2018-08-21T15:35:18Z</dcterms:created>
  <dcterms:modified xsi:type="dcterms:W3CDTF">2019-07-05T18:15:13Z</dcterms:modified>
</cp:coreProperties>
</file>