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 EMPRESA IIT 2019\INFORMES DE PRODUCCION OFICIAL\DEL 29 ABRIL-05 MAYO\"/>
    </mc:Choice>
  </mc:AlternateContent>
  <bookViews>
    <workbookView xWindow="0" yWindow="0" windowWidth="21570" windowHeight="8535"/>
  </bookViews>
  <sheets>
    <sheet name="LECHE VACA" sheetId="3" r:id="rId1"/>
    <sheet name="KG EN PIE " sheetId="4" r:id="rId2"/>
  </sheets>
  <definedNames>
    <definedName name="_xlnm._FilterDatabase" localSheetId="0" hidden="1">'LECHE VACA'!$B$18:$M$19</definedName>
    <definedName name="_xlnm.Print_Area" localSheetId="0">'LECHE VACA'!$A$1:$N$42</definedName>
  </definedNames>
  <calcPr calcId="152511"/>
</workbook>
</file>

<file path=xl/calcChain.xml><?xml version="1.0" encoding="utf-8"?>
<calcChain xmlns="http://schemas.openxmlformats.org/spreadsheetml/2006/main">
  <c r="H20" i="3" l="1"/>
  <c r="K12" i="3" l="1"/>
  <c r="G11" i="3"/>
  <c r="H39" i="3" l="1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M16" i="3"/>
  <c r="L16" i="3"/>
  <c r="H40" i="3" l="1"/>
  <c r="K11" i="3" s="1"/>
  <c r="O11" i="3" s="1"/>
  <c r="O12" i="3"/>
  <c r="L17" i="3" l="1"/>
  <c r="N17" i="3"/>
  <c r="K17" i="3"/>
  <c r="O17" i="3"/>
  <c r="J17" i="3"/>
  <c r="I17" i="3"/>
  <c r="M17" i="3"/>
  <c r="N13" i="4"/>
  <c r="F12" i="4"/>
  <c r="N12" i="4" s="1"/>
  <c r="G40" i="4" l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N17" i="4"/>
  <c r="M17" i="4"/>
  <c r="L17" i="4"/>
  <c r="K17" i="4"/>
  <c r="J17" i="4"/>
  <c r="I17" i="4"/>
  <c r="H17" i="4"/>
  <c r="G41" i="4" l="1"/>
  <c r="N18" i="4" s="1"/>
  <c r="J18" i="4"/>
  <c r="K18" i="4" l="1"/>
  <c r="H18" i="4"/>
  <c r="L18" i="4"/>
  <c r="M18" i="4"/>
  <c r="I18" i="4"/>
</calcChain>
</file>

<file path=xl/comments1.xml><?xml version="1.0" encoding="utf-8"?>
<comments xmlns="http://schemas.openxmlformats.org/spreadsheetml/2006/main">
  <authors>
    <author>HP</author>
    <author>Usuario de Windows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 xml:space="preserve">venta a Don Guillermo y a Casino.
</t>
        </r>
      </text>
    </comment>
    <comment ref="J20" authorId="1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leche destinada para la alimentacion de terneros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 xml:space="preserve">traslado y venta.
</t>
        </r>
      </text>
    </comment>
  </commentList>
</comments>
</file>

<file path=xl/comments2.xml><?xml version="1.0" encoding="utf-8"?>
<comments xmlns="http://schemas.openxmlformats.org/spreadsheetml/2006/main">
  <authors>
    <author>Karen</author>
  </authors>
  <commentList>
    <comment ref="G21" authorId="0" shapeId="0">
      <text>
        <r>
          <rPr>
            <sz val="9"/>
            <color indexed="81"/>
            <rFont val="Tahoma"/>
            <family val="2"/>
          </rPr>
          <t xml:space="preserve">no hubo produccion ya que los equipos  para realizar el pesaje estan en mal estado por lo cual no se pudo realizar 
</t>
        </r>
      </text>
    </comment>
  </commentList>
</comments>
</file>

<file path=xl/sharedStrings.xml><?xml version="1.0" encoding="utf-8"?>
<sst xmlns="http://schemas.openxmlformats.org/spreadsheetml/2006/main" count="106" uniqueCount="57">
  <si>
    <t>PRODUCTO TERMINADO</t>
  </si>
  <si>
    <t>ITEM</t>
  </si>
  <si>
    <t>Modelo de Mejora</t>
  </si>
  <si>
    <t>Continua</t>
  </si>
  <si>
    <t>TRIMESTRE SENA EMPRESA:</t>
  </si>
  <si>
    <t>SUBCENTRO DE COSTO:</t>
  </si>
  <si>
    <t>RESPONSABLE:</t>
  </si>
  <si>
    <t>CODIGO :</t>
  </si>
  <si>
    <t>AÑO:</t>
  </si>
  <si>
    <t>FECHA DE INFORME</t>
  </si>
  <si>
    <t>META DE PRODUCCION EJECUTADA:</t>
  </si>
  <si>
    <t>PORCENTAJE CUMPLIMIENTO:</t>
  </si>
  <si>
    <t>DEL (DD/MM):</t>
  </si>
  <si>
    <t>HASTA  (DD/MM):</t>
  </si>
  <si>
    <t>RESUMEN DEL INFORME</t>
  </si>
  <si>
    <t>TOTAL PRODUCTOS</t>
  </si>
  <si>
    <t>FECHA PRODUCCION POR SEMANA</t>
  </si>
  <si>
    <t>MES</t>
  </si>
  <si>
    <t>Procedimiento: Planeación y control de la Producción</t>
  </si>
  <si>
    <t>Proceso: Producción de Bienes y Prestación de Servicios</t>
  </si>
  <si>
    <t>ACTIVIDADES DE FORMACION</t>
  </si>
  <si>
    <t>TRIMESTRAL</t>
  </si>
  <si>
    <t>MENSUAL</t>
  </si>
  <si>
    <t>MERCASENA</t>
  </si>
  <si>
    <t>BAJAS</t>
  </si>
  <si>
    <t>PRODUCTO EN PROCESO</t>
  </si>
  <si>
    <t>CANTIDAD TOTAL PRODUCCION</t>
  </si>
  <si>
    <t>TOTAL</t>
  </si>
  <si>
    <t>% DESTINO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</si>
  <si>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</si>
  <si>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DESTINOS</t>
  </si>
  <si>
    <t>UNIDAD DE MEDIDA</t>
  </si>
  <si>
    <t>TRASLADO ENTRE UNIDADES (BIOINSUMOS)</t>
  </si>
  <si>
    <t>TRASLADO ENTRE UNIDADES (AGROINDUSTRIA)</t>
  </si>
  <si>
    <t>TRASLADO ENTRE UNIDADES (UNIDADES PECUARIAS)</t>
  </si>
  <si>
    <t>META DE PRODUCCION PLANEADA  (LECHE) Lt</t>
  </si>
  <si>
    <t>NOMBRE DEL PRODUCTO TERMINADO</t>
  </si>
  <si>
    <t>PRESENTACION</t>
  </si>
  <si>
    <t xml:space="preserve">FORMATO INFORME DE PRODUCCION DE BIENES PECUARIOS DE SENA EMPRESA
</t>
  </si>
  <si>
    <t>FOr-IPBPSE-04-01/05-17</t>
  </si>
  <si>
    <t>PECUARIO</t>
  </si>
  <si>
    <t>GANADERIA</t>
  </si>
  <si>
    <r>
      <rPr>
        <b/>
        <sz val="10"/>
        <color indexed="8"/>
        <rFont val="Calibri"/>
        <family val="2"/>
      </rPr>
      <t>CENTRO DE COSTO</t>
    </r>
    <r>
      <rPr>
        <sz val="10"/>
        <color indexed="8"/>
        <rFont val="Calibri"/>
        <family val="2"/>
      </rPr>
      <t xml:space="preserve">: </t>
    </r>
  </si>
  <si>
    <t>META DE PRODUCCION PLANEADA  (KG EN PIE ) KG</t>
  </si>
  <si>
    <t>KG EN PIE</t>
  </si>
  <si>
    <t xml:space="preserve">GANADO EN PIE </t>
  </si>
  <si>
    <t>KG</t>
  </si>
  <si>
    <t xml:space="preserve">  </t>
  </si>
  <si>
    <t>Leche de vaca</t>
  </si>
  <si>
    <t>Fresco</t>
  </si>
  <si>
    <t>Lt</t>
  </si>
  <si>
    <t>FOr-IPBPSE-04-02-2019</t>
  </si>
  <si>
    <t>KAREN VALENTINA SAAVEDRA</t>
  </si>
  <si>
    <t>29 al 05 de mayo</t>
  </si>
  <si>
    <t>ABR-MAYO</t>
  </si>
  <si>
    <t>29 al 05 Mayo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</si>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</sst>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8" fillId="0" borderId="0" xfId="2" applyFont="1" applyBorder="1" applyAlignment="1" applyProtection="1">
      <alignment vertical="center"/>
      <protection locked="0"/>
    </xf>
    <xf numFmtId="0" fontId="6" fillId="0" borderId="1" xfId="2" applyFont="1" applyBorder="1" applyAlignment="1" applyProtection="1">
      <alignment horizontal="left" vertical="center"/>
      <protection locked="0"/>
    </xf>
    <xf numFmtId="0" fontId="6" fillId="0" borderId="0" xfId="2" applyFont="1" applyBorder="1" applyAlignment="1" applyProtection="1">
      <alignment horizontal="left" vertical="center"/>
      <protection locked="0"/>
    </xf>
    <xf numFmtId="0" fontId="6" fillId="0" borderId="2" xfId="2" applyFont="1" applyBorder="1" applyAlignment="1" applyProtection="1">
      <alignment vertical="center"/>
      <protection locked="0"/>
    </xf>
    <xf numFmtId="0" fontId="6" fillId="0" borderId="3" xfId="2" applyFont="1" applyBorder="1" applyAlignment="1" applyProtection="1">
      <alignment vertical="center"/>
      <protection locked="0"/>
    </xf>
    <xf numFmtId="0" fontId="9" fillId="0" borderId="0" xfId="2" applyFont="1" applyBorder="1" applyAlignment="1" applyProtection="1">
      <alignment horizontal="left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14" fontId="0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ont="1" applyFill="1" applyBorder="1" applyAlignment="1" applyProtection="1">
      <alignment horizontal="center" vertical="center"/>
      <protection locked="0"/>
    </xf>
    <xf numFmtId="3" fontId="0" fillId="0" borderId="7" xfId="0" applyNumberFormat="1" applyFont="1" applyFill="1" applyBorder="1" applyAlignment="1" applyProtection="1">
      <alignment horizontal="center" vertical="center"/>
      <protection locked="0"/>
    </xf>
    <xf numFmtId="3" fontId="0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4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 vertical="center"/>
      <protection locked="0"/>
    </xf>
    <xf numFmtId="0" fontId="0" fillId="4" borderId="7" xfId="0" applyFont="1" applyFill="1" applyBorder="1" applyAlignment="1" applyProtection="1">
      <alignment horizontal="center"/>
      <protection locked="0"/>
    </xf>
    <xf numFmtId="3" fontId="0" fillId="4" borderId="7" xfId="0" applyNumberFormat="1" applyFont="1" applyFill="1" applyBorder="1" applyAlignment="1" applyProtection="1">
      <alignment horizontal="center" vertical="center"/>
      <protection locked="0"/>
    </xf>
    <xf numFmtId="165" fontId="0" fillId="0" borderId="7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3" fontId="0" fillId="5" borderId="7" xfId="0" applyNumberFormat="1" applyFont="1" applyFill="1" applyBorder="1" applyAlignment="1" applyProtection="1">
      <alignment horizontal="center" vertical="center"/>
    </xf>
    <xf numFmtId="3" fontId="7" fillId="5" borderId="7" xfId="0" applyNumberFormat="1" applyFont="1" applyFill="1" applyBorder="1" applyAlignment="1" applyProtection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vertical="center"/>
    </xf>
    <xf numFmtId="9" fontId="6" fillId="5" borderId="7" xfId="3" applyFont="1" applyFill="1" applyBorder="1" applyAlignment="1" applyProtection="1">
      <alignment horizontal="center" vertical="center"/>
    </xf>
    <xf numFmtId="9" fontId="6" fillId="5" borderId="7" xfId="3" applyFont="1" applyFill="1" applyBorder="1" applyAlignment="1" applyProtection="1">
      <alignment vertical="center"/>
    </xf>
    <xf numFmtId="9" fontId="6" fillId="0" borderId="4" xfId="3" applyFont="1" applyBorder="1" applyAlignment="1" applyProtection="1">
      <alignment horizontal="center" vertical="center"/>
      <protection hidden="1"/>
    </xf>
    <xf numFmtId="9" fontId="6" fillId="0" borderId="7" xfId="3" applyFont="1" applyBorder="1" applyAlignment="1" applyProtection="1">
      <alignment horizontal="center" vertical="center"/>
      <protection hidden="1"/>
    </xf>
    <xf numFmtId="0" fontId="8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11" fillId="2" borderId="0" xfId="2" applyFont="1" applyFill="1" applyBorder="1" applyAlignment="1" applyProtection="1">
      <alignment vertical="center"/>
      <protection locked="0"/>
    </xf>
    <xf numFmtId="0" fontId="11" fillId="0" borderId="0" xfId="2" applyFont="1" applyBorder="1" applyAlignment="1" applyProtection="1">
      <alignment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0" fillId="0" borderId="2" xfId="2" applyFont="1" applyBorder="1" applyAlignment="1" applyProtection="1">
      <alignment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0" fontId="12" fillId="0" borderId="0" xfId="2" applyFont="1" applyBorder="1" applyAlignment="1" applyProtection="1">
      <alignment horizontal="left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protection locked="0"/>
    </xf>
    <xf numFmtId="16" fontId="13" fillId="0" borderId="4" xfId="0" applyNumberFormat="1" applyFont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1" fontId="10" fillId="0" borderId="2" xfId="0" applyNumberFormat="1" applyFont="1" applyBorder="1" applyAlignment="1" applyProtection="1">
      <alignment horizontal="center" vertical="center"/>
      <protection locked="0"/>
    </xf>
    <xf numFmtId="3" fontId="10" fillId="0" borderId="4" xfId="0" applyNumberFormat="1" applyFont="1" applyBorder="1" applyAlignment="1" applyProtection="1">
      <alignment horizontal="center" vertical="center"/>
      <protection hidden="1"/>
    </xf>
    <xf numFmtId="9" fontId="10" fillId="0" borderId="4" xfId="3" applyFont="1" applyBorder="1" applyAlignment="1" applyProtection="1">
      <alignment horizontal="center" vertical="center"/>
      <protection hidden="1"/>
    </xf>
    <xf numFmtId="1" fontId="10" fillId="0" borderId="6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3" applyFont="1" applyBorder="1" applyAlignment="1" applyProtection="1">
      <alignment horizontal="center" vertical="center"/>
      <protection hidden="1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0" borderId="9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5" borderId="7" xfId="0" applyFont="1" applyFill="1" applyBorder="1" applyAlignment="1" applyProtection="1">
      <alignment horizontal="center" vertical="center"/>
    </xf>
    <xf numFmtId="3" fontId="13" fillId="5" borderId="7" xfId="0" applyNumberFormat="1" applyFont="1" applyFill="1" applyBorder="1" applyAlignment="1" applyProtection="1">
      <alignment horizontal="center" vertical="center"/>
    </xf>
    <xf numFmtId="0" fontId="10" fillId="5" borderId="7" xfId="0" applyFont="1" applyFill="1" applyBorder="1" applyAlignment="1" applyProtection="1">
      <alignment vertical="center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0" fillId="0" borderId="12" xfId="0" applyFont="1" applyFill="1" applyBorder="1" applyAlignment="1" applyProtection="1">
      <alignment horizontal="center" vertical="center"/>
      <protection locked="0"/>
    </xf>
    <xf numFmtId="9" fontId="10" fillId="5" borderId="7" xfId="3" applyFont="1" applyFill="1" applyBorder="1" applyAlignment="1" applyProtection="1">
      <alignment horizontal="center" vertical="center"/>
    </xf>
    <xf numFmtId="9" fontId="10" fillId="5" borderId="7" xfId="3" applyFont="1" applyFill="1" applyBorder="1" applyAlignment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4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3" fontId="10" fillId="5" borderId="7" xfId="0" applyNumberFormat="1" applyFont="1" applyFill="1" applyBorder="1" applyAlignment="1" applyProtection="1">
      <alignment horizontal="center" vertical="center"/>
    </xf>
    <xf numFmtId="3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10" fillId="4" borderId="4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/>
      <protection locked="0"/>
    </xf>
    <xf numFmtId="3" fontId="10" fillId="4" borderId="7" xfId="0" applyNumberFormat="1" applyFont="1" applyFill="1" applyBorder="1" applyAlignment="1" applyProtection="1">
      <alignment horizontal="center" vertical="center"/>
      <protection locked="0"/>
    </xf>
    <xf numFmtId="165" fontId="10" fillId="0" borderId="7" xfId="0" applyNumberFormat="1" applyFont="1" applyFill="1" applyBorder="1" applyAlignment="1" applyProtection="1">
      <alignment horizontal="center" vertical="center"/>
      <protection locked="0"/>
    </xf>
    <xf numFmtId="1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protection locked="0"/>
    </xf>
    <xf numFmtId="14" fontId="0" fillId="0" borderId="7" xfId="0" applyNumberForma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vertical="center"/>
    </xf>
    <xf numFmtId="9" fontId="6" fillId="2" borderId="0" xfId="3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horizontal="center"/>
      <protection locked="0"/>
    </xf>
    <xf numFmtId="3" fontId="0" fillId="0" borderId="6" xfId="0" applyNumberFormat="1" applyFont="1" applyBorder="1" applyAlignment="1" applyProtection="1">
      <alignment horizontal="center" vertical="center"/>
      <protection locked="0"/>
    </xf>
    <xf numFmtId="14" fontId="8" fillId="2" borderId="0" xfId="2" applyNumberFormat="1" applyFont="1" applyFill="1" applyBorder="1" applyAlignment="1" applyProtection="1">
      <alignment vertical="center"/>
      <protection locked="0"/>
    </xf>
    <xf numFmtId="3" fontId="0" fillId="0" borderId="2" xfId="0" applyNumberFormat="1" applyFont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3" fontId="0" fillId="0" borderId="4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left" vertical="top"/>
      <protection locked="0"/>
    </xf>
    <xf numFmtId="0" fontId="7" fillId="2" borderId="13" xfId="0" applyFont="1" applyFill="1" applyBorder="1" applyAlignment="1" applyProtection="1">
      <alignment horizontal="left" vertical="top"/>
      <protection locked="0"/>
    </xf>
    <xf numFmtId="0" fontId="7" fillId="2" borderId="14" xfId="0" applyFont="1" applyFill="1" applyBorder="1" applyAlignment="1" applyProtection="1">
      <alignment horizontal="left" vertical="top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0" fillId="3" borderId="13" xfId="0" applyFont="1" applyFill="1" applyBorder="1" applyAlignment="1" applyProtection="1">
      <alignment horizontal="center" vertical="center"/>
      <protection locked="0"/>
    </xf>
    <xf numFmtId="0" fontId="0" fillId="3" borderId="14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>
      <alignment horizontal="center" vertical="center"/>
    </xf>
    <xf numFmtId="0" fontId="7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3" borderId="14" xfId="0" applyFont="1" applyFill="1" applyBorder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 wrapText="1"/>
      <protection locked="0"/>
    </xf>
    <xf numFmtId="0" fontId="14" fillId="3" borderId="4" xfId="0" applyFont="1" applyFill="1" applyBorder="1" applyAlignment="1" applyProtection="1">
      <alignment horizontal="center" vertical="center" textRotation="90" wrapText="1"/>
      <protection locked="0"/>
    </xf>
    <xf numFmtId="0" fontId="8" fillId="2" borderId="7" xfId="2" applyFont="1" applyFill="1" applyBorder="1" applyAlignment="1" applyProtection="1">
      <alignment horizontal="center" vertical="center"/>
      <protection locked="0"/>
    </xf>
    <xf numFmtId="0" fontId="8" fillId="2" borderId="5" xfId="2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 textRotation="90"/>
      <protection locked="0"/>
    </xf>
    <xf numFmtId="0" fontId="14" fillId="3" borderId="4" xfId="0" applyFont="1" applyFill="1" applyBorder="1" applyAlignment="1" applyProtection="1">
      <alignment horizontal="center" vertical="center" textRotation="90"/>
      <protection locked="0"/>
    </xf>
    <xf numFmtId="0" fontId="8" fillId="0" borderId="8" xfId="2" applyFont="1" applyBorder="1" applyAlignment="1" applyProtection="1">
      <alignment horizontal="left" vertical="center" wrapText="1"/>
      <protection locked="0"/>
    </xf>
    <xf numFmtId="0" fontId="8" fillId="0" borderId="9" xfId="2" applyFont="1" applyBorder="1" applyAlignment="1" applyProtection="1">
      <alignment horizontal="left" vertical="center"/>
      <protection locked="0"/>
    </xf>
    <xf numFmtId="0" fontId="6" fillId="0" borderId="1" xfId="2" applyFont="1" applyBorder="1" applyAlignment="1" applyProtection="1">
      <alignment horizontal="left" vertical="center" wrapText="1"/>
      <protection locked="0"/>
    </xf>
    <xf numFmtId="0" fontId="6" fillId="0" borderId="0" xfId="2" applyFont="1" applyBorder="1" applyAlignment="1" applyProtection="1">
      <alignment horizontal="left" vertical="center" wrapText="1"/>
      <protection locked="0"/>
    </xf>
    <xf numFmtId="0" fontId="8" fillId="0" borderId="7" xfId="2" applyFont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  <protection locked="0"/>
    </xf>
    <xf numFmtId="16" fontId="7" fillId="0" borderId="6" xfId="0" applyNumberFormat="1" applyFont="1" applyBorder="1" applyAlignment="1" applyProtection="1">
      <alignment horizontal="center" vertical="center" wrapText="1"/>
      <protection locked="0"/>
    </xf>
    <xf numFmtId="16" fontId="7" fillId="0" borderId="14" xfId="0" applyNumberFormat="1" applyFont="1" applyBorder="1" applyAlignment="1" applyProtection="1">
      <alignment horizontal="center" vertical="center" wrapText="1"/>
      <protection locked="0"/>
    </xf>
    <xf numFmtId="0" fontId="14" fillId="2" borderId="0" xfId="0" applyFont="1" applyFill="1" applyBorder="1" applyAlignment="1" applyProtection="1">
      <alignment horizontal="center" vertical="center" textRotation="90" wrapText="1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  <xf numFmtId="0" fontId="14" fillId="3" borderId="7" xfId="0" applyFont="1" applyFill="1" applyBorder="1" applyAlignment="1" applyProtection="1">
      <alignment horizontal="center" vertical="center" textRotation="90" wrapText="1"/>
      <protection locked="0"/>
    </xf>
    <xf numFmtId="0" fontId="11" fillId="0" borderId="8" xfId="2" applyFont="1" applyBorder="1" applyAlignment="1" applyProtection="1">
      <alignment horizontal="left" vertical="center"/>
      <protection locked="0"/>
    </xf>
    <xf numFmtId="0" fontId="11" fillId="0" borderId="9" xfId="2" applyFont="1" applyBorder="1" applyAlignment="1" applyProtection="1">
      <alignment horizontal="left" vertical="center"/>
      <protection locked="0"/>
    </xf>
    <xf numFmtId="0" fontId="11" fillId="2" borderId="7" xfId="2" applyFont="1" applyFill="1" applyBorder="1" applyAlignment="1" applyProtection="1">
      <alignment horizontal="center" vertical="center"/>
      <protection locked="0"/>
    </xf>
    <xf numFmtId="0" fontId="11" fillId="2" borderId="5" xfId="2" applyFont="1" applyFill="1" applyBorder="1" applyAlignment="1" applyProtection="1">
      <alignment horizontal="center" vertical="center"/>
      <protection locked="0"/>
    </xf>
    <xf numFmtId="0" fontId="10" fillId="0" borderId="1" xfId="2" applyFont="1" applyBorder="1" applyAlignment="1" applyProtection="1">
      <alignment horizontal="left" vertical="center"/>
      <protection locked="0"/>
    </xf>
    <xf numFmtId="0" fontId="10" fillId="0" borderId="0" xfId="2" applyFont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0" fontId="13" fillId="2" borderId="12" xfId="0" applyFont="1" applyFill="1" applyBorder="1" applyAlignment="1" applyProtection="1">
      <alignment horizontal="center" vertical="center"/>
      <protection locked="0"/>
    </xf>
    <xf numFmtId="16" fontId="13" fillId="0" borderId="6" xfId="0" applyNumberFormat="1" applyFont="1" applyBorder="1" applyAlignment="1" applyProtection="1">
      <alignment horizontal="center" vertical="center"/>
      <protection locked="0"/>
    </xf>
    <xf numFmtId="16" fontId="13" fillId="0" borderId="14" xfId="0" applyNumberFormat="1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3" fillId="3" borderId="8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1" fillId="0" borderId="7" xfId="2" applyFont="1" applyBorder="1" applyAlignment="1" applyProtection="1">
      <alignment horizontal="center" vertical="center"/>
      <protection locked="0"/>
    </xf>
    <xf numFmtId="0" fontId="12" fillId="0" borderId="7" xfId="2" applyFont="1" applyBorder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3" fillId="3" borderId="4" xfId="0" applyFont="1" applyFill="1" applyBorder="1" applyAlignment="1" applyProtection="1">
      <alignment horizontal="center" vertical="center"/>
      <protection locked="0"/>
    </xf>
    <xf numFmtId="0" fontId="13" fillId="2" borderId="6" xfId="0" applyFont="1" applyFill="1" applyBorder="1" applyAlignment="1" applyProtection="1">
      <alignment horizontal="left" vertical="top"/>
      <protection locked="0"/>
    </xf>
    <xf numFmtId="0" fontId="13" fillId="2" borderId="13" xfId="0" applyFont="1" applyFill="1" applyBorder="1" applyAlignment="1" applyProtection="1">
      <alignment horizontal="left" vertical="top"/>
      <protection locked="0"/>
    </xf>
    <xf numFmtId="0" fontId="13" fillId="2" borderId="14" xfId="0" applyFont="1" applyFill="1" applyBorder="1" applyAlignment="1" applyProtection="1">
      <alignment horizontal="left" vertical="top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 wrapText="1"/>
      <protection locked="0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619125</xdr:colOff>
      <xdr:row>0</xdr:row>
      <xdr:rowOff>0</xdr:rowOff>
    </xdr:from>
    <xdr:to>
      <xdr:col>13</xdr:col>
      <xdr:colOff>447676</xdr:colOff>
      <xdr:row>1</xdr:row>
      <xdr:rowOff>200025</xdr:rowOff>
    </xdr:to>
    <xdr:pic>
      <xdr:nvPicPr>
        <xdr:cNvPr id="2262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725275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619125</xdr:colOff>
      <xdr:row>0</xdr:row>
      <xdr:rowOff>0</xdr:rowOff>
    </xdr:from>
    <xdr:to>
      <xdr:col>13</xdr:col>
      <xdr:colOff>447675</xdr:colOff>
      <xdr:row>1</xdr:row>
      <xdr:rowOff>200025</xdr:rowOff>
    </xdr:to>
    <xdr:pic>
      <xdr:nvPicPr>
        <xdr:cNvPr id="3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4373225" y="0"/>
          <a:ext cx="14192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1</xdr:row>
      <xdr:rowOff>95250</xdr:rowOff>
    </xdr:from>
    <xdr:to>
      <xdr:col>13</xdr:col>
      <xdr:colOff>495300</xdr:colOff>
      <xdr:row>3</xdr:row>
      <xdr:rowOff>133350</xdr:rowOff>
    </xdr:to>
    <xdr:pic>
      <xdr:nvPicPr>
        <xdr:cNvPr id="28724" name="1 Imagen" descr="C:\Users\user\AppData\Local\Temp\Logo[1] sena empresa.jpg">
          <a:extLst>
            <a:ext uri="{FF2B5EF4-FFF2-40B4-BE49-F238E27FC236}">
              <a16:creationId xmlns="" xmlns:a16="http://schemas.microsoft.com/office/drawing/2014/main" id="{00000000-0008-0000-0100-0000347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820525" y="3333750"/>
          <a:ext cx="1400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tabSelected="1" topLeftCell="G10" zoomScale="96" zoomScaleNormal="96" zoomScaleSheetLayoutView="85" workbookViewId="0">
      <selection activeCell="O18" sqref="O18:O19"/>
    </sheetView>
  </sheetViews>
  <sheetFormatPr baseColWidth="10" defaultRowHeight="15" x14ac:dyDescent="0.25"/>
  <cols>
    <col min="1" max="1" width="2.5703125" style="3" customWidth="1"/>
    <col min="2" max="2" width="10.140625" style="4" customWidth="1"/>
    <col min="3" max="3" width="20.5703125" style="4" customWidth="1"/>
    <col min="4" max="4" width="17.28515625" style="4" customWidth="1"/>
    <col min="5" max="5" width="17.42578125" style="4" customWidth="1"/>
    <col min="6" max="6" width="20.85546875" style="4" customWidth="1"/>
    <col min="7" max="7" width="19.28515625" style="4" customWidth="1"/>
    <col min="8" max="8" width="17" style="4" customWidth="1"/>
    <col min="9" max="9" width="22.28515625" style="4" customWidth="1"/>
    <col min="10" max="10" width="23" style="4" customWidth="1"/>
    <col min="11" max="11" width="26.5703125" style="4" customWidth="1"/>
    <col min="12" max="12" width="12.28515625" style="4" customWidth="1"/>
    <col min="13" max="13" width="23.85546875" style="4" customWidth="1"/>
    <col min="14" max="14" width="14.140625" style="1" customWidth="1"/>
    <col min="15" max="15" width="14.7109375" style="2" customWidth="1"/>
    <col min="16" max="16" width="16.7109375" style="2" customWidth="1"/>
    <col min="17" max="16384" width="11.42578125" style="3"/>
  </cols>
  <sheetData>
    <row r="1" spans="2:16" ht="38.25" customHeight="1" x14ac:dyDescent="0.25">
      <c r="B1" s="160" t="s">
        <v>38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54"/>
      <c r="N1" s="154"/>
      <c r="O1" s="154"/>
    </row>
    <row r="2" spans="2:16" ht="17.45" customHeight="1" x14ac:dyDescent="0.25">
      <c r="B2" s="61" t="s">
        <v>39</v>
      </c>
      <c r="C2" s="125">
        <v>43500</v>
      </c>
      <c r="D2" s="14"/>
      <c r="E2" s="14"/>
      <c r="F2" s="14"/>
      <c r="G2" s="14"/>
      <c r="H2" s="14"/>
      <c r="I2" s="14"/>
      <c r="J2" s="14"/>
      <c r="K2" s="14"/>
      <c r="L2" s="14"/>
      <c r="M2" s="154"/>
      <c r="N2" s="154"/>
      <c r="O2" s="154"/>
    </row>
    <row r="3" spans="2:16" ht="15" customHeight="1" x14ac:dyDescent="0.25">
      <c r="B3" s="15" t="s">
        <v>19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55"/>
      <c r="N3" s="155"/>
      <c r="O3" s="155"/>
    </row>
    <row r="4" spans="2:16" ht="19.899999999999999" customHeight="1" x14ac:dyDescent="0.25">
      <c r="B4" s="162" t="s">
        <v>18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7" t="s">
        <v>2</v>
      </c>
      <c r="N4" s="168"/>
      <c r="O4" s="169"/>
    </row>
    <row r="5" spans="2:16" x14ac:dyDescent="0.2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70" t="s">
        <v>3</v>
      </c>
      <c r="N5" s="171"/>
      <c r="O5" s="172"/>
    </row>
    <row r="6" spans="2:16" s="2" customFormat="1" ht="0.75" customHeight="1" x14ac:dyDescent="0.25">
      <c r="B6" s="19"/>
      <c r="C6" s="19"/>
      <c r="D6" s="19"/>
      <c r="E6" s="19"/>
      <c r="F6" s="19"/>
      <c r="G6" s="19"/>
      <c r="H6" s="19"/>
      <c r="I6" s="19"/>
      <c r="J6" s="19"/>
      <c r="K6" s="19"/>
      <c r="L6" s="20"/>
      <c r="M6" s="20"/>
      <c r="N6" s="21"/>
      <c r="O6" s="22"/>
    </row>
    <row r="7" spans="2:16" s="2" customFormat="1" ht="24.75" customHeight="1" x14ac:dyDescent="0.25">
      <c r="B7" s="133" t="s">
        <v>4</v>
      </c>
      <c r="C7" s="133"/>
      <c r="D7" s="133"/>
      <c r="E7" s="164" t="s">
        <v>56</v>
      </c>
      <c r="F7" s="147" t="s">
        <v>9</v>
      </c>
      <c r="G7" s="148"/>
      <c r="H7" s="148"/>
      <c r="I7" s="148"/>
      <c r="J7" s="148"/>
      <c r="K7" s="148"/>
      <c r="L7" s="148"/>
      <c r="M7" s="148"/>
      <c r="N7" s="148"/>
      <c r="O7" s="149"/>
    </row>
    <row r="8" spans="2:16" s="4" customFormat="1" ht="24.75" customHeight="1" x14ac:dyDescent="0.25">
      <c r="B8" s="133"/>
      <c r="C8" s="133"/>
      <c r="D8" s="133"/>
      <c r="E8" s="164"/>
      <c r="F8" s="165" t="s">
        <v>12</v>
      </c>
      <c r="G8" s="166"/>
      <c r="H8" s="23">
        <v>43584</v>
      </c>
      <c r="I8" s="173" t="s">
        <v>13</v>
      </c>
      <c r="J8" s="173"/>
      <c r="K8" s="179">
        <v>43590</v>
      </c>
      <c r="L8" s="180"/>
      <c r="M8" s="128" t="s">
        <v>8</v>
      </c>
      <c r="N8" s="174">
        <v>2019</v>
      </c>
      <c r="O8" s="175"/>
      <c r="P8" s="1"/>
    </row>
    <row r="9" spans="2:16" s="4" customFormat="1" ht="33.75" customHeight="1" x14ac:dyDescent="0.25">
      <c r="B9" s="137" t="s">
        <v>29</v>
      </c>
      <c r="C9" s="138"/>
      <c r="D9" s="139"/>
      <c r="E9" s="24" t="s">
        <v>40</v>
      </c>
      <c r="F9" s="25" t="s">
        <v>7</v>
      </c>
      <c r="G9" s="26">
        <v>2</v>
      </c>
      <c r="H9" s="140" t="s">
        <v>5</v>
      </c>
      <c r="I9" s="141"/>
      <c r="J9" s="176" t="s">
        <v>41</v>
      </c>
      <c r="K9" s="177"/>
      <c r="L9" s="178"/>
      <c r="M9" s="25" t="s">
        <v>7</v>
      </c>
      <c r="N9" s="174">
        <v>5</v>
      </c>
      <c r="O9" s="175"/>
    </row>
    <row r="10" spans="2:16" s="4" customFormat="1" ht="28.5" customHeight="1" x14ac:dyDescent="0.25">
      <c r="B10" s="142" t="s">
        <v>6</v>
      </c>
      <c r="C10" s="143"/>
      <c r="D10" s="144"/>
      <c r="E10" s="150" t="s">
        <v>52</v>
      </c>
      <c r="F10" s="150"/>
      <c r="G10" s="150"/>
      <c r="H10" s="150"/>
      <c r="I10" s="150"/>
      <c r="J10" s="150"/>
      <c r="K10" s="150"/>
      <c r="L10" s="150"/>
      <c r="M10" s="150"/>
      <c r="N10" s="150"/>
      <c r="O10" s="150"/>
    </row>
    <row r="11" spans="2:16" s="4" customFormat="1" ht="39.75" customHeight="1" x14ac:dyDescent="0.25">
      <c r="B11" s="133" t="s">
        <v>22</v>
      </c>
      <c r="C11" s="133"/>
      <c r="D11" s="147" t="s">
        <v>35</v>
      </c>
      <c r="E11" s="148"/>
      <c r="F11" s="149"/>
      <c r="G11" s="126">
        <f>G12/3</f>
        <v>3233.3333333333335</v>
      </c>
      <c r="H11" s="145" t="s">
        <v>10</v>
      </c>
      <c r="I11" s="145"/>
      <c r="J11" s="145"/>
      <c r="K11" s="130">
        <f>H40</f>
        <v>727</v>
      </c>
      <c r="L11" s="151" t="s">
        <v>11</v>
      </c>
      <c r="M11" s="151"/>
      <c r="N11" s="151"/>
      <c r="O11" s="59">
        <f>K11/G11</f>
        <v>0.22484536082474227</v>
      </c>
    </row>
    <row r="12" spans="2:16" s="4" customFormat="1" ht="31.5" customHeight="1" x14ac:dyDescent="0.25">
      <c r="B12" s="133" t="s">
        <v>21</v>
      </c>
      <c r="C12" s="133"/>
      <c r="D12" s="147" t="s">
        <v>35</v>
      </c>
      <c r="E12" s="148"/>
      <c r="F12" s="149"/>
      <c r="G12" s="124">
        <v>9700</v>
      </c>
      <c r="H12" s="151" t="s">
        <v>10</v>
      </c>
      <c r="I12" s="151"/>
      <c r="J12" s="151"/>
      <c r="K12" s="130">
        <f>H20</f>
        <v>727</v>
      </c>
      <c r="L12" s="151" t="s">
        <v>11</v>
      </c>
      <c r="M12" s="151"/>
      <c r="N12" s="151"/>
      <c r="O12" s="60">
        <f>G12/K12/100</f>
        <v>0.13342503438789546</v>
      </c>
    </row>
    <row r="13" spans="2:16" s="4" customFormat="1" ht="22.5" customHeight="1" x14ac:dyDescent="0.25">
      <c r="B13" s="134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6"/>
    </row>
    <row r="14" spans="2:16" s="4" customFormat="1" ht="33.75" customHeight="1" x14ac:dyDescent="0.25">
      <c r="B14" s="133" t="s">
        <v>14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</row>
    <row r="15" spans="2:16" s="4" customFormat="1" ht="23.25" customHeight="1" x14ac:dyDescent="0.25">
      <c r="B15" s="27"/>
      <c r="C15" s="28"/>
      <c r="D15" s="28"/>
      <c r="E15" s="28"/>
      <c r="F15" s="28"/>
      <c r="G15" s="29"/>
      <c r="H15" s="147" t="s">
        <v>30</v>
      </c>
      <c r="I15" s="148"/>
      <c r="J15" s="148"/>
      <c r="K15" s="148"/>
      <c r="L15" s="148"/>
      <c r="M15" s="148"/>
      <c r="N15" s="148"/>
      <c r="O15" s="149"/>
      <c r="P15" s="1"/>
    </row>
    <row r="16" spans="2:16" s="5" customFormat="1" ht="23.25" customHeight="1" x14ac:dyDescent="0.25">
      <c r="B16" s="30"/>
      <c r="C16" s="31"/>
      <c r="D16" s="31"/>
      <c r="E16" s="31"/>
      <c r="F16" s="31"/>
      <c r="G16" s="32"/>
      <c r="H16" s="55" t="s">
        <v>27</v>
      </c>
      <c r="I16" s="54">
        <v>327</v>
      </c>
      <c r="J16" s="55">
        <v>83</v>
      </c>
      <c r="K16" s="55">
        <v>0</v>
      </c>
      <c r="L16" s="54">
        <f t="shared" ref="L16:M16" si="0">SUM(L20:L39)</f>
        <v>0</v>
      </c>
      <c r="M16" s="54">
        <f t="shared" si="0"/>
        <v>9</v>
      </c>
      <c r="N16" s="56">
        <v>289</v>
      </c>
      <c r="O16" s="56">
        <v>48</v>
      </c>
      <c r="P16" s="121"/>
    </row>
    <row r="17" spans="2:16" s="13" customFormat="1" ht="23.25" customHeight="1" x14ac:dyDescent="0.25">
      <c r="B17" s="33"/>
      <c r="C17" s="34"/>
      <c r="D17" s="35"/>
      <c r="E17" s="34"/>
      <c r="F17" s="34"/>
      <c r="G17" s="36"/>
      <c r="H17" s="55" t="s">
        <v>28</v>
      </c>
      <c r="I17" s="57">
        <f>I16/H40</f>
        <v>0.44979367262723519</v>
      </c>
      <c r="J17" s="57">
        <f>J16/H40</f>
        <v>0.11416781292984869</v>
      </c>
      <c r="K17" s="57">
        <f>K16/H40</f>
        <v>0</v>
      </c>
      <c r="L17" s="57">
        <f>L16/H40</f>
        <v>0</v>
      </c>
      <c r="M17" s="57">
        <f>M16/H40</f>
        <v>1.2379642365887207E-2</v>
      </c>
      <c r="N17" s="58">
        <f>N16/H40</f>
        <v>0.39752407152682256</v>
      </c>
      <c r="O17" s="58">
        <f>O16/H40</f>
        <v>6.6024759284731768E-2</v>
      </c>
      <c r="P17" s="122"/>
    </row>
    <row r="18" spans="2:16" s="13" customFormat="1" ht="39" customHeight="1" x14ac:dyDescent="0.25">
      <c r="B18" s="133" t="s">
        <v>1</v>
      </c>
      <c r="C18" s="157" t="s">
        <v>17</v>
      </c>
      <c r="D18" s="151" t="s">
        <v>16</v>
      </c>
      <c r="E18" s="151" t="s">
        <v>36</v>
      </c>
      <c r="F18" s="147" t="s">
        <v>0</v>
      </c>
      <c r="G18" s="148"/>
      <c r="H18" s="149"/>
      <c r="I18" s="158" t="s">
        <v>23</v>
      </c>
      <c r="J18" s="152" t="s">
        <v>20</v>
      </c>
      <c r="K18" s="158" t="s">
        <v>24</v>
      </c>
      <c r="L18" s="152" t="s">
        <v>25</v>
      </c>
      <c r="M18" s="152" t="s">
        <v>32</v>
      </c>
      <c r="N18" s="152" t="s">
        <v>33</v>
      </c>
      <c r="O18" s="183" t="s">
        <v>34</v>
      </c>
      <c r="P18" s="181"/>
    </row>
    <row r="19" spans="2:16" s="13" customFormat="1" ht="63.75" customHeight="1" x14ac:dyDescent="0.25">
      <c r="B19" s="133"/>
      <c r="C19" s="145"/>
      <c r="D19" s="151"/>
      <c r="E19" s="151"/>
      <c r="F19" s="127" t="s">
        <v>37</v>
      </c>
      <c r="G19" s="127" t="s">
        <v>31</v>
      </c>
      <c r="H19" s="129" t="s">
        <v>26</v>
      </c>
      <c r="I19" s="159"/>
      <c r="J19" s="153"/>
      <c r="K19" s="159"/>
      <c r="L19" s="153"/>
      <c r="M19" s="153"/>
      <c r="N19" s="153"/>
      <c r="O19" s="183"/>
      <c r="P19" s="181"/>
    </row>
    <row r="20" spans="2:16" s="13" customFormat="1" x14ac:dyDescent="0.25">
      <c r="B20" s="37">
        <v>1</v>
      </c>
      <c r="C20" s="37" t="s">
        <v>54</v>
      </c>
      <c r="D20" s="118" t="s">
        <v>53</v>
      </c>
      <c r="E20" s="39" t="s">
        <v>48</v>
      </c>
      <c r="F20" s="40" t="s">
        <v>49</v>
      </c>
      <c r="G20" s="39" t="s">
        <v>50</v>
      </c>
      <c r="H20" s="53">
        <f>I20+J20+K20+M20++N20</f>
        <v>727</v>
      </c>
      <c r="I20" s="41">
        <v>434</v>
      </c>
      <c r="J20" s="120">
        <v>51.5</v>
      </c>
      <c r="K20" s="43">
        <v>14</v>
      </c>
      <c r="L20" s="43">
        <v>0</v>
      </c>
      <c r="M20" s="43">
        <v>9</v>
      </c>
      <c r="N20" s="44">
        <v>218.5</v>
      </c>
      <c r="O20" s="44">
        <v>0</v>
      </c>
      <c r="P20" s="123"/>
    </row>
    <row r="21" spans="2:16" s="13" customFormat="1" x14ac:dyDescent="0.25">
      <c r="B21" s="37">
        <v>2</v>
      </c>
      <c r="C21" s="37"/>
      <c r="D21" s="118"/>
      <c r="E21" s="39"/>
      <c r="F21" s="40"/>
      <c r="G21" s="39"/>
      <c r="H21" s="53">
        <v>0</v>
      </c>
      <c r="I21" s="41">
        <v>0</v>
      </c>
      <c r="J21" s="42">
        <v>0</v>
      </c>
      <c r="K21" s="43">
        <v>0</v>
      </c>
      <c r="L21" s="43">
        <v>0</v>
      </c>
      <c r="M21" s="43">
        <v>0</v>
      </c>
      <c r="N21" s="44">
        <v>0</v>
      </c>
      <c r="O21" s="44">
        <v>0</v>
      </c>
      <c r="P21" s="123"/>
    </row>
    <row r="22" spans="2:16" s="13" customFormat="1" x14ac:dyDescent="0.25">
      <c r="B22" s="37">
        <v>3</v>
      </c>
      <c r="C22" s="37"/>
      <c r="D22" s="118"/>
      <c r="E22" s="39"/>
      <c r="F22" s="40"/>
      <c r="G22" s="39"/>
      <c r="H22" s="119">
        <v>0</v>
      </c>
      <c r="I22" s="41">
        <v>0</v>
      </c>
      <c r="J22" s="42">
        <v>0</v>
      </c>
      <c r="K22" s="43">
        <v>0</v>
      </c>
      <c r="L22" s="43">
        <v>0</v>
      </c>
      <c r="M22" s="43">
        <v>0</v>
      </c>
      <c r="N22" s="119">
        <v>0</v>
      </c>
      <c r="O22" s="44">
        <v>0</v>
      </c>
      <c r="P22" s="123"/>
    </row>
    <row r="23" spans="2:16" s="13" customFormat="1" x14ac:dyDescent="0.25">
      <c r="B23" s="37">
        <v>4</v>
      </c>
      <c r="C23" s="37"/>
      <c r="D23" s="38" t="s">
        <v>47</v>
      </c>
      <c r="E23" s="39"/>
      <c r="F23" s="40"/>
      <c r="G23" s="39"/>
      <c r="H23" s="53">
        <f t="shared" ref="H23:H39" si="1">SUM(I23:O23)</f>
        <v>0</v>
      </c>
      <c r="I23" s="41">
        <v>0</v>
      </c>
      <c r="J23" s="42">
        <v>0</v>
      </c>
      <c r="K23" s="43">
        <v>0</v>
      </c>
      <c r="L23" s="43">
        <v>0</v>
      </c>
      <c r="M23" s="43">
        <v>0</v>
      </c>
      <c r="N23" s="44">
        <v>0</v>
      </c>
      <c r="O23" s="44">
        <v>0</v>
      </c>
      <c r="P23" s="123"/>
    </row>
    <row r="24" spans="2:16" s="13" customFormat="1" x14ac:dyDescent="0.25">
      <c r="B24" s="37">
        <v>5</v>
      </c>
      <c r="C24" s="37"/>
      <c r="D24" s="38"/>
      <c r="E24" s="39"/>
      <c r="F24" s="40"/>
      <c r="G24" s="39"/>
      <c r="H24" s="53">
        <f t="shared" si="1"/>
        <v>0</v>
      </c>
      <c r="I24" s="41"/>
      <c r="J24" s="42"/>
      <c r="K24" s="43"/>
      <c r="L24" s="43"/>
      <c r="M24" s="43"/>
      <c r="N24" s="44"/>
      <c r="O24" s="44"/>
      <c r="P24" s="123"/>
    </row>
    <row r="25" spans="2:16" s="13" customFormat="1" x14ac:dyDescent="0.25">
      <c r="B25" s="37">
        <v>6</v>
      </c>
      <c r="C25" s="37"/>
      <c r="D25" s="38"/>
      <c r="E25" s="39"/>
      <c r="F25" s="40"/>
      <c r="G25" s="39"/>
      <c r="H25" s="53">
        <f t="shared" si="1"/>
        <v>0</v>
      </c>
      <c r="I25" s="41"/>
      <c r="J25" s="42"/>
      <c r="K25" s="43"/>
      <c r="L25" s="43"/>
      <c r="M25" s="43"/>
      <c r="N25" s="44"/>
      <c r="O25" s="44"/>
      <c r="P25" s="123"/>
    </row>
    <row r="26" spans="2:16" s="13" customFormat="1" x14ac:dyDescent="0.25">
      <c r="B26" s="37">
        <v>7</v>
      </c>
      <c r="C26" s="37"/>
      <c r="D26" s="38"/>
      <c r="E26" s="39"/>
      <c r="F26" s="40"/>
      <c r="G26" s="39"/>
      <c r="H26" s="53">
        <f t="shared" si="1"/>
        <v>0</v>
      </c>
      <c r="I26" s="41"/>
      <c r="J26" s="42"/>
      <c r="K26" s="43"/>
      <c r="L26" s="43"/>
      <c r="M26" s="43"/>
      <c r="N26" s="44"/>
      <c r="O26" s="44"/>
      <c r="P26" s="123"/>
    </row>
    <row r="27" spans="2:16" s="13" customFormat="1" x14ac:dyDescent="0.25">
      <c r="B27" s="37">
        <v>8</v>
      </c>
      <c r="C27" s="37"/>
      <c r="D27" s="38"/>
      <c r="E27" s="39"/>
      <c r="F27" s="40"/>
      <c r="G27" s="39"/>
      <c r="H27" s="53">
        <f t="shared" si="1"/>
        <v>0</v>
      </c>
      <c r="I27" s="41"/>
      <c r="J27" s="42"/>
      <c r="K27" s="43"/>
      <c r="L27" s="43"/>
      <c r="M27" s="43"/>
      <c r="N27" s="44"/>
      <c r="O27" s="44"/>
      <c r="P27" s="123"/>
    </row>
    <row r="28" spans="2:16" s="13" customFormat="1" x14ac:dyDescent="0.25">
      <c r="B28" s="37">
        <v>9</v>
      </c>
      <c r="C28" s="37"/>
      <c r="D28" s="38"/>
      <c r="E28" s="39"/>
      <c r="F28" s="40"/>
      <c r="G28" s="39"/>
      <c r="H28" s="53">
        <f t="shared" si="1"/>
        <v>0</v>
      </c>
      <c r="I28" s="41"/>
      <c r="J28" s="42"/>
      <c r="K28" s="43"/>
      <c r="L28" s="43"/>
      <c r="M28" s="43"/>
      <c r="N28" s="44"/>
      <c r="O28" s="44"/>
      <c r="P28" s="123"/>
    </row>
    <row r="29" spans="2:16" s="13" customFormat="1" x14ac:dyDescent="0.25">
      <c r="B29" s="37">
        <v>10</v>
      </c>
      <c r="C29" s="37"/>
      <c r="D29" s="38"/>
      <c r="E29" s="39"/>
      <c r="F29" s="40"/>
      <c r="G29" s="39"/>
      <c r="H29" s="53">
        <f t="shared" si="1"/>
        <v>0</v>
      </c>
      <c r="I29" s="41"/>
      <c r="J29" s="42"/>
      <c r="K29" s="43"/>
      <c r="L29" s="43"/>
      <c r="M29" s="43"/>
      <c r="N29" s="44"/>
      <c r="O29" s="44"/>
      <c r="P29" s="123"/>
    </row>
    <row r="30" spans="2:16" s="13" customFormat="1" x14ac:dyDescent="0.25">
      <c r="B30" s="37">
        <v>11</v>
      </c>
      <c r="C30" s="37"/>
      <c r="D30" s="38"/>
      <c r="E30" s="39"/>
      <c r="F30" s="40"/>
      <c r="G30" s="39"/>
      <c r="H30" s="53">
        <f t="shared" si="1"/>
        <v>0</v>
      </c>
      <c r="I30" s="41"/>
      <c r="J30" s="42"/>
      <c r="K30" s="43"/>
      <c r="L30" s="43"/>
      <c r="M30" s="43"/>
      <c r="N30" s="44"/>
      <c r="O30" s="44"/>
      <c r="P30" s="123"/>
    </row>
    <row r="31" spans="2:16" s="13" customFormat="1" x14ac:dyDescent="0.25">
      <c r="B31" s="37">
        <v>12</v>
      </c>
      <c r="C31" s="37"/>
      <c r="D31" s="38"/>
      <c r="E31" s="39"/>
      <c r="F31" s="40"/>
      <c r="G31" s="39"/>
      <c r="H31" s="53">
        <f t="shared" si="1"/>
        <v>0</v>
      </c>
      <c r="I31" s="45"/>
      <c r="J31" s="43"/>
      <c r="K31" s="43"/>
      <c r="L31" s="43"/>
      <c r="M31" s="43"/>
      <c r="N31" s="44"/>
      <c r="O31" s="44"/>
      <c r="P31" s="123"/>
    </row>
    <row r="32" spans="2:16" s="13" customFormat="1" x14ac:dyDescent="0.25">
      <c r="B32" s="37">
        <v>13</v>
      </c>
      <c r="C32" s="37"/>
      <c r="D32" s="38"/>
      <c r="E32" s="39"/>
      <c r="F32" s="40"/>
      <c r="G32" s="39"/>
      <c r="H32" s="53">
        <f t="shared" si="1"/>
        <v>0</v>
      </c>
      <c r="I32" s="45"/>
      <c r="J32" s="43"/>
      <c r="K32" s="43"/>
      <c r="L32" s="43"/>
      <c r="M32" s="43"/>
      <c r="N32" s="44"/>
      <c r="O32" s="44"/>
      <c r="P32" s="123"/>
    </row>
    <row r="33" spans="2:16" s="13" customFormat="1" x14ac:dyDescent="0.25">
      <c r="B33" s="37">
        <v>14</v>
      </c>
      <c r="C33" s="37"/>
      <c r="D33" s="38"/>
      <c r="E33" s="39"/>
      <c r="F33" s="40"/>
      <c r="G33" s="39"/>
      <c r="H33" s="53">
        <f t="shared" si="1"/>
        <v>0</v>
      </c>
      <c r="I33" s="45"/>
      <c r="J33" s="43"/>
      <c r="K33" s="43"/>
      <c r="L33" s="43"/>
      <c r="M33" s="43"/>
      <c r="N33" s="44"/>
      <c r="O33" s="44"/>
      <c r="P33" s="123"/>
    </row>
    <row r="34" spans="2:16" s="13" customFormat="1" x14ac:dyDescent="0.25">
      <c r="B34" s="37">
        <v>15</v>
      </c>
      <c r="C34" s="37"/>
      <c r="D34" s="38"/>
      <c r="E34" s="39"/>
      <c r="F34" s="46"/>
      <c r="G34" s="39"/>
      <c r="H34" s="53">
        <f t="shared" si="1"/>
        <v>0</v>
      </c>
      <c r="I34" s="45"/>
      <c r="J34" s="43"/>
      <c r="K34" s="43"/>
      <c r="L34" s="43"/>
      <c r="M34" s="43"/>
      <c r="N34" s="44"/>
      <c r="O34" s="44"/>
      <c r="P34" s="123"/>
    </row>
    <row r="35" spans="2:16" s="13" customFormat="1" x14ac:dyDescent="0.25">
      <c r="B35" s="37">
        <v>16</v>
      </c>
      <c r="C35" s="37"/>
      <c r="D35" s="38"/>
      <c r="E35" s="39"/>
      <c r="F35" s="40"/>
      <c r="G35" s="39"/>
      <c r="H35" s="53">
        <f t="shared" si="1"/>
        <v>0</v>
      </c>
      <c r="I35" s="45"/>
      <c r="J35" s="43"/>
      <c r="K35" s="43"/>
      <c r="L35" s="43"/>
      <c r="M35" s="43"/>
      <c r="N35" s="44"/>
      <c r="O35" s="44"/>
      <c r="P35" s="123"/>
    </row>
    <row r="36" spans="2:16" s="13" customFormat="1" x14ac:dyDescent="0.25">
      <c r="B36" s="37">
        <v>17</v>
      </c>
      <c r="C36" s="37"/>
      <c r="D36" s="38"/>
      <c r="E36" s="39"/>
      <c r="F36" s="40"/>
      <c r="G36" s="39"/>
      <c r="H36" s="53">
        <f t="shared" si="1"/>
        <v>0</v>
      </c>
      <c r="I36" s="45"/>
      <c r="J36" s="43"/>
      <c r="K36" s="43"/>
      <c r="L36" s="43"/>
      <c r="M36" s="43"/>
      <c r="N36" s="44"/>
      <c r="O36" s="44"/>
      <c r="P36" s="123"/>
    </row>
    <row r="37" spans="2:16" s="13" customFormat="1" x14ac:dyDescent="0.25">
      <c r="B37" s="37">
        <v>18</v>
      </c>
      <c r="C37" s="37"/>
      <c r="D37" s="38"/>
      <c r="E37" s="39"/>
      <c r="F37" s="40"/>
      <c r="G37" s="39"/>
      <c r="H37" s="53">
        <f t="shared" si="1"/>
        <v>0</v>
      </c>
      <c r="I37" s="45"/>
      <c r="J37" s="43"/>
      <c r="K37" s="43"/>
      <c r="L37" s="43"/>
      <c r="M37" s="43"/>
      <c r="N37" s="44"/>
      <c r="O37" s="44"/>
      <c r="P37" s="123"/>
    </row>
    <row r="38" spans="2:16" s="13" customFormat="1" x14ac:dyDescent="0.25">
      <c r="B38" s="37">
        <v>19</v>
      </c>
      <c r="C38" s="37"/>
      <c r="D38" s="38"/>
      <c r="E38" s="39"/>
      <c r="F38" s="40"/>
      <c r="G38" s="39"/>
      <c r="H38" s="53">
        <f t="shared" si="1"/>
        <v>0</v>
      </c>
      <c r="I38" s="45"/>
      <c r="J38" s="43"/>
      <c r="K38" s="43"/>
      <c r="L38" s="43"/>
      <c r="M38" s="43"/>
      <c r="N38" s="44"/>
      <c r="O38" s="44"/>
      <c r="P38" s="123"/>
    </row>
    <row r="39" spans="2:16" s="13" customFormat="1" x14ac:dyDescent="0.25">
      <c r="B39" s="37">
        <v>20</v>
      </c>
      <c r="C39" s="37"/>
      <c r="D39" s="38"/>
      <c r="E39" s="39"/>
      <c r="F39" s="40"/>
      <c r="G39" s="39"/>
      <c r="H39" s="53">
        <f t="shared" si="1"/>
        <v>0</v>
      </c>
      <c r="I39" s="45"/>
      <c r="J39" s="43"/>
      <c r="K39" s="43"/>
      <c r="L39" s="43"/>
      <c r="M39" s="43"/>
      <c r="N39" s="44"/>
      <c r="O39" s="44"/>
      <c r="P39" s="123"/>
    </row>
    <row r="40" spans="2:16" s="13" customFormat="1" ht="31.5" customHeight="1" x14ac:dyDescent="0.25">
      <c r="B40" s="47"/>
      <c r="C40" s="47"/>
      <c r="D40" s="47"/>
      <c r="E40" s="48"/>
      <c r="F40" s="182" t="s">
        <v>15</v>
      </c>
      <c r="G40" s="141"/>
      <c r="H40" s="54">
        <f>SUM(H20:H39)</f>
        <v>727</v>
      </c>
      <c r="I40" s="49"/>
      <c r="J40" s="50"/>
      <c r="K40" s="50"/>
      <c r="L40" s="51"/>
      <c r="M40" s="52"/>
      <c r="N40" s="52"/>
      <c r="O40" s="52"/>
    </row>
    <row r="41" spans="2:16" s="13" customFormat="1" x14ac:dyDescent="0.25">
      <c r="B41" s="156"/>
      <c r="C41" s="156"/>
      <c r="D41" s="156"/>
      <c r="E41" s="156"/>
      <c r="F41" s="156"/>
      <c r="G41" s="9"/>
      <c r="H41" s="9"/>
      <c r="I41" s="6"/>
      <c r="J41" s="6"/>
      <c r="K41" s="10"/>
      <c r="L41" s="11"/>
      <c r="M41" s="6"/>
      <c r="N41" s="7"/>
      <c r="O41" s="8"/>
      <c r="P41" s="8"/>
    </row>
    <row r="42" spans="2:16" s="13" customFormat="1" x14ac:dyDescent="0.25">
      <c r="B42" s="5"/>
      <c r="C42" s="5"/>
      <c r="D42" s="146"/>
      <c r="E42" s="146"/>
      <c r="F42" s="5"/>
      <c r="G42" s="5"/>
      <c r="H42" s="5"/>
      <c r="I42" s="5"/>
      <c r="J42" s="5"/>
      <c r="K42" s="5"/>
      <c r="L42" s="5"/>
      <c r="M42" s="5"/>
      <c r="N42" s="7"/>
      <c r="O42" s="8"/>
      <c r="P42" s="8"/>
    </row>
    <row r="43" spans="2:16" s="13" customFormat="1" x14ac:dyDescent="0.25">
      <c r="B43" s="5"/>
      <c r="C43" s="5"/>
      <c r="D43" s="12"/>
      <c r="E43" s="12"/>
      <c r="F43" s="5"/>
      <c r="G43" s="5"/>
      <c r="H43" s="5"/>
      <c r="I43" s="5"/>
      <c r="J43" s="5"/>
      <c r="K43" s="5"/>
      <c r="L43" s="5"/>
      <c r="M43" s="5"/>
      <c r="N43" s="7"/>
      <c r="O43" s="8"/>
      <c r="P43" s="8"/>
    </row>
    <row r="44" spans="2:16" s="13" customForma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/>
      <c r="O44" s="8"/>
      <c r="P44" s="8"/>
    </row>
    <row r="57" spans="1:1" s="132" customFormat="1" x14ac:dyDescent="0.25">
      <c r="A57" s="131"/>
    </row>
  </sheetData>
  <mergeCells count="46">
    <mergeCell ref="P18:P19"/>
    <mergeCell ref="K18:K19"/>
    <mergeCell ref="F40:G40"/>
    <mergeCell ref="L12:N12"/>
    <mergeCell ref="M18:M19"/>
    <mergeCell ref="O18:O19"/>
    <mergeCell ref="N18:N19"/>
    <mergeCell ref="M5:O5"/>
    <mergeCell ref="I8:J8"/>
    <mergeCell ref="N8:O8"/>
    <mergeCell ref="N9:O9"/>
    <mergeCell ref="F7:O7"/>
    <mergeCell ref="J9:L9"/>
    <mergeCell ref="K8:L8"/>
    <mergeCell ref="M1:O3"/>
    <mergeCell ref="B41:F41"/>
    <mergeCell ref="B18:B19"/>
    <mergeCell ref="C18:C19"/>
    <mergeCell ref="D18:D19"/>
    <mergeCell ref="E18:E19"/>
    <mergeCell ref="L18:L19"/>
    <mergeCell ref="I18:I19"/>
    <mergeCell ref="B1:L1"/>
    <mergeCell ref="B4:L4"/>
    <mergeCell ref="B7:D8"/>
    <mergeCell ref="E7:E8"/>
    <mergeCell ref="F8:G8"/>
    <mergeCell ref="B11:C11"/>
    <mergeCell ref="D11:F11"/>
    <mergeCell ref="M4:O4"/>
    <mergeCell ref="A57:XFD57"/>
    <mergeCell ref="B14:O14"/>
    <mergeCell ref="B13:O13"/>
    <mergeCell ref="B9:D9"/>
    <mergeCell ref="H9:I9"/>
    <mergeCell ref="B10:D10"/>
    <mergeCell ref="H11:J11"/>
    <mergeCell ref="B12:C12"/>
    <mergeCell ref="D42:E42"/>
    <mergeCell ref="D12:F12"/>
    <mergeCell ref="E10:O10"/>
    <mergeCell ref="L11:N11"/>
    <mergeCell ref="H15:O15"/>
    <mergeCell ref="F18:H18"/>
    <mergeCell ref="H12:J12"/>
    <mergeCell ref="J18:J19"/>
  </mergeCells>
  <pageMargins left="0.70866141732283472" right="0.70866141732283472" top="0.74803149606299213" bottom="0.74803149606299213" header="0.31496062992125984" footer="0.31496062992125984"/>
  <pageSetup paperSize="14" scale="5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3"/>
  <sheetViews>
    <sheetView zoomScale="85" zoomScaleNormal="85" workbookViewId="0">
      <selection activeCell="F13" sqref="F13"/>
    </sheetView>
  </sheetViews>
  <sheetFormatPr baseColWidth="10" defaultRowHeight="15" x14ac:dyDescent="0.25"/>
  <cols>
    <col min="2" max="2" width="11.42578125" customWidth="1"/>
    <col min="3" max="3" width="21.140625" customWidth="1"/>
    <col min="4" max="4" width="17.7109375" customWidth="1"/>
    <col min="5" max="5" width="19.140625" customWidth="1"/>
    <col min="6" max="6" width="20.140625" customWidth="1"/>
    <col min="8" max="8" width="16.140625" customWidth="1"/>
    <col min="9" max="9" width="12.42578125" customWidth="1"/>
  </cols>
  <sheetData>
    <row r="1" spans="1:14" ht="6.75" customHeight="1" x14ac:dyDescent="0.25"/>
    <row r="2" spans="1:14" x14ac:dyDescent="0.25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6"/>
      <c r="M2" s="186"/>
      <c r="N2" s="186"/>
    </row>
    <row r="3" spans="1:14" x14ac:dyDescent="0.25">
      <c r="A3" s="62" t="s">
        <v>51</v>
      </c>
      <c r="B3" s="63"/>
      <c r="C3" s="64"/>
      <c r="D3" s="64"/>
      <c r="E3" s="64"/>
      <c r="F3" s="64"/>
      <c r="G3" s="64"/>
      <c r="H3" s="64"/>
      <c r="I3" s="64"/>
      <c r="J3" s="64"/>
      <c r="K3" s="64"/>
      <c r="L3" s="186"/>
      <c r="M3" s="186"/>
      <c r="N3" s="186"/>
    </row>
    <row r="4" spans="1:14" x14ac:dyDescent="0.25">
      <c r="A4" s="65" t="s">
        <v>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187"/>
      <c r="M4" s="187"/>
      <c r="N4" s="187"/>
    </row>
    <row r="5" spans="1:14" x14ac:dyDescent="0.25">
      <c r="A5" s="188" t="s">
        <v>18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90" t="s">
        <v>2</v>
      </c>
      <c r="M5" s="191"/>
      <c r="N5" s="192"/>
    </row>
    <row r="6" spans="1:14" x14ac:dyDescent="0.2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193" t="s">
        <v>3</v>
      </c>
      <c r="M6" s="194"/>
      <c r="N6" s="195"/>
    </row>
    <row r="7" spans="1:14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70"/>
      <c r="L7" s="70"/>
      <c r="M7" s="71"/>
      <c r="N7" s="72"/>
    </row>
    <row r="8" spans="1:14" x14ac:dyDescent="0.25">
      <c r="A8" s="206" t="s">
        <v>4</v>
      </c>
      <c r="B8" s="206"/>
      <c r="C8" s="206"/>
      <c r="D8" s="207" t="s">
        <v>56</v>
      </c>
      <c r="E8" s="209" t="s">
        <v>9</v>
      </c>
      <c r="F8" s="210"/>
      <c r="G8" s="210"/>
      <c r="H8" s="210"/>
      <c r="I8" s="210"/>
      <c r="J8" s="210"/>
      <c r="K8" s="210"/>
      <c r="L8" s="210"/>
      <c r="M8" s="210"/>
      <c r="N8" s="211"/>
    </row>
    <row r="9" spans="1:14" x14ac:dyDescent="0.25">
      <c r="A9" s="206"/>
      <c r="B9" s="206"/>
      <c r="C9" s="206"/>
      <c r="D9" s="208"/>
      <c r="E9" s="212" t="s">
        <v>12</v>
      </c>
      <c r="F9" s="213"/>
      <c r="G9" s="73">
        <v>43584</v>
      </c>
      <c r="H9" s="214" t="s">
        <v>13</v>
      </c>
      <c r="I9" s="214"/>
      <c r="J9" s="196">
        <v>43590</v>
      </c>
      <c r="K9" s="197"/>
      <c r="L9" s="74" t="s">
        <v>8</v>
      </c>
      <c r="M9" s="198">
        <v>2019</v>
      </c>
      <c r="N9" s="199"/>
    </row>
    <row r="10" spans="1:14" x14ac:dyDescent="0.25">
      <c r="A10" s="200" t="s">
        <v>42</v>
      </c>
      <c r="B10" s="201"/>
      <c r="C10" s="202"/>
      <c r="D10" s="75" t="s">
        <v>40</v>
      </c>
      <c r="E10" s="76" t="s">
        <v>7</v>
      </c>
      <c r="F10" s="75">
        <v>2</v>
      </c>
      <c r="G10" s="203" t="s">
        <v>5</v>
      </c>
      <c r="H10" s="204"/>
      <c r="I10" s="198" t="s">
        <v>41</v>
      </c>
      <c r="J10" s="205"/>
      <c r="K10" s="199"/>
      <c r="L10" s="76" t="s">
        <v>7</v>
      </c>
      <c r="M10" s="198">
        <v>5</v>
      </c>
      <c r="N10" s="199"/>
    </row>
    <row r="11" spans="1:14" x14ac:dyDescent="0.25">
      <c r="A11" s="209" t="s">
        <v>6</v>
      </c>
      <c r="B11" s="210"/>
      <c r="C11" s="211"/>
      <c r="D11" s="218" t="s">
        <v>52</v>
      </c>
      <c r="E11" s="219"/>
      <c r="F11" s="219"/>
      <c r="G11" s="219"/>
      <c r="H11" s="219"/>
      <c r="I11" s="219"/>
      <c r="J11" s="219"/>
      <c r="K11" s="219"/>
      <c r="L11" s="219"/>
      <c r="M11" s="219"/>
      <c r="N11" s="219"/>
    </row>
    <row r="12" spans="1:14" x14ac:dyDescent="0.25">
      <c r="A12" s="206" t="s">
        <v>22</v>
      </c>
      <c r="B12" s="206"/>
      <c r="C12" s="209" t="s">
        <v>43</v>
      </c>
      <c r="D12" s="220"/>
      <c r="E12" s="213"/>
      <c r="F12" s="77">
        <f>F13/3</f>
        <v>400</v>
      </c>
      <c r="G12" s="214" t="s">
        <v>10</v>
      </c>
      <c r="H12" s="214"/>
      <c r="I12" s="214"/>
      <c r="J12" s="78">
        <v>0</v>
      </c>
      <c r="K12" s="206" t="s">
        <v>11</v>
      </c>
      <c r="L12" s="206"/>
      <c r="M12" s="206"/>
      <c r="N12" s="79">
        <f>J12/F12</f>
        <v>0</v>
      </c>
    </row>
    <row r="13" spans="1:14" x14ac:dyDescent="0.25">
      <c r="A13" s="206" t="s">
        <v>21</v>
      </c>
      <c r="B13" s="206"/>
      <c r="C13" s="209" t="s">
        <v>43</v>
      </c>
      <c r="D13" s="210"/>
      <c r="E13" s="211"/>
      <c r="F13" s="80">
        <v>1200</v>
      </c>
      <c r="G13" s="206" t="s">
        <v>10</v>
      </c>
      <c r="H13" s="206"/>
      <c r="I13" s="206"/>
      <c r="J13" s="81">
        <v>0</v>
      </c>
      <c r="K13" s="206" t="s">
        <v>11</v>
      </c>
      <c r="L13" s="206"/>
      <c r="M13" s="206"/>
      <c r="N13" s="82">
        <f>J13/F13</f>
        <v>0</v>
      </c>
    </row>
    <row r="14" spans="1:14" x14ac:dyDescent="0.25">
      <c r="A14" s="215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7"/>
    </row>
    <row r="15" spans="1:14" x14ac:dyDescent="0.25">
      <c r="A15" s="206" t="s">
        <v>14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</row>
    <row r="16" spans="1:14" x14ac:dyDescent="0.25">
      <c r="A16" s="83"/>
      <c r="B16" s="84"/>
      <c r="C16" s="84"/>
      <c r="D16" s="84"/>
      <c r="E16" s="84"/>
      <c r="F16" s="85"/>
      <c r="G16" s="209" t="s">
        <v>30</v>
      </c>
      <c r="H16" s="210"/>
      <c r="I16" s="210"/>
      <c r="J16" s="210"/>
      <c r="K16" s="210"/>
      <c r="L16" s="210"/>
      <c r="M16" s="210"/>
      <c r="N16" s="211"/>
    </row>
    <row r="17" spans="1:14" x14ac:dyDescent="0.25">
      <c r="A17" s="86"/>
      <c r="B17" s="87"/>
      <c r="C17" s="87"/>
      <c r="D17" s="87"/>
      <c r="E17" s="87"/>
      <c r="F17" s="88"/>
      <c r="G17" s="89" t="s">
        <v>27</v>
      </c>
      <c r="H17" s="90">
        <f t="shared" ref="H17:N17" si="0">SUM(H21:H40)</f>
        <v>0</v>
      </c>
      <c r="I17" s="89">
        <f t="shared" si="0"/>
        <v>0</v>
      </c>
      <c r="J17" s="89">
        <f t="shared" si="0"/>
        <v>0</v>
      </c>
      <c r="K17" s="90">
        <f t="shared" si="0"/>
        <v>0</v>
      </c>
      <c r="L17" s="90">
        <f t="shared" si="0"/>
        <v>0</v>
      </c>
      <c r="M17" s="91">
        <f t="shared" si="0"/>
        <v>0</v>
      </c>
      <c r="N17" s="91">
        <f t="shared" si="0"/>
        <v>0</v>
      </c>
    </row>
    <row r="18" spans="1:14" x14ac:dyDescent="0.25">
      <c r="A18" s="92"/>
      <c r="B18" s="93"/>
      <c r="C18" s="94"/>
      <c r="D18" s="93"/>
      <c r="E18" s="93"/>
      <c r="F18" s="95"/>
      <c r="G18" s="89" t="s">
        <v>28</v>
      </c>
      <c r="H18" s="96" t="e">
        <f>H17/G41</f>
        <v>#DIV/0!</v>
      </c>
      <c r="I18" s="96" t="e">
        <f>I17/G41</f>
        <v>#DIV/0!</v>
      </c>
      <c r="J18" s="96" t="e">
        <f>J17/G41</f>
        <v>#DIV/0!</v>
      </c>
      <c r="K18" s="96" t="e">
        <f>K17/G41</f>
        <v>#DIV/0!</v>
      </c>
      <c r="L18" s="96" t="e">
        <f>L17/G41</f>
        <v>#DIV/0!</v>
      </c>
      <c r="M18" s="97" t="e">
        <f>M17/G41</f>
        <v>#DIV/0!</v>
      </c>
      <c r="N18" s="97" t="e">
        <f>N17/G41</f>
        <v>#DIV/0!</v>
      </c>
    </row>
    <row r="19" spans="1:14" x14ac:dyDescent="0.25">
      <c r="A19" s="206" t="s">
        <v>1</v>
      </c>
      <c r="B19" s="221" t="s">
        <v>17</v>
      </c>
      <c r="C19" s="222" t="s">
        <v>16</v>
      </c>
      <c r="D19" s="222" t="s">
        <v>36</v>
      </c>
      <c r="E19" s="209" t="s">
        <v>0</v>
      </c>
      <c r="F19" s="210"/>
      <c r="G19" s="211"/>
      <c r="H19" s="158" t="s">
        <v>23</v>
      </c>
      <c r="I19" s="152" t="s">
        <v>20</v>
      </c>
      <c r="J19" s="158" t="s">
        <v>24</v>
      </c>
      <c r="K19" s="152" t="s">
        <v>25</v>
      </c>
      <c r="L19" s="152" t="s">
        <v>32</v>
      </c>
      <c r="M19" s="152" t="s">
        <v>33</v>
      </c>
      <c r="N19" s="152" t="s">
        <v>34</v>
      </c>
    </row>
    <row r="20" spans="1:14" ht="51" x14ac:dyDescent="0.25">
      <c r="A20" s="206"/>
      <c r="B20" s="214"/>
      <c r="C20" s="222"/>
      <c r="D20" s="222"/>
      <c r="E20" s="98" t="s">
        <v>37</v>
      </c>
      <c r="F20" s="98" t="s">
        <v>31</v>
      </c>
      <c r="G20" s="99" t="s">
        <v>26</v>
      </c>
      <c r="H20" s="159"/>
      <c r="I20" s="153"/>
      <c r="J20" s="159"/>
      <c r="K20" s="153"/>
      <c r="L20" s="153"/>
      <c r="M20" s="153"/>
      <c r="N20" s="153"/>
    </row>
    <row r="21" spans="1:14" x14ac:dyDescent="0.25">
      <c r="A21" s="100">
        <v>1</v>
      </c>
      <c r="B21" s="37" t="s">
        <v>54</v>
      </c>
      <c r="C21" s="118" t="s">
        <v>55</v>
      </c>
      <c r="D21" s="102" t="s">
        <v>44</v>
      </c>
      <c r="E21" s="103" t="s">
        <v>45</v>
      </c>
      <c r="F21" s="102" t="s">
        <v>46</v>
      </c>
      <c r="G21" s="104">
        <v>0</v>
      </c>
      <c r="H21" s="105">
        <v>0</v>
      </c>
      <c r="I21" s="106">
        <v>0</v>
      </c>
      <c r="J21" s="107">
        <v>0</v>
      </c>
      <c r="K21" s="107">
        <v>0</v>
      </c>
      <c r="L21" s="107">
        <v>0</v>
      </c>
      <c r="M21" s="108">
        <v>0</v>
      </c>
      <c r="N21" s="108">
        <v>0</v>
      </c>
    </row>
    <row r="22" spans="1:14" x14ac:dyDescent="0.25">
      <c r="A22" s="100">
        <v>2</v>
      </c>
      <c r="B22" s="100"/>
      <c r="C22" s="101"/>
      <c r="D22" s="102"/>
      <c r="E22" s="103"/>
      <c r="F22" s="102"/>
      <c r="G22" s="104">
        <v>0</v>
      </c>
      <c r="H22" s="105"/>
      <c r="I22" s="106"/>
      <c r="J22" s="107"/>
      <c r="K22" s="107"/>
      <c r="L22" s="107"/>
      <c r="M22" s="108"/>
      <c r="N22" s="108"/>
    </row>
    <row r="23" spans="1:14" x14ac:dyDescent="0.25">
      <c r="A23" s="100">
        <v>3</v>
      </c>
      <c r="B23" s="100"/>
      <c r="C23" s="101"/>
      <c r="D23" s="102"/>
      <c r="E23" s="103"/>
      <c r="F23" s="102"/>
      <c r="G23" s="104">
        <v>0</v>
      </c>
      <c r="H23" s="105"/>
      <c r="I23" s="106"/>
      <c r="J23" s="107"/>
      <c r="K23" s="107"/>
      <c r="L23" s="107"/>
      <c r="M23" s="108"/>
      <c r="N23" s="108"/>
    </row>
    <row r="24" spans="1:14" x14ac:dyDescent="0.25">
      <c r="A24" s="100">
        <v>4</v>
      </c>
      <c r="B24" s="100"/>
      <c r="C24" s="101"/>
      <c r="D24" s="102"/>
      <c r="E24" s="103"/>
      <c r="F24" s="102"/>
      <c r="G24" s="104">
        <f t="shared" ref="G24:G40" si="1">SUM(H24:N24)</f>
        <v>0</v>
      </c>
      <c r="H24" s="105"/>
      <c r="I24" s="106"/>
      <c r="J24" s="107"/>
      <c r="K24" s="107"/>
      <c r="L24" s="107"/>
      <c r="M24" s="108"/>
      <c r="N24" s="108"/>
    </row>
    <row r="25" spans="1:14" x14ac:dyDescent="0.25">
      <c r="A25" s="100">
        <v>5</v>
      </c>
      <c r="B25" s="100"/>
      <c r="C25" s="101"/>
      <c r="D25" s="102"/>
      <c r="E25" s="103"/>
      <c r="F25" s="102"/>
      <c r="G25" s="104">
        <f t="shared" si="1"/>
        <v>0</v>
      </c>
      <c r="H25" s="105"/>
      <c r="I25" s="106"/>
      <c r="J25" s="107"/>
      <c r="K25" s="107"/>
      <c r="L25" s="107"/>
      <c r="M25" s="108"/>
      <c r="N25" s="108"/>
    </row>
    <row r="26" spans="1:14" x14ac:dyDescent="0.25">
      <c r="A26" s="100">
        <v>6</v>
      </c>
      <c r="B26" s="100"/>
      <c r="C26" s="101"/>
      <c r="D26" s="102"/>
      <c r="E26" s="103"/>
      <c r="F26" s="102"/>
      <c r="G26" s="104">
        <f t="shared" si="1"/>
        <v>0</v>
      </c>
      <c r="H26" s="105"/>
      <c r="I26" s="106"/>
      <c r="J26" s="107"/>
      <c r="K26" s="107"/>
      <c r="L26" s="107"/>
      <c r="M26" s="108"/>
      <c r="N26" s="108"/>
    </row>
    <row r="27" spans="1:14" x14ac:dyDescent="0.25">
      <c r="A27" s="100">
        <v>7</v>
      </c>
      <c r="B27" s="100"/>
      <c r="C27" s="101"/>
      <c r="D27" s="102"/>
      <c r="E27" s="103"/>
      <c r="F27" s="102"/>
      <c r="G27" s="104">
        <f t="shared" si="1"/>
        <v>0</v>
      </c>
      <c r="H27" s="105"/>
      <c r="I27" s="106"/>
      <c r="J27" s="107"/>
      <c r="K27" s="107"/>
      <c r="L27" s="107"/>
      <c r="M27" s="108"/>
      <c r="N27" s="108"/>
    </row>
    <row r="28" spans="1:14" x14ac:dyDescent="0.25">
      <c r="A28" s="100">
        <v>8</v>
      </c>
      <c r="B28" s="100"/>
      <c r="C28" s="101"/>
      <c r="D28" s="102"/>
      <c r="E28" s="103"/>
      <c r="F28" s="102"/>
      <c r="G28" s="104">
        <f t="shared" si="1"/>
        <v>0</v>
      </c>
      <c r="H28" s="105"/>
      <c r="I28" s="106"/>
      <c r="J28" s="107"/>
      <c r="K28" s="107"/>
      <c r="L28" s="107"/>
      <c r="M28" s="108"/>
      <c r="N28" s="108"/>
    </row>
    <row r="29" spans="1:14" x14ac:dyDescent="0.25">
      <c r="A29" s="100">
        <v>9</v>
      </c>
      <c r="B29" s="100"/>
      <c r="C29" s="101"/>
      <c r="D29" s="102"/>
      <c r="E29" s="103"/>
      <c r="F29" s="102"/>
      <c r="G29" s="104">
        <f t="shared" si="1"/>
        <v>0</v>
      </c>
      <c r="H29" s="105"/>
      <c r="I29" s="106"/>
      <c r="J29" s="107"/>
      <c r="K29" s="107"/>
      <c r="L29" s="107"/>
      <c r="M29" s="108"/>
      <c r="N29" s="108"/>
    </row>
    <row r="30" spans="1:14" x14ac:dyDescent="0.25">
      <c r="A30" s="100">
        <v>10</v>
      </c>
      <c r="B30" s="100"/>
      <c r="C30" s="101"/>
      <c r="D30" s="102"/>
      <c r="E30" s="103"/>
      <c r="F30" s="102"/>
      <c r="G30" s="104">
        <f t="shared" si="1"/>
        <v>0</v>
      </c>
      <c r="H30" s="105"/>
      <c r="I30" s="106"/>
      <c r="J30" s="107"/>
      <c r="K30" s="107"/>
      <c r="L30" s="107"/>
      <c r="M30" s="108"/>
      <c r="N30" s="108"/>
    </row>
    <row r="31" spans="1:14" x14ac:dyDescent="0.25">
      <c r="A31" s="100">
        <v>11</v>
      </c>
      <c r="B31" s="100"/>
      <c r="C31" s="101"/>
      <c r="D31" s="102"/>
      <c r="E31" s="103"/>
      <c r="F31" s="102"/>
      <c r="G31" s="104">
        <f t="shared" si="1"/>
        <v>0</v>
      </c>
      <c r="H31" s="105"/>
      <c r="I31" s="106"/>
      <c r="J31" s="107"/>
      <c r="K31" s="107"/>
      <c r="L31" s="107"/>
      <c r="M31" s="108"/>
      <c r="N31" s="108"/>
    </row>
    <row r="32" spans="1:14" x14ac:dyDescent="0.25">
      <c r="A32" s="100">
        <v>12</v>
      </c>
      <c r="B32" s="100"/>
      <c r="C32" s="101"/>
      <c r="D32" s="102"/>
      <c r="E32" s="103"/>
      <c r="F32" s="102"/>
      <c r="G32" s="104">
        <f t="shared" si="1"/>
        <v>0</v>
      </c>
      <c r="H32" s="109"/>
      <c r="I32" s="107"/>
      <c r="J32" s="107"/>
      <c r="K32" s="107"/>
      <c r="L32" s="107"/>
      <c r="M32" s="108"/>
      <c r="N32" s="108"/>
    </row>
    <row r="33" spans="1:14" x14ac:dyDescent="0.25">
      <c r="A33" s="100">
        <v>13</v>
      </c>
      <c r="B33" s="100"/>
      <c r="C33" s="101"/>
      <c r="D33" s="102"/>
      <c r="E33" s="103"/>
      <c r="F33" s="102"/>
      <c r="G33" s="104">
        <f t="shared" si="1"/>
        <v>0</v>
      </c>
      <c r="H33" s="109"/>
      <c r="I33" s="107"/>
      <c r="J33" s="107"/>
      <c r="K33" s="107"/>
      <c r="L33" s="107"/>
      <c r="M33" s="108"/>
      <c r="N33" s="108"/>
    </row>
    <row r="34" spans="1:14" x14ac:dyDescent="0.25">
      <c r="A34" s="100">
        <v>14</v>
      </c>
      <c r="B34" s="100"/>
      <c r="C34" s="101"/>
      <c r="D34" s="102"/>
      <c r="E34" s="103"/>
      <c r="F34" s="102"/>
      <c r="G34" s="104">
        <f t="shared" si="1"/>
        <v>0</v>
      </c>
      <c r="H34" s="109"/>
      <c r="I34" s="107"/>
      <c r="J34" s="107"/>
      <c r="K34" s="107"/>
      <c r="L34" s="107"/>
      <c r="M34" s="108"/>
      <c r="N34" s="108"/>
    </row>
    <row r="35" spans="1:14" x14ac:dyDescent="0.25">
      <c r="A35" s="100">
        <v>15</v>
      </c>
      <c r="B35" s="100"/>
      <c r="C35" s="101"/>
      <c r="D35" s="102"/>
      <c r="E35" s="110"/>
      <c r="F35" s="102"/>
      <c r="G35" s="104">
        <f t="shared" si="1"/>
        <v>0</v>
      </c>
      <c r="H35" s="109"/>
      <c r="I35" s="107"/>
      <c r="J35" s="107"/>
      <c r="K35" s="107"/>
      <c r="L35" s="107"/>
      <c r="M35" s="108"/>
      <c r="N35" s="108"/>
    </row>
    <row r="36" spans="1:14" x14ac:dyDescent="0.25">
      <c r="A36" s="100">
        <v>16</v>
      </c>
      <c r="B36" s="100"/>
      <c r="C36" s="101"/>
      <c r="D36" s="102"/>
      <c r="E36" s="103"/>
      <c r="F36" s="102"/>
      <c r="G36" s="104">
        <f t="shared" si="1"/>
        <v>0</v>
      </c>
      <c r="H36" s="109"/>
      <c r="I36" s="107"/>
      <c r="J36" s="107"/>
      <c r="K36" s="107"/>
      <c r="L36" s="107"/>
      <c r="M36" s="108"/>
      <c r="N36" s="108"/>
    </row>
    <row r="37" spans="1:14" x14ac:dyDescent="0.25">
      <c r="A37" s="100">
        <v>17</v>
      </c>
      <c r="B37" s="100"/>
      <c r="C37" s="101"/>
      <c r="D37" s="102"/>
      <c r="E37" s="103"/>
      <c r="F37" s="102"/>
      <c r="G37" s="104">
        <f t="shared" si="1"/>
        <v>0</v>
      </c>
      <c r="H37" s="109"/>
      <c r="I37" s="107"/>
      <c r="J37" s="107"/>
      <c r="K37" s="107"/>
      <c r="L37" s="107"/>
      <c r="M37" s="108"/>
      <c r="N37" s="108"/>
    </row>
    <row r="38" spans="1:14" x14ac:dyDescent="0.25">
      <c r="A38" s="100">
        <v>18</v>
      </c>
      <c r="B38" s="100"/>
      <c r="C38" s="101"/>
      <c r="D38" s="102"/>
      <c r="E38" s="103"/>
      <c r="F38" s="102"/>
      <c r="G38" s="104">
        <f t="shared" si="1"/>
        <v>0</v>
      </c>
      <c r="H38" s="109"/>
      <c r="I38" s="107"/>
      <c r="J38" s="107"/>
      <c r="K38" s="107"/>
      <c r="L38" s="107"/>
      <c r="M38" s="108"/>
      <c r="N38" s="108"/>
    </row>
    <row r="39" spans="1:14" x14ac:dyDescent="0.25">
      <c r="A39" s="100">
        <v>19</v>
      </c>
      <c r="B39" s="100"/>
      <c r="C39" s="101"/>
      <c r="D39" s="102"/>
      <c r="E39" s="103"/>
      <c r="F39" s="102"/>
      <c r="G39" s="104">
        <f t="shared" si="1"/>
        <v>0</v>
      </c>
      <c r="H39" s="109"/>
      <c r="I39" s="107"/>
      <c r="J39" s="107"/>
      <c r="K39" s="107"/>
      <c r="L39" s="107"/>
      <c r="M39" s="108"/>
      <c r="N39" s="108"/>
    </row>
    <row r="40" spans="1:14" x14ac:dyDescent="0.25">
      <c r="A40" s="100">
        <v>20</v>
      </c>
      <c r="B40" s="100"/>
      <c r="C40" s="101"/>
      <c r="D40" s="102"/>
      <c r="E40" s="103"/>
      <c r="F40" s="102"/>
      <c r="G40" s="104">
        <f t="shared" si="1"/>
        <v>0</v>
      </c>
      <c r="H40" s="109"/>
      <c r="I40" s="107"/>
      <c r="J40" s="107"/>
      <c r="K40" s="107"/>
      <c r="L40" s="107"/>
      <c r="M40" s="108"/>
      <c r="N40" s="108"/>
    </row>
    <row r="41" spans="1:14" x14ac:dyDescent="0.25">
      <c r="A41" s="111"/>
      <c r="B41" s="111"/>
      <c r="C41" s="111"/>
      <c r="D41" s="112"/>
      <c r="E41" s="112"/>
      <c r="F41" s="113" t="s">
        <v>15</v>
      </c>
      <c r="G41" s="90">
        <f>SUM(G21:G40)</f>
        <v>0</v>
      </c>
      <c r="H41" s="114"/>
      <c r="I41" s="115"/>
      <c r="J41" s="115"/>
      <c r="K41" s="116"/>
      <c r="L41" s="117"/>
      <c r="M41" s="117"/>
      <c r="N41" s="117"/>
    </row>
    <row r="43" spans="1:14" s="131" customFormat="1" x14ac:dyDescent="0.25"/>
  </sheetData>
  <mergeCells count="42">
    <mergeCell ref="A15:N15"/>
    <mergeCell ref="L19:L20"/>
    <mergeCell ref="M19:M20"/>
    <mergeCell ref="N19:N20"/>
    <mergeCell ref="A43:XFD43"/>
    <mergeCell ref="G16:N16"/>
    <mergeCell ref="A19:A20"/>
    <mergeCell ref="B19:B20"/>
    <mergeCell ref="C19:C20"/>
    <mergeCell ref="D19:D20"/>
    <mergeCell ref="E19:G19"/>
    <mergeCell ref="H19:H20"/>
    <mergeCell ref="I19:I20"/>
    <mergeCell ref="J19:J20"/>
    <mergeCell ref="K19:K20"/>
    <mergeCell ref="A11:C11"/>
    <mergeCell ref="D11:N11"/>
    <mergeCell ref="A12:B12"/>
    <mergeCell ref="C12:E12"/>
    <mergeCell ref="G12:I12"/>
    <mergeCell ref="K12:M12"/>
    <mergeCell ref="A13:B13"/>
    <mergeCell ref="C13:E13"/>
    <mergeCell ref="G13:I13"/>
    <mergeCell ref="K13:M13"/>
    <mergeCell ref="A14:N14"/>
    <mergeCell ref="J9:K9"/>
    <mergeCell ref="M9:N9"/>
    <mergeCell ref="A10:C10"/>
    <mergeCell ref="G10:H10"/>
    <mergeCell ref="I10:K10"/>
    <mergeCell ref="M10:N10"/>
    <mergeCell ref="A8:C9"/>
    <mergeCell ref="D8:D9"/>
    <mergeCell ref="E8:N8"/>
    <mergeCell ref="E9:F9"/>
    <mergeCell ref="H9:I9"/>
    <mergeCell ref="A2:K2"/>
    <mergeCell ref="L2:N4"/>
    <mergeCell ref="A5:K5"/>
    <mergeCell ref="L5:N5"/>
    <mergeCell ref="L6:N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LECHE VACA</vt:lpstr>
      <vt:lpstr>KG EN PIE </vt:lpstr>
      <vt:lpstr>'LECHE VACA'!Área_de_impresión</vt:lpstr>
    </vt:vector>
  </TitlesOfParts>
  <Company>Centro De Gestion Y Desarrollo Agroindustrial - Sena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cp:lastPrinted>2017-06-15T14:16:36Z</cp:lastPrinted>
  <dcterms:created xsi:type="dcterms:W3CDTF">2014-11-18T20:30:43Z</dcterms:created>
  <dcterms:modified xsi:type="dcterms:W3CDTF">2019-05-09T19:44:03Z</dcterms:modified>
</cp:coreProperties>
</file>