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607"/>
  <workbookPr/>
  <mc:AlternateContent xmlns:mc="http://schemas.openxmlformats.org/markup-compatibility/2006">
    <mc:Choice Requires="x15">
      <x15ac:absPath xmlns:x15ac="http://schemas.microsoft.com/office/spreadsheetml/2010/11/ac" url="https://www.dropbox.com/535293241/BUS 101/Fall 2016/Lab Files/Week 6/"/>
    </mc:Choice>
  </mc:AlternateContent>
  <bookViews>
    <workbookView xWindow="0" yWindow="0" windowWidth="6400" windowHeight="11360"/>
  </bookViews>
  <sheets>
    <sheet name="Accounting" sheetId="1" r:id="rId1"/>
    <sheet name="Statistics" sheetId="2" r:id="rId2"/>
    <sheet name="Sheet1" sheetId="5" r:id="rId3"/>
    <sheet name="Data" sheetId="3" r:id="rId4"/>
  </sheets>
  <externalReferences>
    <externalReference r:id="rId5"/>
    <externalReference r:id="rId6"/>
  </externalReferences>
  <definedNames>
    <definedName name="_xlnm._FilterDatabase" localSheetId="3" hidden="1">Data!$B$2:$H$1853</definedName>
    <definedName name="_xlnm._FilterDatabase" localSheetId="1" hidden="1">Statistics!$C$29:$L$35</definedName>
    <definedName name="a">Data!$G$624:$G$667</definedName>
    <definedName name="cct">'[1]Prb 1'!$G$40:$G$292</definedName>
    <definedName name="dates">'[1]Prb 1'!$N$40:$N$292</definedName>
    <definedName name="grade">#REF!</definedName>
    <definedName name="percentage">#REF!</definedName>
    <definedName name="price">Data!$G$3:$G$1853</definedName>
    <definedName name="wattage">'[1]Prb 1'!$H$40:$H$292</definedName>
  </definedNames>
  <calcPr calcId="158001" concurrentCalc="0"/>
  <pivotCaches>
    <pivotCache cacheId="1" r:id="rId7"/>
  </pivotCaches>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M5" i="1" l="1"/>
  <c r="M19" i="1"/>
  <c r="M7" i="1"/>
  <c r="M17" i="2"/>
  <c r="L7" i="2"/>
  <c r="N10" i="1"/>
  <c r="M22" i="1"/>
  <c r="K27" i="1"/>
  <c r="K28" i="1"/>
  <c r="K29" i="1"/>
  <c r="K30" i="1"/>
  <c r="K31" i="1"/>
  <c r="K32" i="1"/>
  <c r="K33" i="1"/>
  <c r="J41" i="1"/>
  <c r="N17" i="2"/>
  <c r="L8" i="2"/>
  <c r="N27" i="1"/>
  <c r="D6" i="5"/>
  <c r="L17" i="2"/>
  <c r="L39" i="2"/>
  <c r="L21" i="2"/>
  <c r="K11" i="2" a="1"/>
  <c r="K13" i="2"/>
  <c r="N7" i="2"/>
  <c r="M7" i="2"/>
  <c r="L6" i="2"/>
  <c r="L5" i="2"/>
  <c r="L4" i="2"/>
  <c r="K12" i="2"/>
  <c r="K11" i="2"/>
  <c r="K16" i="2"/>
  <c r="K15" i="2"/>
  <c r="K14" i="2"/>
  <c r="L42" i="1"/>
  <c r="L41" i="1"/>
  <c r="J42" i="1"/>
  <c r="L30" i="1"/>
  <c r="L27" i="1"/>
  <c r="L32" i="1"/>
  <c r="L31" i="1"/>
  <c r="M13" i="1"/>
  <c r="N13" i="1"/>
  <c r="K35" i="1"/>
  <c r="M15" i="1"/>
  <c r="N15" i="1"/>
  <c r="L29" i="1"/>
  <c r="L28" i="1"/>
  <c r="L33" i="1"/>
  <c r="N6" i="1"/>
  <c r="M14" i="1"/>
  <c r="N14" i="1"/>
  <c r="I41" i="1"/>
  <c r="N11" i="1"/>
  <c r="M10" i="1"/>
  <c r="I42" i="1"/>
  <c r="K42" i="1"/>
  <c r="K41" i="1"/>
  <c r="M11" i="1"/>
  <c r="A41" i="2"/>
  <c r="A24" i="1"/>
  <c r="O6" i="1"/>
  <c r="M6" i="1"/>
  <c r="O27" i="1"/>
  <c r="M12" i="1"/>
  <c r="M16" i="1"/>
  <c r="M21" i="1"/>
  <c r="N12" i="1"/>
  <c r="N16" i="1"/>
  <c r="N17" i="1"/>
  <c r="N18" i="1"/>
  <c r="M17" i="1"/>
  <c r="M18" i="1"/>
</calcChain>
</file>

<file path=xl/sharedStrings.xml><?xml version="1.0" encoding="utf-8"?>
<sst xmlns="http://schemas.openxmlformats.org/spreadsheetml/2006/main" count="5911" uniqueCount="3046">
  <si>
    <t xml:space="preserve">Ecuador is a technology company that produces Kindles with which the users can read their e-books. </t>
  </si>
  <si>
    <t>Points</t>
  </si>
  <si>
    <t>Part 1</t>
  </si>
  <si>
    <t>Ecuador wants to make some accounting plans before going into the market.</t>
  </si>
  <si>
    <t>Answers</t>
  </si>
  <si>
    <t>a)</t>
  </si>
  <si>
    <t>Ecuador has a contrubition margin equal to its variable cost. What is the price of one Standard Kindle? (Use this price for the rest of the exam as Standard Kindle's price!)</t>
  </si>
  <si>
    <t>b)</t>
  </si>
  <si>
    <t>How many units must Ecuador sell in order to cover it's yearly fixed costs?</t>
  </si>
  <si>
    <t>c)</t>
  </si>
  <si>
    <t>To achieve a yearly break-even point of 20,000 units, how much should Ecuador increase their price?</t>
  </si>
  <si>
    <t>d)</t>
  </si>
  <si>
    <t xml:space="preserve">By selling 3,595 standard Kindles, what percentage of the yearly total fixed costs will be covered? </t>
  </si>
  <si>
    <t>e)</t>
  </si>
  <si>
    <t>Part 2</t>
  </si>
  <si>
    <t xml:space="preserve">Ecuador sells 33,800 Standard Kindles this year. Use the Standard Kindle price from question 1a. </t>
  </si>
  <si>
    <t>Calculate an income statement for Ecuador</t>
  </si>
  <si>
    <t>Revenue:</t>
  </si>
  <si>
    <t>Cost of Goods Sold:</t>
  </si>
  <si>
    <t>Gross Margin:</t>
  </si>
  <si>
    <t>Marketing Expenses:</t>
  </si>
  <si>
    <t>Selling&amp;Administrative Expenses:</t>
  </si>
  <si>
    <t>f)</t>
  </si>
  <si>
    <t>R&amp;D:</t>
  </si>
  <si>
    <t>g)</t>
  </si>
  <si>
    <t>Income before Taxes:</t>
  </si>
  <si>
    <t>h)</t>
  </si>
  <si>
    <t>Income Tax Expense:</t>
  </si>
  <si>
    <t>i)</t>
  </si>
  <si>
    <t>Net Income:</t>
  </si>
  <si>
    <t>3)</t>
  </si>
  <si>
    <t xml:space="preserve">Another company called PineApple introduces its new "MyPad Air" which hurts the demand for the standard Kindle. To maintain its market share, Ecuador decides to reduce the standard Kindle's price which should keep their sales figures the same. How low can they set the price while still covering all their fixed costs? </t>
  </si>
  <si>
    <t>Part 3</t>
  </si>
  <si>
    <t xml:space="preserve">Due to a recent innovation, Ecuador decided to add a sound system to their product so that users can listen to their e-books instead of reading. They named the new product "Amazing Kindle" and the price of the Amazing Kindle is $50 more expensive than the Standard Kindle. Use the Standard Kindle price from 1a. </t>
  </si>
  <si>
    <t>If the Amazing Kindle sells 20,000 units next year, what is the maximum amount of cannibalization the Standard Kindle can sustain without Ecuador losing money overall?</t>
  </si>
  <si>
    <t>Things went well for Ecuador and they doubled their last year's revenue by only losing 5,000 sales of the Standard Kindle. So how many Amazing Kindles did Ecuador sell?</t>
  </si>
  <si>
    <t>Due to the introduction of Amazing Kindle, Marketing Expenses were also increased 30%. What is the new Net Income?</t>
  </si>
  <si>
    <t>Variable Costs of Standard Kindle</t>
  </si>
  <si>
    <t>Fixed Costs</t>
  </si>
  <si>
    <t>Material</t>
  </si>
  <si>
    <t>Number of Units</t>
  </si>
  <si>
    <t>Unit Cost</t>
  </si>
  <si>
    <t>Rent of the Factory</t>
  </si>
  <si>
    <t>monthly</t>
  </si>
  <si>
    <t>Flex Circuit Connector</t>
  </si>
  <si>
    <t>Rent of Machinery</t>
  </si>
  <si>
    <t>yearly</t>
  </si>
  <si>
    <t>Wireless Card</t>
  </si>
  <si>
    <t>R&amp;D</t>
  </si>
  <si>
    <t>Electrophoretic Display</t>
  </si>
  <si>
    <t>Marketing Expenses</t>
  </si>
  <si>
    <t>Controller Board</t>
  </si>
  <si>
    <t>Maintanance of Machinery</t>
  </si>
  <si>
    <t>Light Plastic Case</t>
  </si>
  <si>
    <t>Selling &amp; Administrative Expenses</t>
  </si>
  <si>
    <t>Lithium Ion Battery</t>
  </si>
  <si>
    <t>Tax Rate</t>
  </si>
  <si>
    <t>Variable Costs of Amazing Kindle</t>
  </si>
  <si>
    <t>Glass Case</t>
  </si>
  <si>
    <t>Sound System</t>
  </si>
  <si>
    <t xml:space="preserve">Ecuador is considering an offer for an e-book collection alongside its main business. Help them analyze the collection to get a better idea of the quality of the collection. </t>
  </si>
  <si>
    <t>Help Ecuador get a general idea about the e-book collection using the questions below.</t>
  </si>
  <si>
    <t>1  a)</t>
  </si>
  <si>
    <t>What is the average price of an e-book?</t>
  </si>
  <si>
    <t>Which ID number divides the data into two equal parts?</t>
  </si>
  <si>
    <t>In which year was the most number of e-books published?</t>
  </si>
  <si>
    <t>What is the range of publishing years in this data set?</t>
  </si>
  <si>
    <t>What is the standard deviation in the price of e-books published by the Koala Books?</t>
  </si>
  <si>
    <t>What is the distribution of book prices in the collection? Determine how many e-books fall into each price category.</t>
  </si>
  <si>
    <t>Price Bins</t>
  </si>
  <si>
    <t>In the price array, 24 TL is equivalent to what percentile?</t>
  </si>
  <si>
    <r>
      <t>One of the managers is wondering whether an e-book's number of pages has any impact on the price or not. In order to satisfy the manager's curiosity, you have decided to create a scatter diagram which will have number of pages on the X-axis and the prices of e-books on the Y-axis, then add a trendline.(</t>
    </r>
    <r>
      <rPr>
        <b/>
        <u/>
        <sz val="12"/>
        <color theme="1"/>
        <rFont val="Calibri"/>
        <family val="2"/>
        <charset val="162"/>
        <scheme val="minor"/>
      </rPr>
      <t>VERY IMPORTANT:</t>
    </r>
    <r>
      <rPr>
        <sz val="12"/>
        <color theme="1"/>
        <rFont val="Calibri"/>
        <family val="2"/>
        <scheme val="minor"/>
      </rPr>
      <t xml:space="preserve"> Only use the e-books which were published in 2014)</t>
    </r>
  </si>
  <si>
    <t>What will be the coefficient of determination of the linear treadline.</t>
  </si>
  <si>
    <t>According to your trendline, how much would the price change if an e-book has one more page?</t>
  </si>
  <si>
    <t>According to your trendline, what should be the price of an e-book which has 221 pages?</t>
  </si>
  <si>
    <t>Part 4</t>
  </si>
  <si>
    <t>Ecuador is planning to sell following 15 books in a bundle for a new promotion. In order to set the selling price of the bundle, they need the prices of every individual book first.</t>
  </si>
  <si>
    <t>Please report the price for every book.</t>
  </si>
  <si>
    <t>Book Name</t>
  </si>
  <si>
    <t>Hello Puppy!</t>
  </si>
  <si>
    <t>Panda</t>
  </si>
  <si>
    <t>Hunwick's Egg</t>
  </si>
  <si>
    <t>Nyaa Kumpini</t>
  </si>
  <si>
    <t>The Deep End</t>
  </si>
  <si>
    <t>I'm a Tiger Too</t>
  </si>
  <si>
    <t>Every Second Friday</t>
  </si>
  <si>
    <t>Pilgrim</t>
  </si>
  <si>
    <t>Rose meets Mr Wintergarten</t>
  </si>
  <si>
    <t>j)</t>
  </si>
  <si>
    <t>On a Tall Tall Cliff</t>
  </si>
  <si>
    <t>k)</t>
  </si>
  <si>
    <t>Amazing Creatures</t>
  </si>
  <si>
    <t>l)</t>
  </si>
  <si>
    <t>Grandpa's Cardigan</t>
  </si>
  <si>
    <t>m)</t>
  </si>
  <si>
    <t>Go To Sleep, Jessie</t>
  </si>
  <si>
    <t>n)</t>
  </si>
  <si>
    <t>Look</t>
  </si>
  <si>
    <t>o)</t>
  </si>
  <si>
    <t>Pig the Pug</t>
  </si>
  <si>
    <t>If Ecuador wants to offer their customers a 50 TL savings by buying these books as a bundle, what should be the price of the bundle?</t>
  </si>
  <si>
    <t>Which publisher has the most number of e-books?</t>
  </si>
  <si>
    <t>Author(s)</t>
  </si>
  <si>
    <t>Title</t>
  </si>
  <si>
    <t>ID</t>
  </si>
  <si>
    <t>Publisher</t>
  </si>
  <si>
    <t>Publish Year</t>
  </si>
  <si>
    <t>Price (TRY)</t>
  </si>
  <si>
    <t>Number of Pages</t>
  </si>
  <si>
    <t>MOSS, Miriam</t>
  </si>
  <si>
    <t>One Hen: How One Small Loan Made a Big Difference</t>
  </si>
  <si>
    <t>A &amp; C Black</t>
  </si>
  <si>
    <t>WALKER, Kate</t>
  </si>
  <si>
    <t>The Lion's Share</t>
  </si>
  <si>
    <t>BONNE, Rose</t>
  </si>
  <si>
    <t>My Jumper</t>
  </si>
  <si>
    <t>DODD, Lynley</t>
  </si>
  <si>
    <t>My Shadow</t>
  </si>
  <si>
    <t>ALLEN, Pamela</t>
  </si>
  <si>
    <t>My Cake</t>
  </si>
  <si>
    <t>LEE, Lyn</t>
  </si>
  <si>
    <t>We Belong Together: A Book about Adoption and Families</t>
  </si>
  <si>
    <t>ABC Books</t>
  </si>
  <si>
    <t>MAWTER, Jeni</t>
  </si>
  <si>
    <t>Fat Pat</t>
  </si>
  <si>
    <t>LE GALL, Frank</t>
  </si>
  <si>
    <t>It's Okay to be Different</t>
  </si>
  <si>
    <t>WALSH, Melanie</t>
  </si>
  <si>
    <t>I Got This Hat</t>
  </si>
  <si>
    <t>ROWE, Jeannette</t>
  </si>
  <si>
    <t>Monster</t>
  </si>
  <si>
    <t>HILTON, Nette</t>
  </si>
  <si>
    <t>The Little Crooked House</t>
  </si>
  <si>
    <t>BLAND, Nicholas</t>
  </si>
  <si>
    <t>The ABC Book of Nursery Rhymes</t>
  </si>
  <si>
    <t>HEDLEY, Alistair</t>
  </si>
  <si>
    <t>Mrs Wiggins' Wartymelons</t>
  </si>
  <si>
    <t>HOBBS, Leigh</t>
  </si>
  <si>
    <t>Emily's Rapunzel Hair</t>
  </si>
  <si>
    <t>DALE, Penny</t>
  </si>
  <si>
    <t>Going Home</t>
  </si>
  <si>
    <t>BUCKINGHAM, Matt</t>
  </si>
  <si>
    <t>Bob the Builder and the Elves</t>
  </si>
  <si>
    <t>WILD, Margaret</t>
  </si>
  <si>
    <t>Queen Alice's Palaces</t>
  </si>
  <si>
    <t>SEUSS, Dr</t>
  </si>
  <si>
    <t>Goodnight Mice!</t>
  </si>
  <si>
    <t>LENNARD, Kate</t>
  </si>
  <si>
    <t>The Night Garden</t>
  </si>
  <si>
    <t>PITCHER, Caroline</t>
  </si>
  <si>
    <t>A Rat in a Stripy Sock</t>
  </si>
  <si>
    <t>RIDDLE, Tohby</t>
  </si>
  <si>
    <t>Poppy Wash</t>
  </si>
  <si>
    <t>HATHORN, Libby</t>
  </si>
  <si>
    <t>Guess the Baby</t>
  </si>
  <si>
    <t>GRAHAM, Ian</t>
  </si>
  <si>
    <t>Our School Fete</t>
  </si>
  <si>
    <t>NILAND, Kilmeny</t>
  </si>
  <si>
    <t>How Big Is Big?</t>
  </si>
  <si>
    <t>MARTIN, Carol Ann</t>
  </si>
  <si>
    <t>Zachary Quack Minimonster</t>
  </si>
  <si>
    <t>PRICE, Mathew</t>
  </si>
  <si>
    <t>A Crash of Rhinos!</t>
  </si>
  <si>
    <t>CUMMINGS, Phil</t>
  </si>
  <si>
    <t>Nighty Night</t>
  </si>
  <si>
    <t>LANCE, Charlotte</t>
  </si>
  <si>
    <t>The Feel Good Book</t>
  </si>
  <si>
    <t>WHATLEY, Bruce</t>
  </si>
  <si>
    <t>First Day</t>
  </si>
  <si>
    <t>HOLT, Sharon</t>
  </si>
  <si>
    <t>By Jingo!</t>
  </si>
  <si>
    <t>PAUL, Ruth</t>
  </si>
  <si>
    <t>Fearless</t>
  </si>
  <si>
    <t>CUTBILL, Andy</t>
  </si>
  <si>
    <t>Old Tom's Holiday</t>
  </si>
  <si>
    <t>ODGERS, Sally Farrell</t>
  </si>
  <si>
    <t>Applesauce and the Christmas Miracle</t>
  </si>
  <si>
    <t>WATTS, Frances &amp; WATSON, Judy</t>
  </si>
  <si>
    <t>The Fearsome, Frightening, Ferocious Box</t>
  </si>
  <si>
    <t>LATTA, Jan</t>
  </si>
  <si>
    <t>Hairy Maclary's Hat Tricks</t>
  </si>
  <si>
    <t>GRAY, Nigel</t>
  </si>
  <si>
    <t>Grandma's Week Off</t>
  </si>
  <si>
    <t>GUTHRIDGE, Bettina</t>
  </si>
  <si>
    <t>Baby Boomsticks</t>
  </si>
  <si>
    <t>BROEKSTRA, Lorette</t>
  </si>
  <si>
    <t>The Adventures of Charlotte and Henry</t>
  </si>
  <si>
    <t>CHILD, Lauren</t>
  </si>
  <si>
    <t>The Very Long Nose of Jonathan Jones</t>
  </si>
  <si>
    <t>McNAUGHTON, Colin</t>
  </si>
  <si>
    <t>Natemba</t>
  </si>
  <si>
    <t>PICKAVANCE, Lynne</t>
  </si>
  <si>
    <t>Wrong Way</t>
  </si>
  <si>
    <t>DEGENNARO, Sue</t>
  </si>
  <si>
    <t>Wishbone</t>
  </si>
  <si>
    <t>DE KANTZOW, Megan</t>
  </si>
  <si>
    <t>Whose Tail?</t>
  </si>
  <si>
    <t>DUNSTAN, Kylie</t>
  </si>
  <si>
    <t>Whose Ears?</t>
  </si>
  <si>
    <t>NICHOLSON, John</t>
  </si>
  <si>
    <t>Captain Crabclaw's Crew</t>
  </si>
  <si>
    <t>FLYNN, Rachel</t>
  </si>
  <si>
    <t>Mr Moo</t>
  </si>
  <si>
    <t>CARNAVAS, Peter</t>
  </si>
  <si>
    <t>Tom Goes to Kindergarten</t>
  </si>
  <si>
    <t>PYERS, Greg</t>
  </si>
  <si>
    <t>Hairy Maclary Shoo</t>
  </si>
  <si>
    <t>HUTCHINS, Pat</t>
  </si>
  <si>
    <t>Pudding and Chips</t>
  </si>
  <si>
    <t>MATTHEWS, Penny</t>
  </si>
  <si>
    <t>Scribbly Gum Nature Diary: Year-round Adventures with Australia's Plants and Animals</t>
  </si>
  <si>
    <t>A is for Aunty</t>
  </si>
  <si>
    <t>MORGAN, Sally &amp; KWAYMULLINA, Ezekiel</t>
  </si>
  <si>
    <t>The Family Book</t>
  </si>
  <si>
    <t>LLEWELLYN, Claire</t>
  </si>
  <si>
    <t>The Dudgeon is Coming</t>
  </si>
  <si>
    <t>GRIFFITHS, Andy &amp; DENTON, Terry</t>
  </si>
  <si>
    <t>Old Tom, Man of Mystery</t>
  </si>
  <si>
    <t>HORVATH, David</t>
  </si>
  <si>
    <t>Farmer Fred's Cow</t>
  </si>
  <si>
    <t>MOORE, Inga</t>
  </si>
  <si>
    <t>Parsley Rabbit's Book About Books</t>
  </si>
  <si>
    <t>Quincy and Oscar</t>
  </si>
  <si>
    <t>ORMEROD, Jan</t>
  </si>
  <si>
    <t>Paraphernalia's Present</t>
  </si>
  <si>
    <t>MULLINS, Patricia</t>
  </si>
  <si>
    <t>Reading Makes you Feel Good</t>
  </si>
  <si>
    <t>The Midnight Feast</t>
  </si>
  <si>
    <t>ALBOROUGH, Jez</t>
  </si>
  <si>
    <t>Bittangabee Tribe: An Aboriginal Story from Coastal New South Wales</t>
  </si>
  <si>
    <t>Aboriginal Studies Press</t>
  </si>
  <si>
    <t>NEWTON, Gina</t>
  </si>
  <si>
    <t>Caring for Nature</t>
  </si>
  <si>
    <t>Acorn</t>
  </si>
  <si>
    <t>OXLADE, Chris</t>
  </si>
  <si>
    <t>Wang Wang and Funi</t>
  </si>
  <si>
    <t>Adelaide Zoo</t>
  </si>
  <si>
    <t>COUSINS, Lucy</t>
  </si>
  <si>
    <t>Planets and their Moons</t>
  </si>
  <si>
    <t>Aladdin Books</t>
  </si>
  <si>
    <t>I Thought I Heard</t>
  </si>
  <si>
    <t>BOOTHROYD, Jennifer</t>
  </si>
  <si>
    <t>Awesome Facts About Spiders</t>
  </si>
  <si>
    <t>MUNTON, Gill</t>
  </si>
  <si>
    <t>How Many Donkeys? An Arabic Counting Tale</t>
  </si>
  <si>
    <t>Albert Whitman</t>
  </si>
  <si>
    <t>MCLEAN, Janet &amp; MCLEAN, Andrew</t>
  </si>
  <si>
    <t>Fox Walked Alone</t>
  </si>
  <si>
    <t>Punk Farm</t>
  </si>
  <si>
    <t>Alfred Knopf</t>
  </si>
  <si>
    <t>MURPHY, Sally</t>
  </si>
  <si>
    <t>Astronaut Handbook</t>
  </si>
  <si>
    <t>MCROBBIE, Narelle</t>
  </si>
  <si>
    <t>Tiddler:The Story-telling Fish</t>
  </si>
  <si>
    <t>Alison Green Books</t>
  </si>
  <si>
    <t>CUNNANE, Kelly</t>
  </si>
  <si>
    <t>Minton Goes Trucking</t>
  </si>
  <si>
    <t>Allen &amp; Unwin</t>
  </si>
  <si>
    <t>JOYNER, Andrew</t>
  </si>
  <si>
    <t>Brian Banana Duck Sunshine Yellow</t>
  </si>
  <si>
    <t>Too Many Cheeky Dogs</t>
  </si>
  <si>
    <t>SOLOMON, Linda</t>
  </si>
  <si>
    <t>Let's Go, Baby-o!</t>
  </si>
  <si>
    <t>WHITING, Sue</t>
  </si>
  <si>
    <t>The Short Giraffe</t>
  </si>
  <si>
    <t>FARNDON, John</t>
  </si>
  <si>
    <t>Minton Goes Under</t>
  </si>
  <si>
    <t>TULLOCH, Richard</t>
  </si>
  <si>
    <t>Alex and the Watermelon Boat</t>
  </si>
  <si>
    <t>SHANNON, Sarah</t>
  </si>
  <si>
    <t>Ten Blue Wrens and What a Lot of Wattle!</t>
  </si>
  <si>
    <t>LANE, Penny Ann</t>
  </si>
  <si>
    <t>Old Tom's Big Book of Beauty</t>
  </si>
  <si>
    <t>HOY, Catriona &amp; PLANT, Andrew</t>
  </si>
  <si>
    <t>India the Showstopper</t>
  </si>
  <si>
    <t>WOOD, J</t>
  </si>
  <si>
    <t>I Have a Dog</t>
  </si>
  <si>
    <t>RODDA, Emily</t>
  </si>
  <si>
    <t>The Vegetable Ark: a Tale of Two Brothers</t>
  </si>
  <si>
    <t>DURANT, Alan</t>
  </si>
  <si>
    <t>Magic Beach</t>
  </si>
  <si>
    <t>YI, Hu Yong</t>
  </si>
  <si>
    <t>Our Village in the Sky</t>
  </si>
  <si>
    <t>WINCH, John</t>
  </si>
  <si>
    <t>Mix it Up!</t>
  </si>
  <si>
    <t>STRAMBINI, Karla</t>
  </si>
  <si>
    <t>Go Jojo Go</t>
  </si>
  <si>
    <t>THIELE, Colin</t>
  </si>
  <si>
    <t>Rex the Tyrannosaurus</t>
  </si>
  <si>
    <t>PARKER, Danny &amp; OTTLEY, Matt</t>
  </si>
  <si>
    <t>Look See, Look at Me!</t>
  </si>
  <si>
    <t>WADDELL, Martin</t>
  </si>
  <si>
    <t>Tip the Triceratops</t>
  </si>
  <si>
    <t>BRIAN, Janeen</t>
  </si>
  <si>
    <t>First day</t>
  </si>
  <si>
    <t>WELLS, Rosemary</t>
  </si>
  <si>
    <t>Mouse Mansion: Sam &amp; Julia at the theatre</t>
  </si>
  <si>
    <t>STRICKLAND, Paul</t>
  </si>
  <si>
    <t>Monsieur Albert Rides to Glory</t>
  </si>
  <si>
    <t>The Dance Teacher</t>
  </si>
  <si>
    <t>NELSON, Kadir</t>
  </si>
  <si>
    <t>Shake a Leg</t>
  </si>
  <si>
    <t>CLEMENT, Rod</t>
  </si>
  <si>
    <t>Old Pig</t>
  </si>
  <si>
    <t>KALAN, Robert</t>
  </si>
  <si>
    <t>Midsummer Knight</t>
  </si>
  <si>
    <t>TANNER, Jane</t>
  </si>
  <si>
    <t>The Road to Goonong</t>
  </si>
  <si>
    <t>WATKINS, Ella</t>
  </si>
  <si>
    <t>The Naughtiest Reindeer</t>
  </si>
  <si>
    <t>FRENCH, Jackie</t>
  </si>
  <si>
    <t>Not a Nibble</t>
  </si>
  <si>
    <t>WON, Brian</t>
  </si>
  <si>
    <t>Kick with My Left Foot</t>
  </si>
  <si>
    <t>PFISTER, Marcus</t>
  </si>
  <si>
    <t>Noni the Pony</t>
  </si>
  <si>
    <t>SCOTTON, Rob</t>
  </si>
  <si>
    <t>A Song for Lorkie</t>
  </si>
  <si>
    <t>LINDBERGH, Reeve</t>
  </si>
  <si>
    <t>The Boy who Built the Boat</t>
  </si>
  <si>
    <t>MUTH, Jon</t>
  </si>
  <si>
    <t>Minton Goes Sailing and Flying</t>
  </si>
  <si>
    <t>SAXBY, Claire</t>
  </si>
  <si>
    <t>That's Not a Daffodil!</t>
  </si>
  <si>
    <t>The Wombats Go on Camp</t>
  </si>
  <si>
    <t>WEEKS, Sarah</t>
  </si>
  <si>
    <t>On the Day You Were Born</t>
  </si>
  <si>
    <t>Let's Paint</t>
  </si>
  <si>
    <t>LAURIDSEN, Suzanne</t>
  </si>
  <si>
    <t>Ruby Roars</t>
  </si>
  <si>
    <t>WALKER, Anna</t>
  </si>
  <si>
    <t>Where are you Banana?</t>
  </si>
  <si>
    <t>PRESSLING, Robert</t>
  </si>
  <si>
    <t>Precious Little</t>
  </si>
  <si>
    <t>MORECROFT, Judith &amp; BANCROFT, Bronwyn</t>
  </si>
  <si>
    <t>Mr Chicken Goes to Paris</t>
  </si>
  <si>
    <t>VAUGHAN, Marcia</t>
  </si>
  <si>
    <t>The Perfect Flower Girl</t>
  </si>
  <si>
    <t>WATTS, Frances</t>
  </si>
  <si>
    <t>Bella's Bad Hair Day</t>
  </si>
  <si>
    <t>MONTANO, J</t>
  </si>
  <si>
    <t>Minton Goes Driving and Trucking</t>
  </si>
  <si>
    <t>Scarlett and the Scratchy Moon</t>
  </si>
  <si>
    <t>When Frank was Four</t>
  </si>
  <si>
    <t>WALKER, Sue</t>
  </si>
  <si>
    <t>Lazy Daisy, Busy Lizzie</t>
  </si>
  <si>
    <t>What Makes my Mum Happy</t>
  </si>
  <si>
    <t>Laika the Astronaut</t>
  </si>
  <si>
    <t>TULLET, Herve</t>
  </si>
  <si>
    <t>Whale in the Bath</t>
  </si>
  <si>
    <t>SVENDSEN, Mark</t>
  </si>
  <si>
    <t>The Coat</t>
  </si>
  <si>
    <t>WINTON, Tim</t>
  </si>
  <si>
    <t>That Car</t>
  </si>
  <si>
    <t>VIGLIANO, Adrian</t>
  </si>
  <si>
    <t>What Will You Be?</t>
  </si>
  <si>
    <t>THOMPSON, Colin</t>
  </si>
  <si>
    <t>Dinosauritis: A Flip-The-Flap Dinosaur Tale</t>
  </si>
  <si>
    <t>O'CONNOR, Jane</t>
  </si>
  <si>
    <t>Two Peas in a Pod</t>
  </si>
  <si>
    <t>LESTER, Alison</t>
  </si>
  <si>
    <t>Maisie Moo and Invisible Lucy</t>
  </si>
  <si>
    <t>PORTER, Annaliese</t>
  </si>
  <si>
    <t>Press Here</t>
  </si>
  <si>
    <t>There's a Goat in my Coat</t>
  </si>
  <si>
    <t>SULLIVAN, Rosemary</t>
  </si>
  <si>
    <t>Mouse Mansion: Sam &amp; Julia</t>
  </si>
  <si>
    <t>WILSON, Tony</t>
  </si>
  <si>
    <t>My Dad and Me</t>
  </si>
  <si>
    <t>WILSON, Mark</t>
  </si>
  <si>
    <t>This Little Piggy Went Dancing</t>
  </si>
  <si>
    <t>WILLIAMS, Sam</t>
  </si>
  <si>
    <t>Crikey and Cat</t>
  </si>
  <si>
    <t>SHANNON, David</t>
  </si>
  <si>
    <t>A Sick Day for Amos McGee</t>
  </si>
  <si>
    <t>What Makes my Dad Happy</t>
  </si>
  <si>
    <t>THEODOROU, Rod</t>
  </si>
  <si>
    <t>Bruce the Brachiosaurus</t>
  </si>
  <si>
    <t>NOVAK, Jiri Tibor</t>
  </si>
  <si>
    <t>Minton Goes Underwater and Home at Last</t>
  </si>
  <si>
    <t>STRADLING, Jan</t>
  </si>
  <si>
    <t>The Moon Shines Out of the Dark</t>
  </si>
  <si>
    <t>The Princess and her Panther</t>
  </si>
  <si>
    <t>FOX, Mem</t>
  </si>
  <si>
    <t>Josh</t>
  </si>
  <si>
    <t>Tracy the Pteodactyl</t>
  </si>
  <si>
    <t>WINDHAM, Sophie</t>
  </si>
  <si>
    <t>Sam and Juila at the Circus</t>
  </si>
  <si>
    <t>SHANAHAN, Lisa</t>
  </si>
  <si>
    <t>Heather Fell in the Water</t>
  </si>
  <si>
    <t>LAGUNA, Sofie</t>
  </si>
  <si>
    <t>The Postman's Dog</t>
  </si>
  <si>
    <t>CARLE, Eric</t>
  </si>
  <si>
    <t>Milli, Jack and the Dancing Cat</t>
  </si>
  <si>
    <t>PARISH, Steve</t>
  </si>
  <si>
    <t>Special Kev</t>
  </si>
  <si>
    <t>YOUNG, Rebecca</t>
  </si>
  <si>
    <t>Emus Under the Bed</t>
  </si>
  <si>
    <t>The Hero of Little Street</t>
  </si>
  <si>
    <t>NUNN, Daniel</t>
  </si>
  <si>
    <t>One World a Journey</t>
  </si>
  <si>
    <t>ALTO Books</t>
  </si>
  <si>
    <t>HUSEBY, Victoria</t>
  </si>
  <si>
    <t>Anangu Education</t>
  </si>
  <si>
    <t>WINCH, Gordon</t>
  </si>
  <si>
    <t>Moon Dragons</t>
  </si>
  <si>
    <t>Andersen Press</t>
  </si>
  <si>
    <t>Daft Bat</t>
  </si>
  <si>
    <t>Elmer and the Butterfly</t>
  </si>
  <si>
    <t>RIPPIN, Sally</t>
  </si>
  <si>
    <t>Fortunately, Unfortunately</t>
  </si>
  <si>
    <t>One Hundred Shoes</t>
  </si>
  <si>
    <t>FLEMING, Garry</t>
  </si>
  <si>
    <t>I Don't Want to Go to Bed</t>
  </si>
  <si>
    <t>DARLING, Kate</t>
  </si>
  <si>
    <t>There's a Hole in my Bucket</t>
  </si>
  <si>
    <t>KRASILOVSKY, Phyllis</t>
  </si>
  <si>
    <t>Night-Time Tale</t>
  </si>
  <si>
    <t>MCCARTNEY, Tania</t>
  </si>
  <si>
    <t>Map of Dreams</t>
  </si>
  <si>
    <t>Caterpillar Dreams</t>
  </si>
  <si>
    <t>DOHERTY, Berlie</t>
  </si>
  <si>
    <t>I Want a Sister</t>
  </si>
  <si>
    <t>Where are you, Blue Kangaroo?</t>
  </si>
  <si>
    <t>MARTIN, David</t>
  </si>
  <si>
    <t>The Gordon Star</t>
  </si>
  <si>
    <t>APEL, Kathryn</t>
  </si>
  <si>
    <t>Elmer and the Hippos</t>
  </si>
  <si>
    <t>KUCHLING, Guundie</t>
  </si>
  <si>
    <t>The Story Blanket</t>
  </si>
  <si>
    <t>CLARKE, Natalie</t>
  </si>
  <si>
    <t>Michael</t>
  </si>
  <si>
    <t>MATTHEWS, Tina</t>
  </si>
  <si>
    <t>Happy Birthday to You, Blue Kangaroo!</t>
  </si>
  <si>
    <t>BEDFORD, David</t>
  </si>
  <si>
    <t>Elmer and the Wind</t>
  </si>
  <si>
    <t>Feathers for Phoebe</t>
  </si>
  <si>
    <t>Angus &amp; Robertson</t>
  </si>
  <si>
    <t>Ruby Red Shoes</t>
  </si>
  <si>
    <t>FRENCH, Vivian</t>
  </si>
  <si>
    <t>Families are Funny</t>
  </si>
  <si>
    <t>COOPER, Helen</t>
  </si>
  <si>
    <t>Ordinary Albert</t>
  </si>
  <si>
    <t>ROBAARD, Jedda</t>
  </si>
  <si>
    <t>Queen Victoria's Underpants</t>
  </si>
  <si>
    <t>WANG, Gabrielle</t>
  </si>
  <si>
    <t>Good Dog Hank</t>
  </si>
  <si>
    <t>ANDREAE, Giles</t>
  </si>
  <si>
    <t>Edwina the Emu</t>
  </si>
  <si>
    <t>GRAHAM, Bob</t>
  </si>
  <si>
    <t>Eyes in Disguise</t>
  </si>
  <si>
    <t>HEADLEY, Justina Chen</t>
  </si>
  <si>
    <t>Pete the Sheep</t>
  </si>
  <si>
    <t>FREYMANN, Saxton</t>
  </si>
  <si>
    <t>Diary of a Wombat</t>
  </si>
  <si>
    <t>Mr Archimedes Bath</t>
  </si>
  <si>
    <t>BANCROFT, Bronwyn</t>
  </si>
  <si>
    <t>Grandad's Teeth</t>
  </si>
  <si>
    <t>WILLEMS, Mo</t>
  </si>
  <si>
    <t>Top Dog</t>
  </si>
  <si>
    <t>Edward the Emu</t>
  </si>
  <si>
    <t>The Hairy-Nosed Wombats Find a New Home</t>
  </si>
  <si>
    <t>Louisa May Picket the Most Boring Person in Class</t>
  </si>
  <si>
    <t>METZENTHEN, David</t>
  </si>
  <si>
    <t>Emily and the Big Bad Bunyip</t>
  </si>
  <si>
    <t>ZION, Gene</t>
  </si>
  <si>
    <t>The Greatest Father's Day of All</t>
  </si>
  <si>
    <t>HUGGINS-COOPER, Lynn</t>
  </si>
  <si>
    <t>Can I Pat That Dog?</t>
  </si>
  <si>
    <t>Baby Wombat's Week</t>
  </si>
  <si>
    <t>CARROLL, Jane</t>
  </si>
  <si>
    <t>Window</t>
  </si>
  <si>
    <t>Arrow / Random House</t>
  </si>
  <si>
    <t>DWYER, Christina</t>
  </si>
  <si>
    <t>How Are You Peeling: Foods with Moods</t>
  </si>
  <si>
    <t>Arthur A. Levine</t>
  </si>
  <si>
    <t>COLE, Babette</t>
  </si>
  <si>
    <t>Dog Food</t>
  </si>
  <si>
    <t>Fast Food</t>
  </si>
  <si>
    <t>CABRERA, Jane</t>
  </si>
  <si>
    <t>Grandpa's Slippers</t>
  </si>
  <si>
    <t>Ashton Scholastic</t>
  </si>
  <si>
    <t>BROWNE, Anthony</t>
  </si>
  <si>
    <t>A is for Australian Animals</t>
  </si>
  <si>
    <t>HARPER, Charise Mericle</t>
  </si>
  <si>
    <t>For You are a Kenyan Child</t>
  </si>
  <si>
    <t>Atheneum Books</t>
  </si>
  <si>
    <t>KANE, Kim</t>
  </si>
  <si>
    <t>Insects</t>
  </si>
  <si>
    <t>Aussie School Books</t>
  </si>
  <si>
    <t>MINARIK, Elsa Holmelund</t>
  </si>
  <si>
    <t>Mammals</t>
  </si>
  <si>
    <t>QUAY, Emma</t>
  </si>
  <si>
    <t>When Grandpa Sang</t>
  </si>
  <si>
    <t>Axiom Publishing</t>
  </si>
  <si>
    <t>KWAYMULLINA, Ambelin</t>
  </si>
  <si>
    <t>Ship Shapes</t>
  </si>
  <si>
    <t>Barefoot Books</t>
  </si>
  <si>
    <t>DELAFOSSE, Claude</t>
  </si>
  <si>
    <t>Mother Goose Remembers</t>
  </si>
  <si>
    <t>We're Riding on a Caravan - An Adventure on the Silk Road</t>
  </si>
  <si>
    <t>WALLACE, Karen</t>
  </si>
  <si>
    <t>Mama Panya's Pancakes: A Village Tale from Kenya</t>
  </si>
  <si>
    <t>DAWE, Bruce</t>
  </si>
  <si>
    <t>How Big is a Pig?</t>
  </si>
  <si>
    <t>GAG, Wanda</t>
  </si>
  <si>
    <t>First Morning: Poems About Time</t>
  </si>
  <si>
    <t>KITAMURA, Satoshi</t>
  </si>
  <si>
    <t>Counting Cockatoos</t>
  </si>
  <si>
    <t>MANTHORPE, Helen</t>
  </si>
  <si>
    <t>My Granny Went to Market - A Round-the-World Counting Rhyme</t>
  </si>
  <si>
    <t>KNOWLES, Sheena</t>
  </si>
  <si>
    <t>We're Sailing to Galapagos! A Week in the Pacific</t>
  </si>
  <si>
    <t>GWYNNE, Phillip &amp; JOYNER, Andrew</t>
  </si>
  <si>
    <t>My Daddy is a Pretzel: Yoga for Parents and Kids</t>
  </si>
  <si>
    <t>GILLHAM, Bill</t>
  </si>
  <si>
    <t>Grandma's Yarn</t>
  </si>
  <si>
    <t>Barnes &amp; Noble</t>
  </si>
  <si>
    <t>HARTNETT, Sonya</t>
  </si>
  <si>
    <t>Eating</t>
  </si>
  <si>
    <t>Belitha Press</t>
  </si>
  <si>
    <t>EDWARDS, Hazel</t>
  </si>
  <si>
    <t>From Seed to Sunflower</t>
  </si>
  <si>
    <t>Grand Final Fever</t>
  </si>
  <si>
    <t>Black Dog Books</t>
  </si>
  <si>
    <t>ROENNFELDT, Robert</t>
  </si>
  <si>
    <t>The Race for the Chinese Zodiac</t>
  </si>
  <si>
    <t>MCKIMMIE, Chris</t>
  </si>
  <si>
    <t>The Dog on the Tuckerbox</t>
  </si>
  <si>
    <t>MEEKS, Arone Raymond</t>
  </si>
  <si>
    <t>The Little One: The Story of a Red-tailed Monkey</t>
  </si>
  <si>
    <t>RAYNER, Catherine</t>
  </si>
  <si>
    <t>My Dad Thinks He's Funny</t>
  </si>
  <si>
    <t>THOMAS, Ann</t>
  </si>
  <si>
    <t>Tom and Tilly</t>
  </si>
  <si>
    <t>The Emperor’s Kingdom: Penguins on Ice</t>
  </si>
  <si>
    <t>MCKEE, David</t>
  </si>
  <si>
    <t>The Patch</t>
  </si>
  <si>
    <t>SHULEVITZ, Uri</t>
  </si>
  <si>
    <t>Rabbit's Year</t>
  </si>
  <si>
    <t>Tom and Tilly Fly Away</t>
  </si>
  <si>
    <t>WILLIS, Scott</t>
  </si>
  <si>
    <t>Funny Faces</t>
  </si>
  <si>
    <t>HORACEK, Petr</t>
  </si>
  <si>
    <t>Biddy's Fishing-line</t>
  </si>
  <si>
    <t>Black Ink Press</t>
  </si>
  <si>
    <t>MILLARD, Glenda</t>
  </si>
  <si>
    <t>Junjardee and the Red Bank</t>
  </si>
  <si>
    <t>RICHARDS, Kel</t>
  </si>
  <si>
    <t>Poo At The Zoo</t>
  </si>
  <si>
    <t>Bloomsbury Children's Books</t>
  </si>
  <si>
    <t>HERRICK, Steven</t>
  </si>
  <si>
    <t>Harry's Box</t>
  </si>
  <si>
    <t>LOPSHIRE, Rob</t>
  </si>
  <si>
    <t>Freckleface Strawberry</t>
  </si>
  <si>
    <t>DONALDSON, Julia</t>
  </si>
  <si>
    <t>Mucky Duck</t>
  </si>
  <si>
    <t>GARDNER, Charlie</t>
  </si>
  <si>
    <t>Hairy Maclary's Bone</t>
  </si>
  <si>
    <t>The Littlest Dinosaur and the Naughty Rock</t>
  </si>
  <si>
    <t>What is Part This, Part That?</t>
  </si>
  <si>
    <t>Blue Apple Books</t>
  </si>
  <si>
    <t>MAYO, Margaret</t>
  </si>
  <si>
    <t>A Dictionary of Dance</t>
  </si>
  <si>
    <t>NORMAN, Mark</t>
  </si>
  <si>
    <t>Living Sunlight: How Plants Bring the Earth to Life</t>
  </si>
  <si>
    <t>Blue Sky Press</t>
  </si>
  <si>
    <t>Alice the Fairy</t>
  </si>
  <si>
    <t>HILL, Eric</t>
  </si>
  <si>
    <t>Whales Passing</t>
  </si>
  <si>
    <t>COSTAIN, Meredith</t>
  </si>
  <si>
    <t>David Goes to School</t>
  </si>
  <si>
    <t>MEWBURN, Kyle</t>
  </si>
  <si>
    <t>Too Many Toys</t>
  </si>
  <si>
    <t>BURNINGHAM, John</t>
  </si>
  <si>
    <t>Ayu and the Perfect Moon</t>
  </si>
  <si>
    <t>Bodley Head</t>
  </si>
  <si>
    <t>It's my Birthday</t>
  </si>
  <si>
    <t>Ten Red Apples</t>
  </si>
  <si>
    <t>Sunshine Showers and Four O'Clock Flowers</t>
  </si>
  <si>
    <t>LEIGH, Susannah</t>
  </si>
  <si>
    <t>Big Smelly Bear</t>
  </si>
  <si>
    <t>Boxer Books</t>
  </si>
  <si>
    <t>LOFTS, Pamela &amp; LIPPO, Agnes</t>
  </si>
  <si>
    <t>Reef Superstar</t>
  </si>
  <si>
    <t>Brolly Books</t>
  </si>
  <si>
    <t>Wild Animals ABC: An Alphabet Book</t>
  </si>
  <si>
    <t>Hot and Cold</t>
  </si>
  <si>
    <t>Bryant-Mole</t>
  </si>
  <si>
    <t>RUDGE, Leila</t>
  </si>
  <si>
    <t>Dingoes are not Dogs</t>
  </si>
  <si>
    <t>Budburra Books</t>
  </si>
  <si>
    <t>STEWART, Pauline</t>
  </si>
  <si>
    <t>Budburra's Alphabet</t>
  </si>
  <si>
    <t>TRINCA, Rod</t>
  </si>
  <si>
    <t>This is not My Hat</t>
  </si>
  <si>
    <t>Candlewick Press</t>
  </si>
  <si>
    <t>FOLEY, James</t>
  </si>
  <si>
    <t>Farmer Duck</t>
  </si>
  <si>
    <t>WICK, Walter</t>
  </si>
  <si>
    <t>Otto's Backwards Day</t>
  </si>
  <si>
    <t>KING, Karla</t>
  </si>
  <si>
    <t>Piggy and Dad go Fishing</t>
  </si>
  <si>
    <t>KALMAN, Bobbie</t>
  </si>
  <si>
    <t>Great Joy</t>
  </si>
  <si>
    <t>THOMSON, Ruth</t>
  </si>
  <si>
    <t>On the Farm</t>
  </si>
  <si>
    <t>KENNEDY, Cate</t>
  </si>
  <si>
    <t>Cornelius P. Mud, are You Ready for School?</t>
  </si>
  <si>
    <t>The Perfect Nest</t>
  </si>
  <si>
    <t>My Father the Dog</t>
  </si>
  <si>
    <t>Patrick Eats His Peas</t>
  </si>
  <si>
    <t>In the Wild</t>
  </si>
  <si>
    <t>SPERRING, Mark</t>
  </si>
  <si>
    <t>King Hugo's Huge Ego</t>
  </si>
  <si>
    <t>Following Grandfather</t>
  </si>
  <si>
    <t>MAHY, Margaret</t>
  </si>
  <si>
    <t>The Dumpster Diver</t>
  </si>
  <si>
    <t>MALYAN, Sue</t>
  </si>
  <si>
    <t>Up, Down and Around</t>
  </si>
  <si>
    <t>JACK, Lynette</t>
  </si>
  <si>
    <t>Backhoes</t>
  </si>
  <si>
    <t>Capstone Press</t>
  </si>
  <si>
    <t>Brachiosaurus</t>
  </si>
  <si>
    <t>DUMBLETON, Mike</t>
  </si>
  <si>
    <t>Sea horses</t>
  </si>
  <si>
    <t>KIRK, Joe &amp; CASEY, Greer</t>
  </si>
  <si>
    <t>Triceratops</t>
  </si>
  <si>
    <t>JOHNSON, Jinny</t>
  </si>
  <si>
    <t>Tyrannosaurus Rex</t>
  </si>
  <si>
    <t>The Big Book of Little Poems</t>
  </si>
  <si>
    <t>Carlton Books</t>
  </si>
  <si>
    <t>HARRIS, Christine &amp; JAMES, Ann</t>
  </si>
  <si>
    <t>Ms Johnstone to the Rescue</t>
  </si>
  <si>
    <t>Catholic Education Office</t>
  </si>
  <si>
    <t>MELLING, David</t>
  </si>
  <si>
    <t>Machino Supremo! Poems about Machines</t>
  </si>
  <si>
    <t>Celapene Press</t>
  </si>
  <si>
    <t>BELTON, Robyn</t>
  </si>
  <si>
    <t>Paper Lanterns</t>
  </si>
  <si>
    <t>Charlesbridge Publishing</t>
  </si>
  <si>
    <t>ROSS, Tony</t>
  </si>
  <si>
    <t>Our Grandparents: a Global Album</t>
  </si>
  <si>
    <t>DAVIES, Nicola</t>
  </si>
  <si>
    <t>A Carp for Kimiko</t>
  </si>
  <si>
    <t>GORE, Sheila</t>
  </si>
  <si>
    <t>Smudge</t>
  </si>
  <si>
    <t>Childerset</t>
  </si>
  <si>
    <t>CRONIN, Doreen</t>
  </si>
  <si>
    <t>Mrs Honey's Hat</t>
  </si>
  <si>
    <t>Child's Play International Ltd</t>
  </si>
  <si>
    <t>Monkey's Clever Tale</t>
  </si>
  <si>
    <t>Mrs Honey's Holiday</t>
  </si>
  <si>
    <t>MCCARTHY, Meghan</t>
  </si>
  <si>
    <t>Its Raining! It's Pouring! We're Exploring!</t>
  </si>
  <si>
    <t>Mrs Honey's Tree</t>
  </si>
  <si>
    <t>EASON, Sarah</t>
  </si>
  <si>
    <t>Mrs Honey's Dream</t>
  </si>
  <si>
    <t>Two Trickster Tales from Russia</t>
  </si>
  <si>
    <t>Christmas Press</t>
  </si>
  <si>
    <t>LANGLEY, Andrew</t>
  </si>
  <si>
    <t>Papa, Do You Love Me?</t>
  </si>
  <si>
    <t>Chronicle Books</t>
  </si>
  <si>
    <t>An Egg is Quiet</t>
  </si>
  <si>
    <t>MARSDEN, John</t>
  </si>
  <si>
    <t>A is for Astronaut: Exploring Space from A to Z</t>
  </si>
  <si>
    <t>Tiger</t>
  </si>
  <si>
    <t>Chrysalis Children's Books</t>
  </si>
  <si>
    <t>HEFFERNAN, John</t>
  </si>
  <si>
    <t>Swimming</t>
  </si>
  <si>
    <t>HOLLIER, Lisa</t>
  </si>
  <si>
    <t>Jumping</t>
  </si>
  <si>
    <t>Plants</t>
  </si>
  <si>
    <t>FARRER, Vashti</t>
  </si>
  <si>
    <t>Miss Lily's Fabulous Pink Feather Boa</t>
  </si>
  <si>
    <t>Claremont</t>
  </si>
  <si>
    <t>Midnight Babies</t>
  </si>
  <si>
    <t>Clarion Books</t>
  </si>
  <si>
    <t>Q Pootle 5 in Space</t>
  </si>
  <si>
    <t>Collins</t>
  </si>
  <si>
    <t>DEVENY, Catherine</t>
  </si>
  <si>
    <t>Bears in the Night</t>
  </si>
  <si>
    <t>I Wish That I Had Duck Feet</t>
  </si>
  <si>
    <t>COX, Tania</t>
  </si>
  <si>
    <t>Mog and the Vee Ee Tee</t>
  </si>
  <si>
    <t>The Magical Bicycle</t>
  </si>
  <si>
    <t>Jump Frog Jump</t>
  </si>
  <si>
    <t>Corgi Books</t>
  </si>
  <si>
    <t>Baby Apes</t>
  </si>
  <si>
    <t>Crabtree Publishing Company</t>
  </si>
  <si>
    <t>PFANNER, Louise</t>
  </si>
  <si>
    <t>Baby Bears</t>
  </si>
  <si>
    <t>ROBERTS, David</t>
  </si>
  <si>
    <t>Baby Reptiles</t>
  </si>
  <si>
    <t>HARVEY, Bev</t>
  </si>
  <si>
    <t>Silverskin</t>
  </si>
  <si>
    <t>Cygnet</t>
  </si>
  <si>
    <t>PAROT, Annelore</t>
  </si>
  <si>
    <t>Grizzly Dad</t>
  </si>
  <si>
    <t>David Fickling Books</t>
  </si>
  <si>
    <t>Peace At Last</t>
  </si>
  <si>
    <t>Dial Books (Penguin)</t>
  </si>
  <si>
    <t>Knock, Knock</t>
  </si>
  <si>
    <t>Cupcake</t>
  </si>
  <si>
    <t>Disney Press</t>
  </si>
  <si>
    <t>KING, Stephen Michael</t>
  </si>
  <si>
    <t>DK</t>
  </si>
  <si>
    <t>MCLEAN, Janet</t>
  </si>
  <si>
    <t>Trucks</t>
  </si>
  <si>
    <t>Dorling-Kindersley</t>
  </si>
  <si>
    <t>MILLARD, Glenda &amp; MULLINS, Patricia</t>
  </si>
  <si>
    <t>Bear</t>
  </si>
  <si>
    <t>JOOSE, Barbara M</t>
  </si>
  <si>
    <t>Apes</t>
  </si>
  <si>
    <t>LARRY, H.I.</t>
  </si>
  <si>
    <t>Sea Creatures: A Close up Look at a Coral Reef</t>
  </si>
  <si>
    <t>Bugs</t>
  </si>
  <si>
    <t>MACIVER, Juliette</t>
  </si>
  <si>
    <t>Turtle</t>
  </si>
  <si>
    <t>STEGGALL, Susan</t>
  </si>
  <si>
    <t>Six Little Chicks</t>
  </si>
  <si>
    <t>Doubleday</t>
  </si>
  <si>
    <t>MORGAN, Sally</t>
  </si>
  <si>
    <t>Dog Biscuit</t>
  </si>
  <si>
    <t>Where Did that Baby Come From?</t>
  </si>
  <si>
    <t>My Dad</t>
  </si>
  <si>
    <t>CHENG, Christopher &amp; DAVIS, Sarah</t>
  </si>
  <si>
    <t>The Grannyman</t>
  </si>
  <si>
    <t>Dutton Children's</t>
  </si>
  <si>
    <t>BROWN, Ruth</t>
  </si>
  <si>
    <t>Phoebe and the Hot Water Bottles</t>
  </si>
  <si>
    <t>Spotted Grass Frog</t>
  </si>
  <si>
    <t>Echidna Books</t>
  </si>
  <si>
    <t>MILNE, Simon &amp; STEWART, Chantel</t>
  </si>
  <si>
    <t>Creatures in the Trees and Bushes</t>
  </si>
  <si>
    <t>JAUNN, Adele</t>
  </si>
  <si>
    <t>Life in a Rockpool</t>
  </si>
  <si>
    <t>Creatures on the Ground</t>
  </si>
  <si>
    <t>METTLER, Rene</t>
  </si>
  <si>
    <t>After Dark in the Garden</t>
  </si>
  <si>
    <t>FREEMAN, Pamela</t>
  </si>
  <si>
    <t>Life in a Creek</t>
  </si>
  <si>
    <t>NAPURRURLA, Molly Tasman &amp; NICHOLLS, Christine</t>
  </si>
  <si>
    <t>Creatures of Ponds and Pools</t>
  </si>
  <si>
    <t>Come to the Party! Indian Hindu Festivals</t>
  </si>
  <si>
    <t>Educational Publishing</t>
  </si>
  <si>
    <t>Come to the Party! Malay Muslim Festivals</t>
  </si>
  <si>
    <t>FUSEK-PETERS, Andrew</t>
  </si>
  <si>
    <t>Come to the Party! Chinese Festivals</t>
  </si>
  <si>
    <t>Frog and Toad All Year</t>
  </si>
  <si>
    <t>Egmont Childrens</t>
  </si>
  <si>
    <t>The Secret Message</t>
  </si>
  <si>
    <t>Pig Tale</t>
  </si>
  <si>
    <t>An Aussie year: Twelve months in the life of Australian Kids</t>
  </si>
  <si>
    <t>EK Publishing</t>
  </si>
  <si>
    <t>What Do You Think? A Story About the Plight of the River Murray</t>
  </si>
  <si>
    <t>Elizabeth Frankel</t>
  </si>
  <si>
    <t>Educating Arthur</t>
  </si>
  <si>
    <t>ERA Publications</t>
  </si>
  <si>
    <t>There's a Dinosaur in the Park</t>
  </si>
  <si>
    <t>Arthur</t>
  </si>
  <si>
    <t>KROLL, Jeri</t>
  </si>
  <si>
    <t>Cinderella: Alex and the Glass Slipper</t>
  </si>
  <si>
    <t>BIRCH, Robin</t>
  </si>
  <si>
    <t>Joan's Goat</t>
  </si>
  <si>
    <t>ADAMS, Pam</t>
  </si>
  <si>
    <t>Picasso the Green Tree Frog</t>
  </si>
  <si>
    <t>One Child</t>
  </si>
  <si>
    <t>Always Arthur</t>
  </si>
  <si>
    <t>GANERI, Anita</t>
  </si>
  <si>
    <t>My First Day at School</t>
  </si>
  <si>
    <t>Evans Bros</t>
  </si>
  <si>
    <t>PARKER, Danny</t>
  </si>
  <si>
    <t>Measuring</t>
  </si>
  <si>
    <t>GRAHAM, Amanda</t>
  </si>
  <si>
    <t>My First Pet</t>
  </si>
  <si>
    <t>Solve It!</t>
  </si>
  <si>
    <t>ARNOLD, Tedd</t>
  </si>
  <si>
    <t>Moving House</t>
  </si>
  <si>
    <t>WORMELL, Chris</t>
  </si>
  <si>
    <t>Squishy McFluff The Invisible Cat</t>
  </si>
  <si>
    <t>Faber &amp; Faber</t>
  </si>
  <si>
    <t>Comic Adventures of Boots</t>
  </si>
  <si>
    <t>Farrar, Straus and Giroux</t>
  </si>
  <si>
    <t>Rufus the Numbat</t>
  </si>
  <si>
    <t>Ford Street Publishing</t>
  </si>
  <si>
    <t>WATSON, Joy</t>
  </si>
  <si>
    <t>Welcome Home</t>
  </si>
  <si>
    <t>Ships in the Field</t>
  </si>
  <si>
    <t>CASTLE, Caroline</t>
  </si>
  <si>
    <t>Chidi Only Likes Blue, An African Book of Colours</t>
  </si>
  <si>
    <t>Frances Lincoln Children's Books</t>
  </si>
  <si>
    <t>KLEIN, Robin</t>
  </si>
  <si>
    <t>Down the Back of the Chair</t>
  </si>
  <si>
    <t>One Child One Seed: A South African Counting Book</t>
  </si>
  <si>
    <t>HUGHES, Shirley</t>
  </si>
  <si>
    <t>This is the Oasis</t>
  </si>
  <si>
    <t>SOMMERSET, Mark and Rowan</t>
  </si>
  <si>
    <t>Mrs Muffly's Monster</t>
  </si>
  <si>
    <t>The King and the Seed</t>
  </si>
  <si>
    <t>LANDA, Norbert</t>
  </si>
  <si>
    <t>How many Sharks in the Bath?</t>
  </si>
  <si>
    <t>GUILLAIN, Charlotte</t>
  </si>
  <si>
    <t>An African Christmas</t>
  </si>
  <si>
    <t>GRAVETT, Emily</t>
  </si>
  <si>
    <t>Lord of the Forest</t>
  </si>
  <si>
    <t>MACIVER, Juliette &amp; CHAPMAN, Cat</t>
  </si>
  <si>
    <t>A Hole in the Road</t>
  </si>
  <si>
    <t>HUTCHINSON, Sascha</t>
  </si>
  <si>
    <t>Eddie's Garden and How to Make Things Grow</t>
  </si>
  <si>
    <t>KANE, Kim &amp; ACTON, Sara</t>
  </si>
  <si>
    <t>Actual Size</t>
  </si>
  <si>
    <t>SCHUBERT, Ingrid</t>
  </si>
  <si>
    <t>Dave &amp; Violet</t>
  </si>
  <si>
    <t>Fair, Brown and Trembling: An Irish Cinderella Story</t>
  </si>
  <si>
    <t>Catherine's Story</t>
  </si>
  <si>
    <t>RICHARDS, Julie</t>
  </si>
  <si>
    <t>Our Animals</t>
  </si>
  <si>
    <t>The Colour of Home</t>
  </si>
  <si>
    <t>DUBOSARSKY, Ursula</t>
  </si>
  <si>
    <t>The Tortoise and the Hare</t>
  </si>
  <si>
    <t>LAWRENSON, Diana</t>
  </si>
  <si>
    <t>Dino Dinners</t>
  </si>
  <si>
    <t>First Shapes in Buildings</t>
  </si>
  <si>
    <t>MORRISON, Yvonne</t>
  </si>
  <si>
    <t>First the Egg</t>
  </si>
  <si>
    <t>SMITH, Lane</t>
  </si>
  <si>
    <t>The Sticky Doll Trap</t>
  </si>
  <si>
    <t>Seven for a Secret</t>
  </si>
  <si>
    <t>The Most Magnificent Mosque</t>
  </si>
  <si>
    <t>MIESEN, Christina</t>
  </si>
  <si>
    <t>The Life of a Car</t>
  </si>
  <si>
    <t>SMITH, Peter</t>
  </si>
  <si>
    <t>Busy Boats</t>
  </si>
  <si>
    <t>BURTON, Daphne Punytjina</t>
  </si>
  <si>
    <t>A Triangle for Adaora: An African Book of Shapes</t>
  </si>
  <si>
    <t>BAILEY, Jill</t>
  </si>
  <si>
    <t>Stone Age Bone Age!</t>
  </si>
  <si>
    <t>Franklin Watts</t>
  </si>
  <si>
    <t>Mouse</t>
  </si>
  <si>
    <t>Ladybird</t>
  </si>
  <si>
    <t>Cuts, Bruises and Breaks</t>
  </si>
  <si>
    <t>Duck</t>
  </si>
  <si>
    <t>From Egg to Chicken</t>
  </si>
  <si>
    <t>BERGMAN, Mara</t>
  </si>
  <si>
    <t>Staying the night</t>
  </si>
  <si>
    <t>Cat</t>
  </si>
  <si>
    <t>Sophie</t>
  </si>
  <si>
    <t>NOONAN, Diana</t>
  </si>
  <si>
    <t>Fire Engine</t>
  </si>
  <si>
    <t>The Journey of a Butterfly</t>
  </si>
  <si>
    <t>ADAMS, Sarah</t>
  </si>
  <si>
    <t>I Can Help Clean our Air</t>
  </si>
  <si>
    <t>Gorilla</t>
  </si>
  <si>
    <t>The Sandcastle</t>
  </si>
  <si>
    <t>KELLEHER, Victor</t>
  </si>
  <si>
    <t>From Tadpole to Frog</t>
  </si>
  <si>
    <t>DOWRICK, Stephanie</t>
  </si>
  <si>
    <t>Snail</t>
  </si>
  <si>
    <t>This is my Dump Truck</t>
  </si>
  <si>
    <t>FALCONER, Ian</t>
  </si>
  <si>
    <t>I Can Help Save Water</t>
  </si>
  <si>
    <t>Digger</t>
  </si>
  <si>
    <t>Butterfly</t>
  </si>
  <si>
    <t>JOHNSON, Mo</t>
  </si>
  <si>
    <t>The Tale of Mr Jeremy Fisher</t>
  </si>
  <si>
    <t>Frederick Warne</t>
  </si>
  <si>
    <t>Have You Ever Heard a Giraffe Laugh?</t>
  </si>
  <si>
    <t>Fremantle Arts Centre Press</t>
  </si>
  <si>
    <t>How Frogmouth Found her Home</t>
  </si>
  <si>
    <t>MORPURGO, Michael</t>
  </si>
  <si>
    <t>Miss Llewellyn-Jones</t>
  </si>
  <si>
    <t>KWAYMULLINA, Ezekiel &amp; MORGAN, Sally</t>
  </si>
  <si>
    <t>The Crow and the Waterhole</t>
  </si>
  <si>
    <t>Just a Little Brown Dog</t>
  </si>
  <si>
    <t>PITCHALL, Chez &amp; GUNZI, Christiane</t>
  </si>
  <si>
    <t>The Last Viking</t>
  </si>
  <si>
    <t>SAVERY, Annabel</t>
  </si>
  <si>
    <t>Miss Llewellyn-Jones goes to Town</t>
  </si>
  <si>
    <t>HALLIDAY, Susan &amp; KETTLE, Phil</t>
  </si>
  <si>
    <t>Trumpet's Kittens</t>
  </si>
  <si>
    <t>My Country</t>
  </si>
  <si>
    <t>SMALL, Mary</t>
  </si>
  <si>
    <t>A Mammoth in the Fridge</t>
  </si>
  <si>
    <t>Gecko Press</t>
  </si>
  <si>
    <t>WATTS, Barrie</t>
  </si>
  <si>
    <t>Wolf and Dog</t>
  </si>
  <si>
    <t>SCHAEFER, Lola M.</t>
  </si>
  <si>
    <t>Zou and the Box of Kisses</t>
  </si>
  <si>
    <t>WESTAWAY, Kylie</t>
  </si>
  <si>
    <t>That's Mine!</t>
  </si>
  <si>
    <t>The Magical Life of Mr Renny</t>
  </si>
  <si>
    <t>The Best Singer in the World</t>
  </si>
  <si>
    <t>Mister Whistler</t>
  </si>
  <si>
    <t>My Happy Life</t>
  </si>
  <si>
    <t>SIMONS, Moya</t>
  </si>
  <si>
    <t>Bravo!</t>
  </si>
  <si>
    <t>ANGELOU, Maya</t>
  </si>
  <si>
    <t>Get Well Soon Little Bear</t>
  </si>
  <si>
    <t>Golden Books Publishing</t>
  </si>
  <si>
    <t>UNDERWOOD, Deborah</t>
  </si>
  <si>
    <t>Rooftop Cat</t>
  </si>
  <si>
    <t>Graphic Universe</t>
  </si>
  <si>
    <t>Freedom!</t>
  </si>
  <si>
    <t>Green Air</t>
  </si>
  <si>
    <t>Greater Glider Productions</t>
  </si>
  <si>
    <t>MATTHEWS, Rupert</t>
  </si>
  <si>
    <t>Argonauta Octopus Navigator</t>
  </si>
  <si>
    <t>Tap the Magic Tree</t>
  </si>
  <si>
    <t>Greenwillow</t>
  </si>
  <si>
    <t>Amelia Bedelia Means Business</t>
  </si>
  <si>
    <t>Snog the Frog</t>
  </si>
  <si>
    <t>Gullane</t>
  </si>
  <si>
    <t>If You're Happy and You Know It!</t>
  </si>
  <si>
    <t>KERR, Judith</t>
  </si>
  <si>
    <t>The Most Important Gift of All</t>
  </si>
  <si>
    <t>Library Lily</t>
  </si>
  <si>
    <t>HILL, Anthony</t>
  </si>
  <si>
    <t>Mummy Carry Me Please!</t>
  </si>
  <si>
    <t>Faust in Space</t>
  </si>
  <si>
    <t>Hachette Livre Australia</t>
  </si>
  <si>
    <t>Good Night Me</t>
  </si>
  <si>
    <t>LOFTS, Pamela</t>
  </si>
  <si>
    <t>Emily and Alfie</t>
  </si>
  <si>
    <t>PRATER, John</t>
  </si>
  <si>
    <t>The Lion &amp; the Mouse: a Fable by Aesop</t>
  </si>
  <si>
    <t>EASTERLING, Lisa</t>
  </si>
  <si>
    <t>Prince Cinders</t>
  </si>
  <si>
    <t>Hamish Hamilton</t>
  </si>
  <si>
    <t>BELL, Krista</t>
  </si>
  <si>
    <t>Tough Boris</t>
  </si>
  <si>
    <t>Harcourt Children's Books</t>
  </si>
  <si>
    <t>How I Became a Pirate</t>
  </si>
  <si>
    <t>GOSS, Mini</t>
  </si>
  <si>
    <t>Whoever You Are</t>
  </si>
  <si>
    <t>Verdi</t>
  </si>
  <si>
    <t>Zac's Moon Trip</t>
  </si>
  <si>
    <t>Hardie Grant Egmont</t>
  </si>
  <si>
    <t>PRIMAN, Bridget &amp; PRIMAN, Paul</t>
  </si>
  <si>
    <t>Family Forest</t>
  </si>
  <si>
    <t>The Worry Monsters</t>
  </si>
  <si>
    <t>The Worst Sleepover</t>
  </si>
  <si>
    <t>PUTTOCK, Simon &amp; SHIREEN, Nadia</t>
  </si>
  <si>
    <t>The Soccer Star</t>
  </si>
  <si>
    <t>Yumi</t>
  </si>
  <si>
    <t>RISSMAN, Rebecca</t>
  </si>
  <si>
    <t>Look! A Book</t>
  </si>
  <si>
    <t>NILAND, Amanda</t>
  </si>
  <si>
    <t>Cooking with Grandma</t>
  </si>
  <si>
    <t>MOLONEY, James</t>
  </si>
  <si>
    <t>Zac's Sticky Fix</t>
  </si>
  <si>
    <t>Zac's Water World</t>
  </si>
  <si>
    <t>SIMMONS, Jane</t>
  </si>
  <si>
    <t>Henry the Goat</t>
  </si>
  <si>
    <t>The New Friend</t>
  </si>
  <si>
    <t>SMITH, Alastair</t>
  </si>
  <si>
    <t>The Bad Butterfly</t>
  </si>
  <si>
    <t>Bush Bash!</t>
  </si>
  <si>
    <t>TREWIN, Trudie</t>
  </si>
  <si>
    <t>Bog Frog Hop</t>
  </si>
  <si>
    <t>The Circus Lesson</t>
  </si>
  <si>
    <t>SHARRATT, Nick</t>
  </si>
  <si>
    <t>Rudie Nudie</t>
  </si>
  <si>
    <t>Harper Collins</t>
  </si>
  <si>
    <t>SYKES, Julie</t>
  </si>
  <si>
    <t>Fancy Nancy and the Wedding of the Century</t>
  </si>
  <si>
    <t>The Slightly Annoying Elephant</t>
  </si>
  <si>
    <t>The Cow that Laid an Egg</t>
  </si>
  <si>
    <t>UNKNOWN, unknown</t>
  </si>
  <si>
    <t>Two Little Bugs</t>
  </si>
  <si>
    <t>GRAY, Kes</t>
  </si>
  <si>
    <t>Mog On Fox Night</t>
  </si>
  <si>
    <t>BONE, Ian</t>
  </si>
  <si>
    <t>Looking for Crabs</t>
  </si>
  <si>
    <t>HUNT, Julie</t>
  </si>
  <si>
    <t>Hit the Ball Duck</t>
  </si>
  <si>
    <t>GLEESON, Libby</t>
  </si>
  <si>
    <t>Little Bear</t>
  </si>
  <si>
    <t>RADUNSKY, V</t>
  </si>
  <si>
    <t>The Heart and the Bottle</t>
  </si>
  <si>
    <t>DUDDLE, Jonny</t>
  </si>
  <si>
    <t>Bears on Wheels</t>
  </si>
  <si>
    <t>WAGNER, Michael</t>
  </si>
  <si>
    <t>Mabel and Me: Best of Friends</t>
  </si>
  <si>
    <t>Baby Bear</t>
  </si>
  <si>
    <t>RUSSELL, Paula</t>
  </si>
  <si>
    <t>Marshall Armstrong is New to Our School</t>
  </si>
  <si>
    <t>Alexander and the Terrible, Horrible, No Good, Very Bad Day</t>
  </si>
  <si>
    <t>Max and the Won’t Go to Bed Show</t>
  </si>
  <si>
    <t>Wombat Goes to School</t>
  </si>
  <si>
    <t>ARGENT, Kerry</t>
  </si>
  <si>
    <t>Guinea Pigs On The Go</t>
  </si>
  <si>
    <t>ARMITAGE, Ronda &amp; ARMITAGE, David</t>
  </si>
  <si>
    <t>The Giving Tree</t>
  </si>
  <si>
    <t>GODWIN, Jane</t>
  </si>
  <si>
    <t>Little White Dogs Can't Jump</t>
  </si>
  <si>
    <t>WATTS, Gail</t>
  </si>
  <si>
    <t>What was That?</t>
  </si>
  <si>
    <t>Diary of a Fly</t>
  </si>
  <si>
    <t>WHYBROW, Ian</t>
  </si>
  <si>
    <t>Foxy in Love</t>
  </si>
  <si>
    <t>KENNETT, David</t>
  </si>
  <si>
    <t>Lost and Found</t>
  </si>
  <si>
    <t>Amelia Bedelia</t>
  </si>
  <si>
    <t>Dashing Dog</t>
  </si>
  <si>
    <t>WALLIAMS, David</t>
  </si>
  <si>
    <t>Captain Brainpower and the Mighty Mean Machine</t>
  </si>
  <si>
    <t>Monsters Love Colors</t>
  </si>
  <si>
    <t>Apples Galore</t>
  </si>
  <si>
    <t>FOREMAN, Michael</t>
  </si>
  <si>
    <t>Goodbye Mog</t>
  </si>
  <si>
    <t>BALDWIN, Carol</t>
  </si>
  <si>
    <t>Are You my Mother?</t>
  </si>
  <si>
    <t>The Huey’s in … It wasn’t me</t>
  </si>
  <si>
    <t>You'll Soon Grow into them, Titch</t>
  </si>
  <si>
    <t>WORTHINGTON, Michelle</t>
  </si>
  <si>
    <t>Splat Says Thank You!</t>
  </si>
  <si>
    <t>The Ugliest Dog in the World</t>
  </si>
  <si>
    <t>The Cat in the Hat Comes Back</t>
  </si>
  <si>
    <t>A Kiss for Little Bear</t>
  </si>
  <si>
    <t>WILD, Margaret &amp; GOODMAN, Vivienne</t>
  </si>
  <si>
    <t>Moose on the Loose</t>
  </si>
  <si>
    <t>Up and Down</t>
  </si>
  <si>
    <t>Perfectly Percy</t>
  </si>
  <si>
    <t>The Way Back Home</t>
  </si>
  <si>
    <t>Pete the Cat and His Magic Sunglasses</t>
  </si>
  <si>
    <t>The Day the Crayons Quit</t>
  </si>
  <si>
    <t>Splat The Cat: Storybook Collection</t>
  </si>
  <si>
    <t>This Moose Belongs to Me</t>
  </si>
  <si>
    <t>Splat the Cat</t>
  </si>
  <si>
    <t>GOESS, Carol</t>
  </si>
  <si>
    <t>Olga the Brolga</t>
  </si>
  <si>
    <t>ESCOFFIER, Michael &amp; MAUDET, Matthieu</t>
  </si>
  <si>
    <t>Put Me in the Zoo</t>
  </si>
  <si>
    <t>CRUSE, Beryl</t>
  </si>
  <si>
    <t>Green Eggs and Ham</t>
  </si>
  <si>
    <t>The Gobble Gobble Moooooo Tractor Book</t>
  </si>
  <si>
    <t>Standing in for Lincoln Green</t>
  </si>
  <si>
    <t>The Frank Show</t>
  </si>
  <si>
    <t>WATTS, Frances &amp; LEGGE, David</t>
  </si>
  <si>
    <t>Secret Agent Splat</t>
  </si>
  <si>
    <t>Fly went By</t>
  </si>
  <si>
    <t>The Somethingosaur</t>
  </si>
  <si>
    <t>Cockadoodle-doo, Mr Sultana!</t>
  </si>
  <si>
    <t>The Cat in the Hat</t>
  </si>
  <si>
    <t>GREENBERG, Nicki</t>
  </si>
  <si>
    <t>Little Bear's Egg</t>
  </si>
  <si>
    <t>HarperFestival</t>
  </si>
  <si>
    <t>JEFFERS, Oliver</t>
  </si>
  <si>
    <t>Boats and Ships</t>
  </si>
  <si>
    <t>Heinemann</t>
  </si>
  <si>
    <t>Spiders and other Arachnids</t>
  </si>
  <si>
    <t>ROSEN, Michael</t>
  </si>
  <si>
    <t>Our Hearts</t>
  </si>
  <si>
    <t>ORAM, Hiawyn</t>
  </si>
  <si>
    <t>Comparing Colours</t>
  </si>
  <si>
    <t>ATHERTON, Bruce</t>
  </si>
  <si>
    <t>Vets</t>
  </si>
  <si>
    <t>DEMI, N/A</t>
  </si>
  <si>
    <t>Whales</t>
  </si>
  <si>
    <t>HOY, Catriona</t>
  </si>
  <si>
    <t>Watching Penguins in Antarctica</t>
  </si>
  <si>
    <t>Life Cycle of a Silkworm</t>
  </si>
  <si>
    <t>Watching Giraffes in Africa</t>
  </si>
  <si>
    <t>Spider</t>
  </si>
  <si>
    <t>FORRESTAL, Elaine</t>
  </si>
  <si>
    <t>I Like Bugs</t>
  </si>
  <si>
    <t>HORACEK, Judy</t>
  </si>
  <si>
    <t>I Like Cats</t>
  </si>
  <si>
    <t>Bears</t>
  </si>
  <si>
    <t>HOSKING, Jackie</t>
  </si>
  <si>
    <t>From Puppy to Dog</t>
  </si>
  <si>
    <t>MURRAY, Neil</t>
  </si>
  <si>
    <t>We Can Help the Environment</t>
  </si>
  <si>
    <t>FIELD, Alex</t>
  </si>
  <si>
    <t>Giant Panda</t>
  </si>
  <si>
    <t>MATTINGLEY, Christobel</t>
  </si>
  <si>
    <t>Birds</t>
  </si>
  <si>
    <t>HUNT, Nan</t>
  </si>
  <si>
    <t>Amazing Australian Mammals</t>
  </si>
  <si>
    <t>Beetle</t>
  </si>
  <si>
    <t>Bengal Tiger</t>
  </si>
  <si>
    <t>NICHOLSON, Sue</t>
  </si>
  <si>
    <t>Weather</t>
  </si>
  <si>
    <t>PELUSEY, Michael &amp; PELUSEY, Jane</t>
  </si>
  <si>
    <t>Shapes in Music</t>
  </si>
  <si>
    <t>MACKINTOSH, David</t>
  </si>
  <si>
    <t>Games</t>
  </si>
  <si>
    <t>Amazing Australian Animals</t>
  </si>
  <si>
    <t>NORRINGTON, Leonie</t>
  </si>
  <si>
    <t>What is a Landform?</t>
  </si>
  <si>
    <t>PAVEY, Peter</t>
  </si>
  <si>
    <t>Pushes</t>
  </si>
  <si>
    <t>HARRIS, Trudy</t>
  </si>
  <si>
    <t>Oceans</t>
  </si>
  <si>
    <t>MARWOOD, Lorraine</t>
  </si>
  <si>
    <t>Diplodocus</t>
  </si>
  <si>
    <t>GERAGHTY, Paul</t>
  </si>
  <si>
    <t>NORRINGTON, Leonie &amp; HUXLEY, Dee</t>
  </si>
  <si>
    <t>Stars</t>
  </si>
  <si>
    <t>The Environment</t>
  </si>
  <si>
    <t>Fast</t>
  </si>
  <si>
    <t>SIEGEN-SMITH, Nikki</t>
  </si>
  <si>
    <t>Our Brains</t>
  </si>
  <si>
    <t>GLASS, Beth Raisner</t>
  </si>
  <si>
    <t>Life as a chicken</t>
  </si>
  <si>
    <t>MURRAY, Andrew</t>
  </si>
  <si>
    <t>Music</t>
  </si>
  <si>
    <t>Monkeys</t>
  </si>
  <si>
    <t>MURPHY, Liz</t>
  </si>
  <si>
    <t>I Like Planes</t>
  </si>
  <si>
    <t>GALLAGHER, Debbie</t>
  </si>
  <si>
    <t>Sharks</t>
  </si>
  <si>
    <t>Worm</t>
  </si>
  <si>
    <t>MADGWICK, Wendy</t>
  </si>
  <si>
    <t>Watching Sharks in the Oceans</t>
  </si>
  <si>
    <t>BAKER, Jeannie</t>
  </si>
  <si>
    <t>Clown</t>
  </si>
  <si>
    <t>Henry Holt &amp; Co</t>
  </si>
  <si>
    <t>Beginnings and Endings with Lifetimes in Between</t>
  </si>
  <si>
    <t>Hill of Content</t>
  </si>
  <si>
    <t>Beware of the Storybook Wolves</t>
  </si>
  <si>
    <t>Hodder Children's Books</t>
  </si>
  <si>
    <t>BLAKE, Quentin</t>
  </si>
  <si>
    <t>Grug</t>
  </si>
  <si>
    <t>HUNTER, Rebecca</t>
  </si>
  <si>
    <t>Daddy's Having a Horse</t>
  </si>
  <si>
    <t>Look, there's a Hippopotamus in the Playground Eating Cake</t>
  </si>
  <si>
    <t>BLABEY, Aaron</t>
  </si>
  <si>
    <t>Snap! Went Chester</t>
  </si>
  <si>
    <t>Hyram and B</t>
  </si>
  <si>
    <t>Baby Blue Egg</t>
  </si>
  <si>
    <t>Kipper's Toybox</t>
  </si>
  <si>
    <t>HALL, Penny</t>
  </si>
  <si>
    <t>The Drop Goes Plop: A First Look at the Water Cycle</t>
  </si>
  <si>
    <t>MACIVER, Juliette &amp; MASCIULLO, Lucia</t>
  </si>
  <si>
    <t>Enormous Elephant</t>
  </si>
  <si>
    <t>GARDINER, Lindsey</t>
  </si>
  <si>
    <t>Camp Crush</t>
  </si>
  <si>
    <t>Just Like You and Me</t>
  </si>
  <si>
    <t>Bush Secrets</t>
  </si>
  <si>
    <t>Space Dog and the Space Egg</t>
  </si>
  <si>
    <t>Bear and Chook</t>
  </si>
  <si>
    <t>BLUEMLE, Elizabeth</t>
  </si>
  <si>
    <t>Shoes from Grandpa</t>
  </si>
  <si>
    <t>GORDON, Gus</t>
  </si>
  <si>
    <t>Tessa Snaps Snakes</t>
  </si>
  <si>
    <t>FRIEND, Peter</t>
  </si>
  <si>
    <t>Round and Round and Round and Round</t>
  </si>
  <si>
    <t>EASTAUGH, Sharyn</t>
  </si>
  <si>
    <t>Oliver's Vegetables</t>
  </si>
  <si>
    <t>FIENBERG, Anna</t>
  </si>
  <si>
    <t>One Big Happy Family</t>
  </si>
  <si>
    <t>That's Love</t>
  </si>
  <si>
    <t>Jump In</t>
  </si>
  <si>
    <t>BOOTH, Christina</t>
  </si>
  <si>
    <t>The Magic Sneeze</t>
  </si>
  <si>
    <t>FAULKNER, Carol</t>
  </si>
  <si>
    <t>Faust's Party</t>
  </si>
  <si>
    <t>WILSON, Tony &amp; DEGENNARO, Sue</t>
  </si>
  <si>
    <t>The Queens Hat</t>
  </si>
  <si>
    <t>From Piglet to Pig</t>
  </si>
  <si>
    <t>FLORY, Neil</t>
  </si>
  <si>
    <t>Harry &amp; Luke</t>
  </si>
  <si>
    <t>BRECON, Connah</t>
  </si>
  <si>
    <t>There's a Hippopotamus on our Roof Eating Cake</t>
  </si>
  <si>
    <t>GREJNIEC, Michael</t>
  </si>
  <si>
    <t>Snap!</t>
  </si>
  <si>
    <t>MITTON, Tony</t>
  </si>
  <si>
    <t>RUHMANN, Karl</t>
  </si>
  <si>
    <t>The Three Billy Goats Fluff</t>
  </si>
  <si>
    <t>Mr Nick's Knitting</t>
  </si>
  <si>
    <t>CHENG, Christopher</t>
  </si>
  <si>
    <t>Boo to A Goose</t>
  </si>
  <si>
    <t>COLLINS, Paul</t>
  </si>
  <si>
    <t>No Place Like Home</t>
  </si>
  <si>
    <t>Oliver and the Noisy Baby</t>
  </si>
  <si>
    <t>Pobblebonks</t>
  </si>
  <si>
    <t>AYLMORE, Angela</t>
  </si>
  <si>
    <t>Magical Ride</t>
  </si>
  <si>
    <t>Harriet, you'll Drive Me Wild</t>
  </si>
  <si>
    <t>The Scallywags</t>
  </si>
  <si>
    <t>Holder Children's Books</t>
  </si>
  <si>
    <t>GRINDLEY, Sally</t>
  </si>
  <si>
    <t>Lavender's Blue: A Book of Nursery Rhymes</t>
  </si>
  <si>
    <t>Houghton Mifflin</t>
  </si>
  <si>
    <t>FOTI, Rina A</t>
  </si>
  <si>
    <t>Mike Mulligan and his Steam Shovel</t>
  </si>
  <si>
    <t>BATES, Dianne</t>
  </si>
  <si>
    <t>Big Bad Bruce</t>
  </si>
  <si>
    <t>Rotten and Rascal the Two Terrible Pterosaur Twins</t>
  </si>
  <si>
    <t>Hutchinson</t>
  </si>
  <si>
    <t>HONEY, Elizabeth</t>
  </si>
  <si>
    <t>Bossy Bear</t>
  </si>
  <si>
    <t>Hyperion</t>
  </si>
  <si>
    <t>What we Count Then and Now</t>
  </si>
  <si>
    <t>Indij Readers</t>
  </si>
  <si>
    <t>BUSH, John</t>
  </si>
  <si>
    <t>In Redfern</t>
  </si>
  <si>
    <t>TEMPLE, Jol &amp; TEMPLE, Kate</t>
  </si>
  <si>
    <t>Kevin Thinks</t>
  </si>
  <si>
    <t>Jessica Kingsley</t>
  </si>
  <si>
    <t>Diary of a Spider</t>
  </si>
  <si>
    <t>Joanna Cotler Books</t>
  </si>
  <si>
    <t>Ferocious Wild Beasts</t>
  </si>
  <si>
    <t>Jonathan Cape</t>
  </si>
  <si>
    <t>GILMAN, Phoebe</t>
  </si>
  <si>
    <t>Two Frogs</t>
  </si>
  <si>
    <t>PARR, Todd</t>
  </si>
  <si>
    <t>Angelica Sprocket's Pockets</t>
  </si>
  <si>
    <t>ANELLO, Christine</t>
  </si>
  <si>
    <t>Mrs Armitage and the Big Wave</t>
  </si>
  <si>
    <t>HARTLEY, Karen</t>
  </si>
  <si>
    <t>In the Woods</t>
  </si>
  <si>
    <t>KILLINGBECK, Lesley</t>
  </si>
  <si>
    <t>That's Why!</t>
  </si>
  <si>
    <t>COX, David</t>
  </si>
  <si>
    <t>Going for Kalta</t>
  </si>
  <si>
    <t>Jukurrpa Books</t>
  </si>
  <si>
    <t>Kaurna Warraarra Wonbawonbandi Counting in Kaurna</t>
  </si>
  <si>
    <t>Kalaya Children's Centre</t>
  </si>
  <si>
    <t>MOORE, Genevieve</t>
  </si>
  <si>
    <t>Looking Closely Through the Forest</t>
  </si>
  <si>
    <t>Kids Can Press</t>
  </si>
  <si>
    <t>Animal Babies in Seas</t>
  </si>
  <si>
    <t>Kingfisher</t>
  </si>
  <si>
    <t>MCELLIGOTT, Matthew</t>
  </si>
  <si>
    <t>First Dinosaur Picture Dictionary</t>
  </si>
  <si>
    <t>Animal Babies in Deserts</t>
  </si>
  <si>
    <t>HOWKER, Janni</t>
  </si>
  <si>
    <t>Super Submarines</t>
  </si>
  <si>
    <t>CLARK, Margaret</t>
  </si>
  <si>
    <t>Rocks and Fossils</t>
  </si>
  <si>
    <t>ROBINSON, Claire</t>
  </si>
  <si>
    <t>Bright Stanley and the Cave Monster</t>
  </si>
  <si>
    <t>Koala Books</t>
  </si>
  <si>
    <t>KEIL, Melissa</t>
  </si>
  <si>
    <t>Bright Stanley</t>
  </si>
  <si>
    <t>Clumsy Crab</t>
  </si>
  <si>
    <t>HUDSON, Ella</t>
  </si>
  <si>
    <t>Ten Terrible Dinosaurs</t>
  </si>
  <si>
    <t>Ella, of Course!</t>
  </si>
  <si>
    <t>The Blue Bike</t>
  </si>
  <si>
    <t>Yip Snap Yap</t>
  </si>
  <si>
    <t>WINER, Yvonne</t>
  </si>
  <si>
    <t>Gigantosaurus</t>
  </si>
  <si>
    <t>ANHOLT, Laurence</t>
  </si>
  <si>
    <t>We All went on Safari: A Counting Journey through Tanzania</t>
  </si>
  <si>
    <t>When's My Turn?</t>
  </si>
  <si>
    <t>BROWNE, Eileen</t>
  </si>
  <si>
    <t>Colossal Machines</t>
  </si>
  <si>
    <t>Harris Finds His Feet</t>
  </si>
  <si>
    <t>Captain Purrfect</t>
  </si>
  <si>
    <t>Hooray for Hat!</t>
  </si>
  <si>
    <t>MCKINLAY, Meg</t>
  </si>
  <si>
    <t>An Itch to Scratch</t>
  </si>
  <si>
    <t>Stone Soup</t>
  </si>
  <si>
    <t>BROWN, Kerry</t>
  </si>
  <si>
    <t>Big Fish, Little Fish</t>
  </si>
  <si>
    <t>CULLIS, Megan</t>
  </si>
  <si>
    <t>Felix Smith has Every Right to be a Crocodile</t>
  </si>
  <si>
    <t>Laura's Star</t>
  </si>
  <si>
    <t>Sally's Painting Room</t>
  </si>
  <si>
    <t>Fuzzy Wuzzy Wombat and Other Rhymes</t>
  </si>
  <si>
    <t>A Duck So Small</t>
  </si>
  <si>
    <t>Little Platypus</t>
  </si>
  <si>
    <t>Room on the Broom</t>
  </si>
  <si>
    <t>BURKE, Tina</t>
  </si>
  <si>
    <t>Little Bear's Grandad</t>
  </si>
  <si>
    <t>Daisy and the Moon</t>
  </si>
  <si>
    <t>Too Many Pears!</t>
  </si>
  <si>
    <t>LAWSON, Sue</t>
  </si>
  <si>
    <t>The Best Pet</t>
  </si>
  <si>
    <t>Tricky Little Hippo</t>
  </si>
  <si>
    <t>GERMEIN, Katrina</t>
  </si>
  <si>
    <t>Harriet and the Fox</t>
  </si>
  <si>
    <t>T-Rex's Terrible Tooth</t>
  </si>
  <si>
    <t>MCDONNELL, Flora</t>
  </si>
  <si>
    <t>A Goat in a Boat</t>
  </si>
  <si>
    <t>Little Rocket's Special Star</t>
  </si>
  <si>
    <t>Sylvia and Bird</t>
  </si>
  <si>
    <t>OLIVER, Narelle</t>
  </si>
  <si>
    <t>Little Boat</t>
  </si>
  <si>
    <t>Sorry</t>
  </si>
  <si>
    <t>Countdown</t>
  </si>
  <si>
    <t>SMITH, Viv</t>
  </si>
  <si>
    <t>Say Hello to Zorro!</t>
  </si>
  <si>
    <t>DALY, Jude</t>
  </si>
  <si>
    <t>Hero</t>
  </si>
  <si>
    <t>ALEXANDER, Goldie</t>
  </si>
  <si>
    <t>Jessica Joan</t>
  </si>
  <si>
    <t>Close Your Eyes</t>
  </si>
  <si>
    <t>Stellaluna</t>
  </si>
  <si>
    <t>OLIVER, Jo</t>
  </si>
  <si>
    <t>Bears Don't Bounce</t>
  </si>
  <si>
    <t>CHANDAB, Taghred &amp; TALIB, Binny</t>
  </si>
  <si>
    <t>Pigs Don't Fly</t>
  </si>
  <si>
    <t>SPILSBURY, Louise</t>
  </si>
  <si>
    <t>Give it a Push! Give it a Pull!: A Look at Forces</t>
  </si>
  <si>
    <t>Lerner Publishing Group</t>
  </si>
  <si>
    <t>POW, Tom</t>
  </si>
  <si>
    <t>What is Touch?</t>
  </si>
  <si>
    <t>SALVATORE, R.A.</t>
  </si>
  <si>
    <t>What Floats? What Sinks?: A Look at Density</t>
  </si>
  <si>
    <t>SIBLEY, Irena</t>
  </si>
  <si>
    <t>What Holds Us to Earth?: A Look at Gravity</t>
  </si>
  <si>
    <t>STEWART, Briony</t>
  </si>
  <si>
    <t>Many Ways to Move: A Look at Motion</t>
  </si>
  <si>
    <t>KITE, L. Patricia</t>
  </si>
  <si>
    <t>Glass Tears</t>
  </si>
  <si>
    <t>Limelight Press</t>
  </si>
  <si>
    <t>RYCROFT, Nina</t>
  </si>
  <si>
    <t>Savannah Dreams</t>
  </si>
  <si>
    <t>Little Hare Books</t>
  </si>
  <si>
    <t>Lizzie Nonsense</t>
  </si>
  <si>
    <t>Maudie and Bear</t>
  </si>
  <si>
    <t>Possum and Wattle: My Big Book of Australian Words</t>
  </si>
  <si>
    <t>Town Possum, Outback Possum</t>
  </si>
  <si>
    <t>Hush, Hush!</t>
  </si>
  <si>
    <t>Me and My Dad</t>
  </si>
  <si>
    <t>Kisses for Daddy</t>
  </si>
  <si>
    <t>LLOYD, Sam</t>
  </si>
  <si>
    <t>Molly and her Dad</t>
  </si>
  <si>
    <t>SHIELDS, Carol Diggory</t>
  </si>
  <si>
    <t>And Red Galoshes</t>
  </si>
  <si>
    <t>LODGE, Annette</t>
  </si>
  <si>
    <t>Two Tough Teddies</t>
  </si>
  <si>
    <t>Banjo and Ruby Red</t>
  </si>
  <si>
    <t>SAVVIDES, Irini</t>
  </si>
  <si>
    <t>Kangaroo and Crocodile: My Big Book of Australian Animals</t>
  </si>
  <si>
    <t>ROGERS, Gregory</t>
  </si>
  <si>
    <t>An ABC of Pirates</t>
  </si>
  <si>
    <t>The Swap</t>
  </si>
  <si>
    <t>POWELL, Jillian</t>
  </si>
  <si>
    <t>My Sister, Olive</t>
  </si>
  <si>
    <t>One Sheep, Two Sheep: a Book of Collective Nouns</t>
  </si>
  <si>
    <t>Lone Pine</t>
  </si>
  <si>
    <t>No More Kisses!</t>
  </si>
  <si>
    <t>The Cocky Who Cried Dingo</t>
  </si>
  <si>
    <t>Clancy &amp; Millie and the Very Fine House</t>
  </si>
  <si>
    <t>Pink</t>
  </si>
  <si>
    <t>MURPHY, Jill</t>
  </si>
  <si>
    <t>Fly, Kite, Fly! A Story of Leonardo and a Bird Catcher</t>
  </si>
  <si>
    <t>TREML, Renee</t>
  </si>
  <si>
    <t>It's a Miroocool!</t>
  </si>
  <si>
    <t>Cock-A-Doodle-Doo</t>
  </si>
  <si>
    <t>Yobbos do Yoga</t>
  </si>
  <si>
    <t>Parachute</t>
  </si>
  <si>
    <t>SEARLE, Rick</t>
  </si>
  <si>
    <t>Why I Love Australia</t>
  </si>
  <si>
    <t>Too Tight Benito!</t>
  </si>
  <si>
    <t>PARISH, Peggy &amp; SIEBEL, Fritz</t>
  </si>
  <si>
    <t>Two Bad Teddies</t>
  </si>
  <si>
    <t>This Dog Bruce</t>
  </si>
  <si>
    <t>MURRELL, Belinda</t>
  </si>
  <si>
    <t>Lucy Goosey</t>
  </si>
  <si>
    <t>What's the Matter Aunty May?</t>
  </si>
  <si>
    <t>PIGNATARO, Anna</t>
  </si>
  <si>
    <t>Ruby and Leonard and the Great Big Surprise</t>
  </si>
  <si>
    <t>WYMARRA, Elizabeth &amp; WYMARRA, Wandihnu</t>
  </si>
  <si>
    <t>Kiss, Kiss!</t>
  </si>
  <si>
    <t>Little Humpty</t>
  </si>
  <si>
    <t>Sam's Bush Journey</t>
  </si>
  <si>
    <t>The Shack that Dad Built</t>
  </si>
  <si>
    <t>GLIORI, Debi</t>
  </si>
  <si>
    <t>The Cow who fell in the Canal</t>
  </si>
  <si>
    <t>Little Mammoth</t>
  </si>
  <si>
    <t>FROST, Helen</t>
  </si>
  <si>
    <t>When Poppy and Max Grow Up</t>
  </si>
  <si>
    <t>Little Orchard</t>
  </si>
  <si>
    <t>Cat and Fish go to See</t>
  </si>
  <si>
    <t>Lothian</t>
  </si>
  <si>
    <t>NICOLL, Helen</t>
  </si>
  <si>
    <t>Mummies are Amazing</t>
  </si>
  <si>
    <t>PEET, Bill</t>
  </si>
  <si>
    <t>Jasper McFlea will not Eat his Tea</t>
  </si>
  <si>
    <t>KREBS, Laurie</t>
  </si>
  <si>
    <t>Ella Kazoo will not Brush her Hair</t>
  </si>
  <si>
    <t>Sherlock Bones</t>
  </si>
  <si>
    <t>Gilbert</t>
  </si>
  <si>
    <t>Bear and Chook by the Sea</t>
  </si>
  <si>
    <t>Collecting Colour</t>
  </si>
  <si>
    <t>Our New Baby</t>
  </si>
  <si>
    <t>ONYEFULU, Ifeoma</t>
  </si>
  <si>
    <t>Journey of the Sea Turtle</t>
  </si>
  <si>
    <t>Clem Always Could</t>
  </si>
  <si>
    <t>Greetings from Sandy Beach</t>
  </si>
  <si>
    <t>Queen of the Night</t>
  </si>
  <si>
    <t>EDWARDS, Yvonne</t>
  </si>
  <si>
    <t>Bush Babies</t>
  </si>
  <si>
    <t>GUNZI, Christiane</t>
  </si>
  <si>
    <t>Home Run</t>
  </si>
  <si>
    <t>ANTONY, Steve</t>
  </si>
  <si>
    <t>Cat and Fish</t>
  </si>
  <si>
    <t>Jamie's Star</t>
  </si>
  <si>
    <t>A Coat of Cats</t>
  </si>
  <si>
    <t>DICKER, Katie</t>
  </si>
  <si>
    <t>Delightful Delilah</t>
  </si>
  <si>
    <t>MATTHEWS, Cecily</t>
  </si>
  <si>
    <t>Tommy's Pet</t>
  </si>
  <si>
    <t>My Gran's Different</t>
  </si>
  <si>
    <t>Kestrel</t>
  </si>
  <si>
    <t>KERR, Eleanor</t>
  </si>
  <si>
    <t>Little Penguin - The life of Eudyptula Minor</t>
  </si>
  <si>
    <t>Baby Bear Goes Camping</t>
  </si>
  <si>
    <t>Baby Bilby Where Do You Sleep?</t>
  </si>
  <si>
    <t>MACLEOD, Doug</t>
  </si>
  <si>
    <t>Tough Ol' Teddy</t>
  </si>
  <si>
    <t>Mang the Wild Orangutang</t>
  </si>
  <si>
    <t>At the Vet</t>
  </si>
  <si>
    <t>JORGENSEN, Norman &amp; FOLEY, James</t>
  </si>
  <si>
    <t>Alphabet Wings</t>
  </si>
  <si>
    <t>BURNIE, David</t>
  </si>
  <si>
    <t>Grandma Bilby, Mr Budge &amp; the Easter tree</t>
  </si>
  <si>
    <t>Baby Bear Goes to the Zoo</t>
  </si>
  <si>
    <t>The Great Big Animal Ask</t>
  </si>
  <si>
    <t>The Tobbley Twins</t>
  </si>
  <si>
    <t>Captain Me</t>
  </si>
  <si>
    <t>UTEMORRAH, Daisy &amp; LOFTS, Pamela</t>
  </si>
  <si>
    <t>Big Pet Day</t>
  </si>
  <si>
    <t>CHASE, Diana</t>
  </si>
  <si>
    <t>Caruso's Song to the Moon</t>
  </si>
  <si>
    <t>Ringle Tingle Tiger</t>
  </si>
  <si>
    <t>The Great Rock Whale</t>
  </si>
  <si>
    <t>LITCHFIELD, Katie Afrika</t>
  </si>
  <si>
    <t>The Empty City</t>
  </si>
  <si>
    <t>DRAY, Matt</t>
  </si>
  <si>
    <t>A Day in the Life of Me</t>
  </si>
  <si>
    <t>Ben &amp; Gracie's Art Adventure</t>
  </si>
  <si>
    <t>LEWIS, Mitch</t>
  </si>
  <si>
    <t>Antarctic Dad</t>
  </si>
  <si>
    <t>This is the Mud</t>
  </si>
  <si>
    <t>DEACON, Alexis</t>
  </si>
  <si>
    <t>Crusher is Coming</t>
  </si>
  <si>
    <t>LI, Cunxin</t>
  </si>
  <si>
    <t>When Elephants Lived in the Sea</t>
  </si>
  <si>
    <t>The Rainbirds</t>
  </si>
  <si>
    <t>My Grandad Marches on Anzac Day</t>
  </si>
  <si>
    <t>Whacko the Chook</t>
  </si>
  <si>
    <t>Great Ocean Walk</t>
  </si>
  <si>
    <t>Moonlight</t>
  </si>
  <si>
    <t>Lothrop Lee &amp; Shepard</t>
  </si>
  <si>
    <t>DANN, Lucy &amp; DANN, Kiefer</t>
  </si>
  <si>
    <t>The Ant Explorer</t>
  </si>
  <si>
    <t>Macmillan Education Australia Pty Ltd</t>
  </si>
  <si>
    <t>ORR, Wendy</t>
  </si>
  <si>
    <t>Mallee Fowl and Lyrebirds</t>
  </si>
  <si>
    <t>Long-Necked Dinosaurs</t>
  </si>
  <si>
    <t>Dogs</t>
  </si>
  <si>
    <t>BENDER, Lionel</t>
  </si>
  <si>
    <t>Bony-skinned Dinosaurs</t>
  </si>
  <si>
    <t>Paper</t>
  </si>
  <si>
    <t>Dolphin Family</t>
  </si>
  <si>
    <t>Gliders</t>
  </si>
  <si>
    <t>Fire</t>
  </si>
  <si>
    <t>Wind Energy</t>
  </si>
  <si>
    <t>Solar Energy</t>
  </si>
  <si>
    <t>Whatever Next</t>
  </si>
  <si>
    <t>MILLER, David</t>
  </si>
  <si>
    <t>Apes and Monkeys</t>
  </si>
  <si>
    <t>Meat-eating Dinosaurs</t>
  </si>
  <si>
    <t>PINKNEY, Jerry</t>
  </si>
  <si>
    <t>Food and Garden Waste</t>
  </si>
  <si>
    <t>ALLEN, Emma</t>
  </si>
  <si>
    <t>On the Way Home</t>
  </si>
  <si>
    <t>BANKS, Kate</t>
  </si>
  <si>
    <t>Basketball Ben</t>
  </si>
  <si>
    <t>Bilbies</t>
  </si>
  <si>
    <t>PATTEN, Brian</t>
  </si>
  <si>
    <t>Giraffes and Zebras</t>
  </si>
  <si>
    <t>Emus and Cassowaries</t>
  </si>
  <si>
    <t>FURCHGOTT, Terry</t>
  </si>
  <si>
    <t>Frilled Lizards</t>
  </si>
  <si>
    <t>KRESNER, Ilana M</t>
  </si>
  <si>
    <t>Police</t>
  </si>
  <si>
    <t>Trucks and Vans</t>
  </si>
  <si>
    <t>Wallabies</t>
  </si>
  <si>
    <t>The Little Big School</t>
  </si>
  <si>
    <t>HARRISON, Loraine</t>
  </si>
  <si>
    <t>Snakes</t>
  </si>
  <si>
    <t>AHLBERG, Allan</t>
  </si>
  <si>
    <t>Sleepy Bears</t>
  </si>
  <si>
    <t>CLARK, Emma Chichester</t>
  </si>
  <si>
    <t>I Bet You Don't</t>
  </si>
  <si>
    <t>Cats</t>
  </si>
  <si>
    <t>HARRIS, Christine</t>
  </si>
  <si>
    <t>A Home for Bilby</t>
  </si>
  <si>
    <t>Magabala Books</t>
  </si>
  <si>
    <t>Bilby and the Bushfire</t>
  </si>
  <si>
    <t>HARD, Charlotte</t>
  </si>
  <si>
    <t>What Makes a Tree Smile</t>
  </si>
  <si>
    <t>BLOCK, Serge</t>
  </si>
  <si>
    <t>Kupi-kupi and the Girl</t>
  </si>
  <si>
    <t>AYRES, Katherine</t>
  </si>
  <si>
    <t>Look and See</t>
  </si>
  <si>
    <t>LUCAS, Diane</t>
  </si>
  <si>
    <t>The Lizard Gang</t>
  </si>
  <si>
    <t>ROACH, Archie &amp; HUNTER, Ruby</t>
  </si>
  <si>
    <t>Scaly-tailed Possum and Echidna</t>
  </si>
  <si>
    <t>NADIM, Belinda</t>
  </si>
  <si>
    <t>Loongie the Greedy Crocodile</t>
  </si>
  <si>
    <t>Wandihnu and the Old Dugong</t>
  </si>
  <si>
    <t>Bip the Snapping Bungaroo</t>
  </si>
  <si>
    <t>MARTIN, Marc</t>
  </si>
  <si>
    <t>The Outback</t>
  </si>
  <si>
    <t>ANTLE, Nancy</t>
  </si>
  <si>
    <t>The Smallest Turtle</t>
  </si>
  <si>
    <t>Mallinson Rendel</t>
  </si>
  <si>
    <t>Hairy Maclary Scattercat</t>
  </si>
  <si>
    <t>BURTON, Virginia Lee</t>
  </si>
  <si>
    <t>Hairy Maclary's Rumpus at the Vet</t>
  </si>
  <si>
    <t>GOONACK, Cathy</t>
  </si>
  <si>
    <t>The Trouble with Mum</t>
  </si>
  <si>
    <t>Mammoth</t>
  </si>
  <si>
    <t>COWLEY, Joy</t>
  </si>
  <si>
    <t>My Little Red Car</t>
  </si>
  <si>
    <t>BRIGHT, Rachel</t>
  </si>
  <si>
    <t>The Trouble with Grandad</t>
  </si>
  <si>
    <t>What's the time, Mr Wolf</t>
  </si>
  <si>
    <t>DITERLIZZI, Tony</t>
  </si>
  <si>
    <t>Snow Bear</t>
  </si>
  <si>
    <t>Margaret Hamilton</t>
  </si>
  <si>
    <t>BERENSTAIN, Stan &amp; BERENSTAIN, Jan</t>
  </si>
  <si>
    <t>Leaves for Mr Walter</t>
  </si>
  <si>
    <t>Where does Thursday go?</t>
  </si>
  <si>
    <t>DAVEY, Owen</t>
  </si>
  <si>
    <t>Amelia Ellicott's Garden</t>
  </si>
  <si>
    <t>CRAWFORD, Joanne</t>
  </si>
  <si>
    <t>The Sea-Breeze Hotel</t>
  </si>
  <si>
    <t>Oinkabella</t>
  </si>
  <si>
    <t>The Magic Pillow</t>
  </si>
  <si>
    <t>Margaret K. McElderry Books</t>
  </si>
  <si>
    <t>BOLLENBACH, Christina</t>
  </si>
  <si>
    <t>Galumpher</t>
  </si>
  <si>
    <t>Mark MacLeod Books</t>
  </si>
  <si>
    <t>HAYES, Geoffrey</t>
  </si>
  <si>
    <t>My Mum Tarzan</t>
  </si>
  <si>
    <t>Reggie and Lu</t>
  </si>
  <si>
    <t>Join in Stories for the Very Young</t>
  </si>
  <si>
    <t>Mathew Price</t>
  </si>
  <si>
    <t>CRAWFORD, Tracey</t>
  </si>
  <si>
    <t>Jimmie Jean &amp; the Turtles</t>
  </si>
  <si>
    <t>McVitty, Walter</t>
  </si>
  <si>
    <t>Broken Beaks</t>
  </si>
  <si>
    <t>Michelle Anderson Publishers</t>
  </si>
  <si>
    <t>Tractors and Diggers</t>
  </si>
  <si>
    <t>Miles Kelly</t>
  </si>
  <si>
    <t>RUSSELL, Dwayne</t>
  </si>
  <si>
    <t>Tally Cat Keeps Track</t>
  </si>
  <si>
    <t>Millbrook</t>
  </si>
  <si>
    <t>RAYNER, Shoo</t>
  </si>
  <si>
    <t>Garbage Helps our Garden Grow: a Compost Story</t>
  </si>
  <si>
    <t>How Fast is a Cheetah?</t>
  </si>
  <si>
    <t>Moondrake</t>
  </si>
  <si>
    <t>The Egg</t>
  </si>
  <si>
    <t>Moonlight Publishing</t>
  </si>
  <si>
    <t>CLARK, Sherryl</t>
  </si>
  <si>
    <t>Let's Look at Dinosaurs</t>
  </si>
  <si>
    <t>FORSYTH, Kate</t>
  </si>
  <si>
    <t>Let's Look at Animals Underground</t>
  </si>
  <si>
    <t>Let's Look at Insects</t>
  </si>
  <si>
    <t>Let's Look at Caves</t>
  </si>
  <si>
    <t>CLAYBOURNE, Anna</t>
  </si>
  <si>
    <t>Let's Look At Life Below the City</t>
  </si>
  <si>
    <t>ACTON, Sara</t>
  </si>
  <si>
    <t>Let's Look Inside the Body</t>
  </si>
  <si>
    <t>HOLABIRD, Katherine</t>
  </si>
  <si>
    <t>Rusty Loses his Loop</t>
  </si>
  <si>
    <t>Murray Care</t>
  </si>
  <si>
    <t>What Did One Elephant say to the Other? A Book About Communication</t>
  </si>
  <si>
    <t>National Geographic Society</t>
  </si>
  <si>
    <t>CALI, Davide</t>
  </si>
  <si>
    <t>A Cool Drink of Water</t>
  </si>
  <si>
    <t>Your Skin Holds You In: A Book About Your Skin</t>
  </si>
  <si>
    <t>NILAND, Deborah</t>
  </si>
  <si>
    <t>Every Planet has a Place: A Book About our Solar System</t>
  </si>
  <si>
    <t>Snakes!</t>
  </si>
  <si>
    <t>Mr McGee</t>
  </si>
  <si>
    <t>Nelson</t>
  </si>
  <si>
    <t>Bertie and the Bear</t>
  </si>
  <si>
    <t>Mr. Darcy the Dancing Duck</t>
  </si>
  <si>
    <t>New Frontier</t>
  </si>
  <si>
    <t>MCFADDEN, Clare</t>
  </si>
  <si>
    <t>The Important Things</t>
  </si>
  <si>
    <t>OKTOBER, Tricia</t>
  </si>
  <si>
    <t>Flight of the Bumblebee.</t>
  </si>
  <si>
    <t>AHLBERG, Janet</t>
  </si>
  <si>
    <t>Samantha Seagull’s Sandals</t>
  </si>
  <si>
    <t>Dragon Mode</t>
  </si>
  <si>
    <t>ROBERTON, Fiona</t>
  </si>
  <si>
    <t>I Spy Mum!</t>
  </si>
  <si>
    <t>MCALLISTER, Angela</t>
  </si>
  <si>
    <t>The Light</t>
  </si>
  <si>
    <t>STAR, Fleur</t>
  </si>
  <si>
    <t>Mr Darcy</t>
  </si>
  <si>
    <t>SUTTON, Sally</t>
  </si>
  <si>
    <t>Yellow Dress Day</t>
  </si>
  <si>
    <t>ZIEFERT, Harriet</t>
  </si>
  <si>
    <t>Oliver and George</t>
  </si>
  <si>
    <t>ROSS, Veronica</t>
  </si>
  <si>
    <t>Tatiara</t>
  </si>
  <si>
    <t>Rhino Neil</t>
  </si>
  <si>
    <t>WILLIS, Jeanne</t>
  </si>
  <si>
    <t>Mr Darcy and the Christmas Puddding</t>
  </si>
  <si>
    <t>Jessica's Box</t>
  </si>
  <si>
    <t>Jonathon</t>
  </si>
  <si>
    <t>PITT, Tamina &amp; JANKE, Terri</t>
  </si>
  <si>
    <t>Molly's Memory Jar</t>
  </si>
  <si>
    <t>I Spy Dad!</t>
  </si>
  <si>
    <t>The Great Expedition</t>
  </si>
  <si>
    <t>MASSON, Sophie</t>
  </si>
  <si>
    <t>Dance of the Sugar Plum Fairy</t>
  </si>
  <si>
    <t>WATSON, Gretel</t>
  </si>
  <si>
    <t>The Boy on the Page</t>
  </si>
  <si>
    <t>Clementine's Walk</t>
  </si>
  <si>
    <t>MILLARD, Kerry</t>
  </si>
  <si>
    <t>Delilah's Dream</t>
  </si>
  <si>
    <t>Do You Know Millie?</t>
  </si>
  <si>
    <t>Max Meets a Monster</t>
  </si>
  <si>
    <t>The Children who Loved Books</t>
  </si>
  <si>
    <t>PRYOR, Boori Monty</t>
  </si>
  <si>
    <t>Last Tree in the City</t>
  </si>
  <si>
    <t>Taming Butterflies</t>
  </si>
  <si>
    <t>The Rainbow Fish</t>
  </si>
  <si>
    <t>North South Books</t>
  </si>
  <si>
    <t>Uncle Rabbit's Busy Visit</t>
  </si>
  <si>
    <t>Rainbow Fish and the Big Blue Whale</t>
  </si>
  <si>
    <t>Milo and the Magical Stones</t>
  </si>
  <si>
    <t>Milo and the Mysterious Island</t>
  </si>
  <si>
    <t>The Happy Hedgehog</t>
  </si>
  <si>
    <t>Dazzle the Dinosaur</t>
  </si>
  <si>
    <t>DE LA HAYE, Amy</t>
  </si>
  <si>
    <t>But I want to</t>
  </si>
  <si>
    <t>Rainbow Fish and the Sea Monster's Cave</t>
  </si>
  <si>
    <t>Just Right</t>
  </si>
  <si>
    <t>Nosy Crow</t>
  </si>
  <si>
    <t>SCHAAPMAN, Karina</t>
  </si>
  <si>
    <t>Hubble Bubble Granny Trouble</t>
  </si>
  <si>
    <t>WOLFER, Dianne</t>
  </si>
  <si>
    <t>Weasels</t>
  </si>
  <si>
    <t>Dinosaur Zoom</t>
  </si>
  <si>
    <t>TREVASKIS, Ian</t>
  </si>
  <si>
    <t>The Baby that Roared</t>
  </si>
  <si>
    <t>What a Mess, Fang Fang!</t>
  </si>
  <si>
    <t>Omnibus Books</t>
  </si>
  <si>
    <t>STEWART, Robin</t>
  </si>
  <si>
    <t>Tree</t>
  </si>
  <si>
    <t>DICKMANN, Nancy</t>
  </si>
  <si>
    <t>Travelling Solo to France</t>
  </si>
  <si>
    <t>Jack's Owl</t>
  </si>
  <si>
    <t>Toto and the Turkey</t>
  </si>
  <si>
    <t>Hot Stuff</t>
  </si>
  <si>
    <t>OXENBURY, Helen</t>
  </si>
  <si>
    <t>Potato Music</t>
  </si>
  <si>
    <t>Puffling</t>
  </si>
  <si>
    <t>PRIOR, Ted</t>
  </si>
  <si>
    <t>Shirl and the Wollomby Show</t>
  </si>
  <si>
    <t>Grandma, the Baby and Me</t>
  </si>
  <si>
    <t>Columbia Sneezes!</t>
  </si>
  <si>
    <t>Sebastian Lives in a Hat</t>
  </si>
  <si>
    <t>The Monster Fish</t>
  </si>
  <si>
    <t>BLACKSTONE, Stella</t>
  </si>
  <si>
    <t>Chimpanzee</t>
  </si>
  <si>
    <t>Pocket Dogs</t>
  </si>
  <si>
    <t>Cherryblossom and the Golden Bear</t>
  </si>
  <si>
    <t>MASTNAK, Rosemary</t>
  </si>
  <si>
    <t>The Unhappy Goldfish</t>
  </si>
  <si>
    <t>BECK, Ian</t>
  </si>
  <si>
    <t>Wilfrid Gordon McDonald Partridge</t>
  </si>
  <si>
    <t>Travelling Solo to Japan</t>
  </si>
  <si>
    <t>Bill's Best Day</t>
  </si>
  <si>
    <t>Elephant</t>
  </si>
  <si>
    <t>CHURCH, Diane</t>
  </si>
  <si>
    <t>Smart Dad</t>
  </si>
  <si>
    <t>What's in the River?</t>
  </si>
  <si>
    <t>BASE, Graeme</t>
  </si>
  <si>
    <t>Travelling Solo to Morocco</t>
  </si>
  <si>
    <t>The Sea Dog</t>
  </si>
  <si>
    <t>Pat the Cat and Sailor Sam</t>
  </si>
  <si>
    <t>Lily and the Wizard Wackoo</t>
  </si>
  <si>
    <t>Make Me the Flowergirl!</t>
  </si>
  <si>
    <t>BODSWORTH, Nan</t>
  </si>
  <si>
    <t>Travelling Solo to India</t>
  </si>
  <si>
    <t>ENGLAND, Kathryn</t>
  </si>
  <si>
    <t>Tough Lester</t>
  </si>
  <si>
    <t>MAYHEW, James</t>
  </si>
  <si>
    <t>A Little Bit</t>
  </si>
  <si>
    <t>MORGAN, Sally &amp; KWAYMULLINA, Ambelin</t>
  </si>
  <si>
    <t>The Pocket Dogs go on Holiday</t>
  </si>
  <si>
    <t>Cocky Colin</t>
  </si>
  <si>
    <t>Noises at Night</t>
  </si>
  <si>
    <t>Dog Star</t>
  </si>
  <si>
    <t>Pog</t>
  </si>
  <si>
    <t>Possum Magic</t>
  </si>
  <si>
    <t>Trains</t>
  </si>
  <si>
    <t>Spike</t>
  </si>
  <si>
    <t>Twin Trouble</t>
  </si>
  <si>
    <t>The Great Jimbo James</t>
  </si>
  <si>
    <t>Too Many Monkeys</t>
  </si>
  <si>
    <t>ESBAUM, Jill</t>
  </si>
  <si>
    <t>Too Loud Lily</t>
  </si>
  <si>
    <t>DIESEN, Deborah</t>
  </si>
  <si>
    <t>Queen of the Universe</t>
  </si>
  <si>
    <t>GODWIN, Sam</t>
  </si>
  <si>
    <t>Travelling Solo to Vietnam</t>
  </si>
  <si>
    <t>Fang Fang's Chinese New Year</t>
  </si>
  <si>
    <t>KILLEEN, Gretel</t>
  </si>
  <si>
    <t>Eight</t>
  </si>
  <si>
    <t>Chester and Gil</t>
  </si>
  <si>
    <t>Speak Chinese, Fang Fang</t>
  </si>
  <si>
    <t>Koala</t>
  </si>
  <si>
    <t>BOURGEOIS, Paulette</t>
  </si>
  <si>
    <t>Let's Eat</t>
  </si>
  <si>
    <t>VAN DUSEN, Chris</t>
  </si>
  <si>
    <t>Show Day</t>
  </si>
  <si>
    <t>GARLAND, Sarah</t>
  </si>
  <si>
    <t>Fit for a Prince</t>
  </si>
  <si>
    <t>Home</t>
  </si>
  <si>
    <t>Little Red Ute Visits the Farm</t>
  </si>
  <si>
    <t>GAY, Michael</t>
  </si>
  <si>
    <t>Travelling Solo to Italy</t>
  </si>
  <si>
    <t>A Feast for Wombat</t>
  </si>
  <si>
    <t>BARBALET, Margaret</t>
  </si>
  <si>
    <t>Duck Down</t>
  </si>
  <si>
    <t>Something About Water</t>
  </si>
  <si>
    <t>Lion</t>
  </si>
  <si>
    <t>Night Noises</t>
  </si>
  <si>
    <t>Gabby's Fair</t>
  </si>
  <si>
    <t>Emily and the Dragon</t>
  </si>
  <si>
    <t>Kangaroo</t>
  </si>
  <si>
    <t>COLE, Steve</t>
  </si>
  <si>
    <t>Watch Out, William!</t>
  </si>
  <si>
    <t>Little Red Ute and the Dump Trucks</t>
  </si>
  <si>
    <t>BANG, Molly &amp; CHISHOLM, Penny</t>
  </si>
  <si>
    <t>Elephant's Lunch</t>
  </si>
  <si>
    <t>EASTMAN, P.D.</t>
  </si>
  <si>
    <t>Green Fingers</t>
  </si>
  <si>
    <t>FRANKEL, Elizabeth</t>
  </si>
  <si>
    <t>Our Excursion</t>
  </si>
  <si>
    <t>BAILLIE, Allan</t>
  </si>
  <si>
    <t>Me, Oliver Bright</t>
  </si>
  <si>
    <t>Grannysaurus Rex</t>
  </si>
  <si>
    <t>Sail Away: the Ballad of Skip and Nell</t>
  </si>
  <si>
    <t>The Farmer's Hat</t>
  </si>
  <si>
    <t>ALBOROZO, Gabriel</t>
  </si>
  <si>
    <t>Ships</t>
  </si>
  <si>
    <t>CORDEROY, Tracey</t>
  </si>
  <si>
    <t>I Want Earrings</t>
  </si>
  <si>
    <t>FIELD, Alex &amp; CARNAVAS, Peter</t>
  </si>
  <si>
    <t>Fuzz the Famous Fly</t>
  </si>
  <si>
    <t>DEMAREST, Chris L.</t>
  </si>
  <si>
    <t>Where's Mum?</t>
  </si>
  <si>
    <t>EDWARDS, Richard</t>
  </si>
  <si>
    <t>I Went Walking</t>
  </si>
  <si>
    <t>Maddy in the Middle</t>
  </si>
  <si>
    <t>Wombat Divine</t>
  </si>
  <si>
    <t>Jade McKade</t>
  </si>
  <si>
    <t>BRETT, Jan</t>
  </si>
  <si>
    <t>Cat Chocolate</t>
  </si>
  <si>
    <t>BLACKLOCK, Dyan</t>
  </si>
  <si>
    <t>Australia At the Beach</t>
  </si>
  <si>
    <t>The Bush Book Club</t>
  </si>
  <si>
    <t>Clancy the Courageous Cow</t>
  </si>
  <si>
    <t>Monkey Talk</t>
  </si>
  <si>
    <t>One Night</t>
  </si>
  <si>
    <t>Sticky stuff</t>
  </si>
  <si>
    <t>BYERS, Patricia</t>
  </si>
  <si>
    <t>Polar Bear</t>
  </si>
  <si>
    <t>Dog In Cat Out</t>
  </si>
  <si>
    <t>Fox and Fine Feathers</t>
  </si>
  <si>
    <t>Harry and Hopper</t>
  </si>
  <si>
    <t>HAWKINS, Tracey</t>
  </si>
  <si>
    <t>Our Granny</t>
  </si>
  <si>
    <t>FAILLE, Chris &amp; SNELL, Danny</t>
  </si>
  <si>
    <t>One Woolly Wombat</t>
  </si>
  <si>
    <t>CHAPMAN, Jean</t>
  </si>
  <si>
    <t>The Midnight Gang</t>
  </si>
  <si>
    <t>GRANT, Gwen</t>
  </si>
  <si>
    <t>On Our Way to the Beach</t>
  </si>
  <si>
    <t>GRANT, Joan</t>
  </si>
  <si>
    <t>Croc Bait</t>
  </si>
  <si>
    <t>Killer Whale</t>
  </si>
  <si>
    <t>Possum</t>
  </si>
  <si>
    <t>What a Goat!</t>
  </si>
  <si>
    <t>Bushranger Bill</t>
  </si>
  <si>
    <t>Old Tucker Man</t>
  </si>
  <si>
    <t>One Day Hill</t>
  </si>
  <si>
    <t>Dinosaurs Galore</t>
  </si>
  <si>
    <t>Orchard Books</t>
  </si>
  <si>
    <t>Giraffes Can't Dance</t>
  </si>
  <si>
    <t>I Am Not Sleepy and I Will Not Go to Bed</t>
  </si>
  <si>
    <t>PAICE, Christine</t>
  </si>
  <si>
    <t>The Dirty Great Dinosaur</t>
  </si>
  <si>
    <t>DOWSON, Nick</t>
  </si>
  <si>
    <t>Rumply Crumply Stinky Pin</t>
  </si>
  <si>
    <t>The Magic Donkey Ride</t>
  </si>
  <si>
    <t>Bumpus Jumpus Dinosaurumpus</t>
  </si>
  <si>
    <t>PITTS, Kerri</t>
  </si>
  <si>
    <t>Stomp, Dinosaur, Stomp!</t>
  </si>
  <si>
    <t>Viking Vik and the Longship</t>
  </si>
  <si>
    <t>AUSTIN, Mark</t>
  </si>
  <si>
    <t>I Will Not Ever Never Eat a Tomato</t>
  </si>
  <si>
    <t>Mr Pusskins</t>
  </si>
  <si>
    <t>AUSTIN, Debbie</t>
  </si>
  <si>
    <t>Wibble Wobble</t>
  </si>
  <si>
    <t>Together</t>
  </si>
  <si>
    <t>BEATON, Clare</t>
  </si>
  <si>
    <t>Race Day!</t>
  </si>
  <si>
    <t>Little Tang</t>
  </si>
  <si>
    <t>That Pesky Rat</t>
  </si>
  <si>
    <t>DOLUMYU, Jacko</t>
  </si>
  <si>
    <t>Nonsense Nursery Rhymes</t>
  </si>
  <si>
    <t>Oxford University Press</t>
  </si>
  <si>
    <t>Rhyme Time Around the Year</t>
  </si>
  <si>
    <t>The Good Mood Hunt</t>
  </si>
  <si>
    <t>Where is Binky Boo?</t>
  </si>
  <si>
    <t>Pan Macmillan</t>
  </si>
  <si>
    <t>PELUSEY, Michael</t>
  </si>
  <si>
    <t>The Troll</t>
  </si>
  <si>
    <t>KLASSEN, Jon</t>
  </si>
  <si>
    <t>Tyrannosaurus Drip</t>
  </si>
  <si>
    <t>Andy G, Terry D, the Brave Tea-lady and the Evil Bee</t>
  </si>
  <si>
    <t>LOHSE, Wendy</t>
  </si>
  <si>
    <t>Mud, Grass and Ice Homes</t>
  </si>
  <si>
    <t>Treasury of Nursery Rhymes</t>
  </si>
  <si>
    <t>Parragon</t>
  </si>
  <si>
    <t>PARKER, Vic</t>
  </si>
  <si>
    <t>Basketball Kaos</t>
  </si>
  <si>
    <t>Pearson Education Australia</t>
  </si>
  <si>
    <t>KABAI, Belinda</t>
  </si>
  <si>
    <t>The Girl Who Fell into a Book</t>
  </si>
  <si>
    <t>Penguin Books</t>
  </si>
  <si>
    <t>BAPTISTE, Baron</t>
  </si>
  <si>
    <t>Mr McGee Goes to Sea</t>
  </si>
  <si>
    <t>Cuthbert's Babies</t>
  </si>
  <si>
    <t>Stanley Paste</t>
  </si>
  <si>
    <t>The Great Sloth Race</t>
  </si>
  <si>
    <t>Starting School</t>
  </si>
  <si>
    <t>ANDREWS, Georgina &amp; KNIGHTON, Kate</t>
  </si>
  <si>
    <t>Scarface Claw</t>
  </si>
  <si>
    <t>WONG, Janet S</t>
  </si>
  <si>
    <t>Our Island By the Children of Gununa</t>
  </si>
  <si>
    <t>STEWART, Lola &amp; RUSSELL, Elaine</t>
  </si>
  <si>
    <t>The Treasure Box</t>
  </si>
  <si>
    <t>Annie's Chair</t>
  </si>
  <si>
    <t>Pop-up Fox</t>
  </si>
  <si>
    <t>Show and Tell</t>
  </si>
  <si>
    <t>A Giraffe in the Bath</t>
  </si>
  <si>
    <t>DUNBAR, Polly</t>
  </si>
  <si>
    <t>Millions of Cats</t>
  </si>
  <si>
    <t>Oliver's Egg</t>
  </si>
  <si>
    <t>HARVEY, Roland</t>
  </si>
  <si>
    <t>Dougal the Garbage Dump Bear</t>
  </si>
  <si>
    <t>EVANS, Janelle and Elliott</t>
  </si>
  <si>
    <t>The Monster Hole</t>
  </si>
  <si>
    <t>I'm a Dirty Dinosaur</t>
  </si>
  <si>
    <t>EDWARDS, Leann J</t>
  </si>
  <si>
    <t>Koala Lou</t>
  </si>
  <si>
    <t>Belinda</t>
  </si>
  <si>
    <t>The Fairy's Wings</t>
  </si>
  <si>
    <t>REID, Barbara</t>
  </si>
  <si>
    <t>Max &amp; George</t>
  </si>
  <si>
    <t>"Slowly, Slowly, Slowly" said the Sloth</t>
  </si>
  <si>
    <t>JOLLY, Jane</t>
  </si>
  <si>
    <t>Grandpa and Thomas and the Green Umbrella</t>
  </si>
  <si>
    <t>FOREMAN, Michael &amp; FOREMAN, Jack</t>
  </si>
  <si>
    <t>I'm Green and I'm Grumpy</t>
  </si>
  <si>
    <t>JONES, Pip</t>
  </si>
  <si>
    <t>The Goat, the Duck and the Bale of Hay</t>
  </si>
  <si>
    <t>Angelina Ballerina's Invitation to the Ballet</t>
  </si>
  <si>
    <t>The Dreadful Fluff</t>
  </si>
  <si>
    <t>Hetty's Day Out</t>
  </si>
  <si>
    <t>The Man Whose Mother was a Pirate</t>
  </si>
  <si>
    <t>The Bear's Lunch</t>
  </si>
  <si>
    <t>Big Cat Dreaming</t>
  </si>
  <si>
    <t>Brown Bread and Honey</t>
  </si>
  <si>
    <t>Mr McGee and the Big Bag of Bread</t>
  </si>
  <si>
    <t>It’s Bedtime, William!</t>
  </si>
  <si>
    <t>BROOKE, Cori</t>
  </si>
  <si>
    <t>Hairy Maclary from Donaldson's Dairy</t>
  </si>
  <si>
    <t>Spot Visits his Grandparents</t>
  </si>
  <si>
    <t>The Cubby House</t>
  </si>
  <si>
    <t>My Uncle's Donkey</t>
  </si>
  <si>
    <t>Sunday Chutney</t>
  </si>
  <si>
    <t>KENDELL, Sandra</t>
  </si>
  <si>
    <t>Water Witcher</t>
  </si>
  <si>
    <t>First Friend</t>
  </si>
  <si>
    <t>STIMSON, Joan</t>
  </si>
  <si>
    <t>Pom Pom: Where are You?</t>
  </si>
  <si>
    <t>VOAKE, Charlotte</t>
  </si>
  <si>
    <t>Herman and Rosie</t>
  </si>
  <si>
    <t>Mr McGee and the Blackberry Jam</t>
  </si>
  <si>
    <t>FRENCH, Simon</t>
  </si>
  <si>
    <t>The Mermaid's Tail</t>
  </si>
  <si>
    <t>There's a Sea in my Bedroom</t>
  </si>
  <si>
    <t>Where is the Green Sheep?</t>
  </si>
  <si>
    <t>Reggie Queen of the Street</t>
  </si>
  <si>
    <t>MUELLER, Ross</t>
  </si>
  <si>
    <t>Just Jack</t>
  </si>
  <si>
    <t>MILWAY, Katie Smith</t>
  </si>
  <si>
    <t>The Toymaker and the Bird</t>
  </si>
  <si>
    <t>Love from Grandma</t>
  </si>
  <si>
    <t>VAN LOON, Joan</t>
  </si>
  <si>
    <t>The Gobbledygook is Eating a Book</t>
  </si>
  <si>
    <t>Peepo!</t>
  </si>
  <si>
    <t>CHATAWAY, Carol &amp; RYCROFT, Nina</t>
  </si>
  <si>
    <t>Freeing Billy</t>
  </si>
  <si>
    <t>SALTZBERG, Barney</t>
  </si>
  <si>
    <t>Who Wants to be a Poodle? I don't.</t>
  </si>
  <si>
    <t>ALLEN, Emma &amp; BLACKWOOD, Freya</t>
  </si>
  <si>
    <t>Dear Zoo</t>
  </si>
  <si>
    <t>Paul Needs Specs</t>
  </si>
  <si>
    <t>ARMITAGE, David &amp; ARMITAGE, Ronda</t>
  </si>
  <si>
    <t>Doodledum Dancing</t>
  </si>
  <si>
    <t>Stickybeak</t>
  </si>
  <si>
    <t>Fat Ferdie</t>
  </si>
  <si>
    <t>Old Tom Goes to Mars</t>
  </si>
  <si>
    <t>SCHACHNER, Judith Byron</t>
  </si>
  <si>
    <t>The Jewel Fish of Karnak</t>
  </si>
  <si>
    <t>LINES, Kathleen</t>
  </si>
  <si>
    <t>Pearl Barley and Charlie Parsley</t>
  </si>
  <si>
    <t>The Magic Wand</t>
  </si>
  <si>
    <t>The Gorilla Suit</t>
  </si>
  <si>
    <t>The Sandpit Wars</t>
  </si>
  <si>
    <t>Is Your Grandmother a Goanna?</t>
  </si>
  <si>
    <t>THOMAS, Ron</t>
  </si>
  <si>
    <t>Today We Have No Plans</t>
  </si>
  <si>
    <t>Isabella's Secret</t>
  </si>
  <si>
    <t>HAWKE, Rosanne &amp; PENNER, Lenore</t>
  </si>
  <si>
    <t>What Dino Saw</t>
  </si>
  <si>
    <t>LOVES, June</t>
  </si>
  <si>
    <t>Where the Giant Sleeps</t>
  </si>
  <si>
    <t>DAYWALT, Drew</t>
  </si>
  <si>
    <t>Brown Bear, Brown Bear, What Do You See?</t>
  </si>
  <si>
    <t>MATTHEWS, Penny &amp; MCLEAN, Andrew</t>
  </si>
  <si>
    <t>Chatterbox</t>
  </si>
  <si>
    <t>NICHOLLS, Christine</t>
  </si>
  <si>
    <t>The Newtown Tigers</t>
  </si>
  <si>
    <t>SILKSTONE, Barry</t>
  </si>
  <si>
    <t>Warambi</t>
  </si>
  <si>
    <t>Blue Hair Day</t>
  </si>
  <si>
    <t>Scruffy's Day Out</t>
  </si>
  <si>
    <t>DAVIDSON, Susanna &amp; DAYNES, Katie</t>
  </si>
  <si>
    <t>The Pear in the Pear Tree</t>
  </si>
  <si>
    <t>TOFT, Kim Michelle</t>
  </si>
  <si>
    <t>The Little Dinosaur</t>
  </si>
  <si>
    <t>HARVEY, Damian</t>
  </si>
  <si>
    <t>The Very Hungry Caterpillar</t>
  </si>
  <si>
    <t>Lily and the Fairy House</t>
  </si>
  <si>
    <t>INSERRA, Rose</t>
  </si>
  <si>
    <t>Fiona the Pig</t>
  </si>
  <si>
    <t>Hello Baby!</t>
  </si>
  <si>
    <t>MCGOUGH, Roger</t>
  </si>
  <si>
    <t>Kate and Cleo Move In</t>
  </si>
  <si>
    <t>DADDO, Andrew</t>
  </si>
  <si>
    <t>My Grandma Lived in Gooligulch</t>
  </si>
  <si>
    <t>Leo the Littlest Seahorse</t>
  </si>
  <si>
    <t>Bear Hunt</t>
  </si>
  <si>
    <t>Cinderfella</t>
  </si>
  <si>
    <t>BOWRING, Jane</t>
  </si>
  <si>
    <t>Fairy Bread</t>
  </si>
  <si>
    <t>A Particular Cow</t>
  </si>
  <si>
    <t>ROYSTON, Angela</t>
  </si>
  <si>
    <t>The Perfect Present</t>
  </si>
  <si>
    <t>NILSSON, Eleanor</t>
  </si>
  <si>
    <t>Big Red Hen and the Little Lost Egg</t>
  </si>
  <si>
    <t>Come Down, Cat!</t>
  </si>
  <si>
    <t>BIRD, Carmel</t>
  </si>
  <si>
    <t>Where's Spot?</t>
  </si>
  <si>
    <t>BRUCE, Lisa</t>
  </si>
  <si>
    <t>Old Tom</t>
  </si>
  <si>
    <t>WRIGHT-SIMON, Josie</t>
  </si>
  <si>
    <t>Bridie’s Boots</t>
  </si>
  <si>
    <t>PHILLIPS, Dee</t>
  </si>
  <si>
    <t>Let's Count Goats!</t>
  </si>
  <si>
    <t>You'll Wake the Baby</t>
  </si>
  <si>
    <t>Playmates</t>
  </si>
  <si>
    <t>Sophie Scott Goes South</t>
  </si>
  <si>
    <t>GOODRICH, Carter</t>
  </si>
  <si>
    <t>Squish</t>
  </si>
  <si>
    <t>Chicken, Chips and Peas</t>
  </si>
  <si>
    <t>Joe's Boat</t>
  </si>
  <si>
    <t>SILVERSTEIN, Shel</t>
  </si>
  <si>
    <t>Yoo-Hoo, Ladybird!</t>
  </si>
  <si>
    <t>AUTHOR, Unknown</t>
  </si>
  <si>
    <t>Each Peach Pear Plum</t>
  </si>
  <si>
    <t>Goodnight Spot</t>
  </si>
  <si>
    <t>BENTLY, Peter</t>
  </si>
  <si>
    <t>Make Way for Ducklings</t>
  </si>
  <si>
    <t>STEWART, David</t>
  </si>
  <si>
    <t>Two Little Monkeys</t>
  </si>
  <si>
    <t>CHRISTOPHERSEN, Jane</t>
  </si>
  <si>
    <t>A Lion in the Meadow</t>
  </si>
  <si>
    <t>BUTTERWORTH, Nick</t>
  </si>
  <si>
    <t>Slinky Malinki</t>
  </si>
  <si>
    <t>The Curious Explorer's Illustrated Guide to Exotic Animals A to Z</t>
  </si>
  <si>
    <t>Mozzie and Midgie</t>
  </si>
  <si>
    <t>Hooray! There’s a Hippopotamus on our Roof Having a Birthday Party</t>
  </si>
  <si>
    <t>SMITHERS, Hayley</t>
  </si>
  <si>
    <t>The Carousel</t>
  </si>
  <si>
    <t>FOX, Lee</t>
  </si>
  <si>
    <t>Dark, Dark Tale</t>
  </si>
  <si>
    <t>CAMMUSO, Frank</t>
  </si>
  <si>
    <t>I Wish I had a Pirate Suit</t>
  </si>
  <si>
    <t>MELLONIE, Bryan</t>
  </si>
  <si>
    <t>The Story of Growl</t>
  </si>
  <si>
    <t>Grandma Fox</t>
  </si>
  <si>
    <t>The Ghost of Miss Annabel Spoon</t>
  </si>
  <si>
    <t>BAILLIE, Allan &amp; HARRIS, Wayne</t>
  </si>
  <si>
    <t>Poor Fish</t>
  </si>
  <si>
    <t>RUSSELL, Elaine</t>
  </si>
  <si>
    <t>Hullabazoo!</t>
  </si>
  <si>
    <t>Little Elephants</t>
  </si>
  <si>
    <t>MANIATY, Christine &amp; MANIATY, Peter</t>
  </si>
  <si>
    <t>The Billycart Ride</t>
  </si>
  <si>
    <t>TODD, Traci N.</t>
  </si>
  <si>
    <t>Too Many Elephants In This House</t>
  </si>
  <si>
    <t>RUBINSTEIN, Gillian</t>
  </si>
  <si>
    <t>I Miss You Mouse</t>
  </si>
  <si>
    <t>BAINES, Becky</t>
  </si>
  <si>
    <t>Can You Keep a Secret?</t>
  </si>
  <si>
    <t>LIGHTFOOT, Kiri</t>
  </si>
  <si>
    <t>Tai's Penguin</t>
  </si>
  <si>
    <t>Where's Sunday?</t>
  </si>
  <si>
    <t>Toy Boat</t>
  </si>
  <si>
    <t>It's Christmas</t>
  </si>
  <si>
    <t>BROWN, Susie</t>
  </si>
  <si>
    <t>No Cat - and That's That!</t>
  </si>
  <si>
    <t>WOLFF, Ferida &amp; SAVITZ, Harriet May</t>
  </si>
  <si>
    <t>Baby Bedtime</t>
  </si>
  <si>
    <t>WILLIAMS, Sue</t>
  </si>
  <si>
    <t>The Brothers Quibble</t>
  </si>
  <si>
    <t>ZAVOS, Judy</t>
  </si>
  <si>
    <t>My First Animalia</t>
  </si>
  <si>
    <t>MAGLOFF, Lisa</t>
  </si>
  <si>
    <t>Fiona the Pig's Big Day</t>
  </si>
  <si>
    <t>Hand-Me-Down Hippo</t>
  </si>
  <si>
    <t>HAWKINS, Colin</t>
  </si>
  <si>
    <t>For Every Child</t>
  </si>
  <si>
    <t>Phyllis Fogelman</t>
  </si>
  <si>
    <t>Turbo Tortoise</t>
  </si>
  <si>
    <t>Picture Corgi</t>
  </si>
  <si>
    <t>MCCLINTOCK, Michael</t>
  </si>
  <si>
    <t>Tom and the Dinosaur Egg: An Epic Adventure</t>
  </si>
  <si>
    <t>HIGGINS, David</t>
  </si>
  <si>
    <t>Ten Apples Up on Top</t>
  </si>
  <si>
    <t>Picture Lions</t>
  </si>
  <si>
    <t>COHEN, Bernard</t>
  </si>
  <si>
    <t>Dirty Denis</t>
  </si>
  <si>
    <t>Piper</t>
  </si>
  <si>
    <t>The Spider and the Fly</t>
  </si>
  <si>
    <t>Pocket</t>
  </si>
  <si>
    <t>SARRA, Chris &amp; CHILDREN OF, Cherbourg State School</t>
  </si>
  <si>
    <t>The Five Senses of Love</t>
  </si>
  <si>
    <t>Potoroo Publishing</t>
  </si>
  <si>
    <t>Cheetahs</t>
  </si>
  <si>
    <t>PowerKids Press</t>
  </si>
  <si>
    <t>RAY, Hannah</t>
  </si>
  <si>
    <t>Make and Do Science: Simple Experiments for Kids to Try</t>
  </si>
  <si>
    <t>Priddy Books</t>
  </si>
  <si>
    <t>Look After Your Planet</t>
  </si>
  <si>
    <t>Puffin</t>
  </si>
  <si>
    <t>A Friend for Old Tom</t>
  </si>
  <si>
    <t>Who Sank the Boat?</t>
  </si>
  <si>
    <t>MORIMOTO, Junko</t>
  </si>
  <si>
    <t>Sometimes Love is Under Your Foot</t>
  </si>
  <si>
    <t>Mr Gumpy's Motor Car</t>
  </si>
  <si>
    <t>Pippa's Perfect Ponytail</t>
  </si>
  <si>
    <t>Meg's New Car</t>
  </si>
  <si>
    <t>ASTON, Dianna</t>
  </si>
  <si>
    <t>Meg and Mog</t>
  </si>
  <si>
    <t>PRYOR, Kimberley Jane</t>
  </si>
  <si>
    <t>Rosie and Ned and the Creepy Cave</t>
  </si>
  <si>
    <t>Jamie Spy and the Great Cookie Mystery</t>
  </si>
  <si>
    <t>Tansy Magill</t>
  </si>
  <si>
    <t>Spot Goes to the Farm</t>
  </si>
  <si>
    <t>CONWAY, David</t>
  </si>
  <si>
    <t>The Singing Hat</t>
  </si>
  <si>
    <t>Party Time!</t>
  </si>
  <si>
    <t>FOX, Mem &amp; BARTON, Jill</t>
  </si>
  <si>
    <t>Spot's Baby Sister</t>
  </si>
  <si>
    <t>The Two Gorillas</t>
  </si>
  <si>
    <t>JINKS, Catherine</t>
  </si>
  <si>
    <t>Broken Bird: A Tale of True Love</t>
  </si>
  <si>
    <t>Boris On Show</t>
  </si>
  <si>
    <t>HOLLAND, Jennifer S.</t>
  </si>
  <si>
    <t>KING-SMITH, Dick</t>
  </si>
  <si>
    <t>Rosie to the Rescue</t>
  </si>
  <si>
    <t>Morris's Disappearing Bag</t>
  </si>
  <si>
    <t>Boris sees the Light</t>
  </si>
  <si>
    <t>We Honestly Can Look After Your Dog</t>
  </si>
  <si>
    <t>Bunny Cakes</t>
  </si>
  <si>
    <t>Flying Feet</t>
  </si>
  <si>
    <t>Wild Boars Cook</t>
  </si>
  <si>
    <t>Little Duck</t>
  </si>
  <si>
    <t>Say Cheese!</t>
  </si>
  <si>
    <t>The Roller-Coaster</t>
  </si>
  <si>
    <t>Rosie and the Bunyip</t>
  </si>
  <si>
    <t>JAMES, Simon</t>
  </si>
  <si>
    <t>My Amazing Poo Plant</t>
  </si>
  <si>
    <t>SUWANNAKIT, Tull</t>
  </si>
  <si>
    <t>The Littlest Pirate and the Hammerheads</t>
  </si>
  <si>
    <t>GOWAR, Mick</t>
  </si>
  <si>
    <t>Jenny Angel</t>
  </si>
  <si>
    <t>I Want a Friend</t>
  </si>
  <si>
    <t>King Jack and the Dragon</t>
  </si>
  <si>
    <t>HUME, Lachie</t>
  </si>
  <si>
    <t>One to Ten and Back Again</t>
  </si>
  <si>
    <t>REYNOLDS, Peter H</t>
  </si>
  <si>
    <t>A Strange Little Monster</t>
  </si>
  <si>
    <t>Meg's Car</t>
  </si>
  <si>
    <t>BAUMGART, Klaus</t>
  </si>
  <si>
    <t>Max's Dragon Shirt</t>
  </si>
  <si>
    <t>The Dancing Class</t>
  </si>
  <si>
    <t>HURST, Elise</t>
  </si>
  <si>
    <t>Tim and Tig</t>
  </si>
  <si>
    <t>Rock - and - Roll Ducks</t>
  </si>
  <si>
    <t>LONG, Melinda</t>
  </si>
  <si>
    <t>The Puppet Show</t>
  </si>
  <si>
    <t>CANNON, Janell</t>
  </si>
  <si>
    <t>Old Tom at the Beach</t>
  </si>
  <si>
    <t>SAXBY, Claire &amp; JELLETT, Tom</t>
  </si>
  <si>
    <t>Crusher Kevin</t>
  </si>
  <si>
    <t>We Completely Must go to London</t>
  </si>
  <si>
    <t>Spot Goes on Holiday</t>
  </si>
  <si>
    <t>Bad Buster</t>
  </si>
  <si>
    <t>Baby Bear, Baby Bear, What do You See?</t>
  </si>
  <si>
    <t>MARTIN, Bill</t>
  </si>
  <si>
    <t>The Girl who Turned into Treacle</t>
  </si>
  <si>
    <t>KNAPP, Kate</t>
  </si>
  <si>
    <t>Faster, Faster! Nice and Slow</t>
  </si>
  <si>
    <t>Hairy Maclary and Zachary Quack</t>
  </si>
  <si>
    <t>Spot Goes to the Park</t>
  </si>
  <si>
    <t>MACHIN, Sue</t>
  </si>
  <si>
    <t>Porkchop and Mouse</t>
  </si>
  <si>
    <t>PEARSON, Jane</t>
  </si>
  <si>
    <t>Sami's Genies</t>
  </si>
  <si>
    <t>LACHENMEYER, Nathaniel</t>
  </si>
  <si>
    <t>My Naughty Magpie</t>
  </si>
  <si>
    <t>HOFFMAN, Mary</t>
  </si>
  <si>
    <t>Duck Sounds</t>
  </si>
  <si>
    <t>Squidnapped!</t>
  </si>
  <si>
    <t>O'NEILL, Alexis</t>
  </si>
  <si>
    <t>Sadie and Ratz</t>
  </si>
  <si>
    <t>PARRY, Glyn</t>
  </si>
  <si>
    <t>The Princess Who Hated It</t>
  </si>
  <si>
    <t>Ready, Set, Boris</t>
  </si>
  <si>
    <t>My Wobbly Tooth Must Not Ever Fall Out</t>
  </si>
  <si>
    <t>Alexander's Outing</t>
  </si>
  <si>
    <t>BROWN, Marc</t>
  </si>
  <si>
    <t>The Adventures of Bert</t>
  </si>
  <si>
    <t>Leaves</t>
  </si>
  <si>
    <t>Mr Eight</t>
  </si>
  <si>
    <t>Too Much Stuff</t>
  </si>
  <si>
    <t>Whoops! But it Wasn't Me</t>
  </si>
  <si>
    <t>Timothy Goes to School</t>
  </si>
  <si>
    <t>My Cat Likes to Hide in Boxes</t>
  </si>
  <si>
    <t>My Cat Maisie</t>
  </si>
  <si>
    <t>What Does Daddy Do?</t>
  </si>
  <si>
    <t>Winning the World Cup</t>
  </si>
  <si>
    <t>MORGAN, Shane</t>
  </si>
  <si>
    <t>The Littlest Pirate in a Pickle</t>
  </si>
  <si>
    <t>Blast Off</t>
  </si>
  <si>
    <t>HEIDE, Florence Parry</t>
  </si>
  <si>
    <t>Polar Bear, Polar Bear, What do you Hear?</t>
  </si>
  <si>
    <t>Meg up the Creek</t>
  </si>
  <si>
    <t>SPURLING, Margaret</t>
  </si>
  <si>
    <t>Bridget Fidget: Hold on Tight!</t>
  </si>
  <si>
    <t>MADDERN, Eric</t>
  </si>
  <si>
    <t>The Magic Violin</t>
  </si>
  <si>
    <t>I Completely Know About Guinea Pigs</t>
  </si>
  <si>
    <t>Tilly's Treasure</t>
  </si>
  <si>
    <t>Jerry</t>
  </si>
  <si>
    <t>Nice Walk in the Jungle</t>
  </si>
  <si>
    <t>Owl at School</t>
  </si>
  <si>
    <t>Sam Sullivan's Scooter</t>
  </si>
  <si>
    <t>I've Won, No I've Won, No I've Won</t>
  </si>
  <si>
    <t>Hazel's Amazing Mother</t>
  </si>
  <si>
    <t>BRYANT-MOLE, Karen</t>
  </si>
  <si>
    <t>Meg on the Moon</t>
  </si>
  <si>
    <t>Gingerbread Baby</t>
  </si>
  <si>
    <t>Putnam</t>
  </si>
  <si>
    <t>The Twelve Dancing Princesses</t>
  </si>
  <si>
    <t>QEB Publishing</t>
  </si>
  <si>
    <t>MANGAN, Anne &amp; AINSLIE, Tamsin</t>
  </si>
  <si>
    <t>Motorcycles</t>
  </si>
  <si>
    <t>MOORE, Julienne</t>
  </si>
  <si>
    <t>Dump Trucks and other Big Machines</t>
  </si>
  <si>
    <t>Asteroids, Comets and Meteors</t>
  </si>
  <si>
    <t>PERKINS, Bethany</t>
  </si>
  <si>
    <t>Monster Trucks</t>
  </si>
  <si>
    <t>Creepy Crawlers</t>
  </si>
  <si>
    <t>QED Publishing</t>
  </si>
  <si>
    <t>ISADORA, Rachel</t>
  </si>
  <si>
    <t>Elephants</t>
  </si>
  <si>
    <t>MILNE, Rosemary</t>
  </si>
  <si>
    <t>Dinosaur Combat</t>
  </si>
  <si>
    <t>Chickens</t>
  </si>
  <si>
    <t>Revolting Reptiles</t>
  </si>
  <si>
    <t>HUGHES, Nick</t>
  </si>
  <si>
    <t>Centipedes</t>
  </si>
  <si>
    <t>Raintree</t>
  </si>
  <si>
    <t>From Chick to Chicken</t>
  </si>
  <si>
    <t>Aircraft</t>
  </si>
  <si>
    <t>Fireflies</t>
  </si>
  <si>
    <t>Goldfish</t>
  </si>
  <si>
    <t>Farms Around the World</t>
  </si>
  <si>
    <t>Muddled-up Farm</t>
  </si>
  <si>
    <t>Random House</t>
  </si>
  <si>
    <t>Colour for Curlews</t>
  </si>
  <si>
    <t>LAMB, Ann</t>
  </si>
  <si>
    <t>One Blue Sock</t>
  </si>
  <si>
    <t>The Cassowary's Quiz</t>
  </si>
  <si>
    <t>Good-night Owl</t>
  </si>
  <si>
    <t>Seadog</t>
  </si>
  <si>
    <t>BITA, Natasha</t>
  </si>
  <si>
    <t>Granpa</t>
  </si>
  <si>
    <t>Seasons</t>
  </si>
  <si>
    <t>Meet... Mary MacKillop</t>
  </si>
  <si>
    <t>Passing On</t>
  </si>
  <si>
    <t>FITZPATRICK, Marie-Louise</t>
  </si>
  <si>
    <t>Sleeping In</t>
  </si>
  <si>
    <t>Dogger</t>
  </si>
  <si>
    <t>Meet...Ned Kelly</t>
  </si>
  <si>
    <t>BEMELMANS, Ludwig</t>
  </si>
  <si>
    <t>The Baby Who Wouldn't go to Bed</t>
  </si>
  <si>
    <t>Lulu Bell and the Birthday Unicorn</t>
  </si>
  <si>
    <t>Lulu Bell and the Cubby Fort</t>
  </si>
  <si>
    <t>STEWART, Melissa</t>
  </si>
  <si>
    <t>Saving Muddled-Up Farm</t>
  </si>
  <si>
    <t>Pumpkin Soup</t>
  </si>
  <si>
    <t>Lulu Bell and the Moon Dragon</t>
  </si>
  <si>
    <t>BARNES, Kim</t>
  </si>
  <si>
    <t>Facing the Tiger</t>
  </si>
  <si>
    <t>Walter's planet</t>
  </si>
  <si>
    <t>Harry by the Sea</t>
  </si>
  <si>
    <t>Billy's Bucket</t>
  </si>
  <si>
    <t>AARON, Moses</t>
  </si>
  <si>
    <t>Dad! I Can't Sleep</t>
  </si>
  <si>
    <t>DENTON, Terry</t>
  </si>
  <si>
    <t>Not Now Bernard</t>
  </si>
  <si>
    <t>No Roses for Harry</t>
  </si>
  <si>
    <t>Mrs Wilkinson's Chooks</t>
  </si>
  <si>
    <t>What'll we Get for Grandma?</t>
  </si>
  <si>
    <t>FOX, Mem &amp; QUAY, Emma</t>
  </si>
  <si>
    <t>Marty and Mei-Ling</t>
  </si>
  <si>
    <t>SERAFINI, Frank</t>
  </si>
  <si>
    <t>Sounds Spooky!</t>
  </si>
  <si>
    <t>CAISLEY, Raewyn</t>
  </si>
  <si>
    <t>Angry Arthur</t>
  </si>
  <si>
    <t>BRANFORD, Anna</t>
  </si>
  <si>
    <t>Willy and Hugh</t>
  </si>
  <si>
    <t>Old Magic</t>
  </si>
  <si>
    <t>ELLIOTT, David</t>
  </si>
  <si>
    <t>I Don't Want to Go to School</t>
  </si>
  <si>
    <t>HARRISON, John</t>
  </si>
  <si>
    <t>A Chick Called Saturday</t>
  </si>
  <si>
    <t>Really Brave Tim</t>
  </si>
  <si>
    <t>Mister Magnolia</t>
  </si>
  <si>
    <t>COOKE, Trish</t>
  </si>
  <si>
    <t>Slam Dunk Tim</t>
  </si>
  <si>
    <t>Again!</t>
  </si>
  <si>
    <t>Titch and Daisy</t>
  </si>
  <si>
    <t>Lulu Bell and the Fairy Penguin</t>
  </si>
  <si>
    <t>Husherbye</t>
  </si>
  <si>
    <t>Mr Rabbit and the Lovely Present</t>
  </si>
  <si>
    <t>My Painted House, My Friendly Chicken and Me</t>
  </si>
  <si>
    <t>DENNIS, C.J.</t>
  </si>
  <si>
    <t>Don't Forget the Bacon</t>
  </si>
  <si>
    <t>Willy the Wizard</t>
  </si>
  <si>
    <t>One Very Tired Wombat</t>
  </si>
  <si>
    <t>The Bouncing Ball</t>
  </si>
  <si>
    <t>Big Nuisance</t>
  </si>
  <si>
    <t>To Get to Me</t>
  </si>
  <si>
    <t>VAN ZEVEREN, Michel</t>
  </si>
  <si>
    <t>Chick and Chickie Play All Day</t>
  </si>
  <si>
    <t>Raw Junior</t>
  </si>
  <si>
    <t>Mr Gumpy's Outing</t>
  </si>
  <si>
    <t>Red Fox</t>
  </si>
  <si>
    <t>Rosie's Walk</t>
  </si>
  <si>
    <t>Elmer</t>
  </si>
  <si>
    <t>CZERNECKI, Stefan</t>
  </si>
  <si>
    <t>Tidy Titch</t>
  </si>
  <si>
    <t>Come Away from the Water, Shirley</t>
  </si>
  <si>
    <t>DAVIES, Bronwen</t>
  </si>
  <si>
    <t>Titch</t>
  </si>
  <si>
    <t>Zoo</t>
  </si>
  <si>
    <t>The Giraffe who got in a Knot</t>
  </si>
  <si>
    <t>Tiny</t>
  </si>
  <si>
    <t>FUCILE, Tony</t>
  </si>
  <si>
    <t>Where's Julius?</t>
  </si>
  <si>
    <t>Avocado Baby</t>
  </si>
  <si>
    <t>DALY, Cathleen</t>
  </si>
  <si>
    <t>Oi! Get Off our Train</t>
  </si>
  <si>
    <t>Sticky Titch</t>
  </si>
  <si>
    <t>Eyes</t>
  </si>
  <si>
    <t>Midge, Mum and the Neighbours</t>
  </si>
  <si>
    <t>Digestion</t>
  </si>
  <si>
    <t>Yuk</t>
  </si>
  <si>
    <t>BRADMAN, Tony</t>
  </si>
  <si>
    <t>Where the Wild Things Are</t>
  </si>
  <si>
    <t>Egg Drop</t>
  </si>
  <si>
    <t>BRIAN, Janeen &amp; CARTHEW, Mark</t>
  </si>
  <si>
    <t>The House that Sailed Away</t>
  </si>
  <si>
    <t>Time to Get Out of the Bath, Shirley</t>
  </si>
  <si>
    <t>GIBBES, Lesley</t>
  </si>
  <si>
    <t>The Two Bullies</t>
  </si>
  <si>
    <t>DODD, Emma</t>
  </si>
  <si>
    <t>We're Going on a Picnic!</t>
  </si>
  <si>
    <t>BERGER, Joe</t>
  </si>
  <si>
    <t>Harry the Dirty Dog</t>
  </si>
  <si>
    <t>Kiwi of the Great Forest</t>
  </si>
  <si>
    <t>Reed International</t>
  </si>
  <si>
    <t>Motorbikes</t>
  </si>
  <si>
    <t>JORDAN, Mary Ellen</t>
  </si>
  <si>
    <t>Good Morning China</t>
  </si>
  <si>
    <t>Roaring Brook Press</t>
  </si>
  <si>
    <t>BONNING, Tony</t>
  </si>
  <si>
    <t>Leaving</t>
  </si>
  <si>
    <t>Roland Harvey Books</t>
  </si>
  <si>
    <t>Big Rain Coming</t>
  </si>
  <si>
    <t>KIRKWOOD, Roger</t>
  </si>
  <si>
    <t>Wings, Horns and Claws - A Dinosaur Book of Epic Proportions</t>
  </si>
  <si>
    <t>Running Press Kids</t>
  </si>
  <si>
    <t>BALLOU, Emily</t>
  </si>
  <si>
    <t>The Deep</t>
  </si>
  <si>
    <t>Sandcastle Books</t>
  </si>
  <si>
    <t>Angel in a Gum Tree</t>
  </si>
  <si>
    <t>Hattie and the Fox</t>
  </si>
  <si>
    <t>Scholastic</t>
  </si>
  <si>
    <t>The Farmyard Cat in Trouble</t>
  </si>
  <si>
    <t>The Three Kangaroos Gruff</t>
  </si>
  <si>
    <t>MACLEOD, Mark</t>
  </si>
  <si>
    <t>Boris Monster Scared of Nothing</t>
  </si>
  <si>
    <t>LEAKE, Diyan</t>
  </si>
  <si>
    <t>When Henry Caught Imaginitis</t>
  </si>
  <si>
    <t>Baby Food</t>
  </si>
  <si>
    <t>CAMPBELL, Rod</t>
  </si>
  <si>
    <t>Silly Galah!</t>
  </si>
  <si>
    <t>Monster Chef</t>
  </si>
  <si>
    <t>Zen Shorts</t>
  </si>
  <si>
    <t>Peggy</t>
  </si>
  <si>
    <t>BENJAMIN, A.H.</t>
  </si>
  <si>
    <t>A Year on our Farm</t>
  </si>
  <si>
    <t>SEEGER, Laura Vaccaro</t>
  </si>
  <si>
    <t>Butcher Paper, Texta, Blackboard and Chalk: A Songbook by Ruby Hunter and Archie Roach</t>
  </si>
  <si>
    <t>The Emperor's New Clothes Horse</t>
  </si>
  <si>
    <t>Snail and Turtle are Friends</t>
  </si>
  <si>
    <t>OTTLEY, Matt</t>
  </si>
  <si>
    <t>Little Dog</t>
  </si>
  <si>
    <t>Omar the Strongman</t>
  </si>
  <si>
    <t>I'm Tyrannosaurus: A Book of Dinosaur Rhymes</t>
  </si>
  <si>
    <t>SPAULDING, Norma</t>
  </si>
  <si>
    <t>The Bush Concert</t>
  </si>
  <si>
    <t>Grandpa's Shorts</t>
  </si>
  <si>
    <t>Wombat Stew</t>
  </si>
  <si>
    <t>Jump Baby!</t>
  </si>
  <si>
    <t>Dancing Night Tonight</t>
  </si>
  <si>
    <t>Karana: The Story of The Father Emu</t>
  </si>
  <si>
    <t>HOLMES, Janet A. &amp; BENTLEY, Jonathan</t>
  </si>
  <si>
    <t>Sharks Big Bigger Biggest</t>
  </si>
  <si>
    <t>Dunbi</t>
  </si>
  <si>
    <t>The Farmyard Cat</t>
  </si>
  <si>
    <t>Kaito's Cloth</t>
  </si>
  <si>
    <t>Arthur Lost and Found</t>
  </si>
  <si>
    <t>The Eleventh Sheep</t>
  </si>
  <si>
    <t>The Magnificent Tree</t>
  </si>
  <si>
    <t>ROSOFF, Meg</t>
  </si>
  <si>
    <t>Prudence Wants a Pet</t>
  </si>
  <si>
    <t>ROGERS, Gregory &amp; ROGERS, Gregory</t>
  </si>
  <si>
    <t>The Very Itchy Bear</t>
  </si>
  <si>
    <t>Ben &amp; Duck</t>
  </si>
  <si>
    <t>STAFFORD, Liliana</t>
  </si>
  <si>
    <t>Tell Me About Your Day Today</t>
  </si>
  <si>
    <t>How to Catch a Monster</t>
  </si>
  <si>
    <t>Lightning Jack</t>
  </si>
  <si>
    <t>Enough is Enough</t>
  </si>
  <si>
    <t>LOBEL, Arnold</t>
  </si>
  <si>
    <t>No Room for a Mouse</t>
  </si>
  <si>
    <t>Leaf</t>
  </si>
  <si>
    <t>Good Night, Sleep Tight</t>
  </si>
  <si>
    <t>Seymour and the Juice Box Boat</t>
  </si>
  <si>
    <t>FRIEND, Catherine</t>
  </si>
  <si>
    <t>Mum Goes to Work</t>
  </si>
  <si>
    <t>MATHESON, Christie</t>
  </si>
  <si>
    <t>When Giddy's Been Acting the Goat</t>
  </si>
  <si>
    <t>Wibbly Wobbly Street</t>
  </si>
  <si>
    <t>Henry and Amy: Right-way-Round and Upside Down</t>
  </si>
  <si>
    <t>Mbobo Tree</t>
  </si>
  <si>
    <t>Cherbourg State School</t>
  </si>
  <si>
    <t>When the Snake Bites the Sun</t>
  </si>
  <si>
    <t>KROLL, Virginia</t>
  </si>
  <si>
    <t>The Bear in the Room Next Door</t>
  </si>
  <si>
    <t>The Pros and Cons of Being a Frog</t>
  </si>
  <si>
    <t>Daisy and the Puppy</t>
  </si>
  <si>
    <t>WATT, Sarah</t>
  </si>
  <si>
    <t>The Very Brave Bear</t>
  </si>
  <si>
    <t>Banjo Bounces Back</t>
  </si>
  <si>
    <t>The Runaway Hug</t>
  </si>
  <si>
    <t>I Spy: School Days: A Book of Picture Riddles</t>
  </si>
  <si>
    <t>FRIDELL, Ron</t>
  </si>
  <si>
    <t>One Hungry Spider</t>
  </si>
  <si>
    <t>Jillian Jiggs and the secret surprise</t>
  </si>
  <si>
    <t>FOSTER, John</t>
  </si>
  <si>
    <t>Little Red Bear</t>
  </si>
  <si>
    <t>SCHARPMAN, Karina</t>
  </si>
  <si>
    <t>The Pout-pout Fish</t>
  </si>
  <si>
    <t>Flood</t>
  </si>
  <si>
    <t>The Terrible Suitcase</t>
  </si>
  <si>
    <t>Mega Machines: The Most Amazing Machines on Earth!</t>
  </si>
  <si>
    <t>Treasure Ship: Picture Puzzles to Search and Solve</t>
  </si>
  <si>
    <t>POLIZZOTTO, Carolyn</t>
  </si>
  <si>
    <t>Nog and the Land of Noses</t>
  </si>
  <si>
    <t>FRASER, Janine M</t>
  </si>
  <si>
    <t>Arthur Writes a Story</t>
  </si>
  <si>
    <t>Marmaduke Duck and the Marmalade Jam</t>
  </si>
  <si>
    <t>Quaky Cat</t>
  </si>
  <si>
    <t>Tucking Mummy In</t>
  </si>
  <si>
    <t>Can You See What I See? Picture Puzzles to Search and Solve</t>
  </si>
  <si>
    <t>The Magic Hat</t>
  </si>
  <si>
    <t>LOFTS, Pamela &amp; ALBERT, Mary</t>
  </si>
  <si>
    <t>Peanut</t>
  </si>
  <si>
    <t>BIRD, Carmel &amp; ARGENT, Kerry</t>
  </si>
  <si>
    <t>The Lighthouse Keeper's Lunch</t>
  </si>
  <si>
    <t>WELD, Ann</t>
  </si>
  <si>
    <t>Grumpy Grandpa</t>
  </si>
  <si>
    <t>Sisi and the Cassowary</t>
  </si>
  <si>
    <t>GERVAY, Susanne</t>
  </si>
  <si>
    <t>The Long Red Scarf</t>
  </si>
  <si>
    <t>One Lonely Sea Horse</t>
  </si>
  <si>
    <t>Clinton Gregory's Secret</t>
  </si>
  <si>
    <t>JARRETT, Clare</t>
  </si>
  <si>
    <t>Hi! Fly Guy</t>
  </si>
  <si>
    <t>HOOPER, Meredith</t>
  </si>
  <si>
    <t>Bat and the Crocodile: An Aboriginal Story</t>
  </si>
  <si>
    <t>WADHAM, Tim</t>
  </si>
  <si>
    <t>Don't Let A Spoonbill In The Kitchen</t>
  </si>
  <si>
    <t>WOLFE, Richard</t>
  </si>
  <si>
    <t>Poppy Cat</t>
  </si>
  <si>
    <t>INKPEN, Mick</t>
  </si>
  <si>
    <t>Heart of the Tiger</t>
  </si>
  <si>
    <t>I Spy: Treasure Hunt: A Book of Picture Riddles</t>
  </si>
  <si>
    <t>BRERETON, Choechoe</t>
  </si>
  <si>
    <t>Keeping Up with Grandma</t>
  </si>
  <si>
    <t>I Don't Believe in Dragons</t>
  </si>
  <si>
    <t>How the Birds got their Colours</t>
  </si>
  <si>
    <t>ALSENAS, Linas</t>
  </si>
  <si>
    <t>Dreadful David</t>
  </si>
  <si>
    <t>On a Scary, Scary Night</t>
  </si>
  <si>
    <t>WILD, Margaret &amp; NILAND, Deborah</t>
  </si>
  <si>
    <t>Prank Alert</t>
  </si>
  <si>
    <t>The Princess and the Packet of Frozen Peas</t>
  </si>
  <si>
    <t>CARTER, Felicity</t>
  </si>
  <si>
    <t>The Echidna and the Shade Tree</t>
  </si>
  <si>
    <t>NILSSON, Ulf &amp; ERIKSSON, Eva</t>
  </si>
  <si>
    <t>Mega Tractors</t>
  </si>
  <si>
    <t>MORRIS, Jill</t>
  </si>
  <si>
    <t>One of Those Days</t>
  </si>
  <si>
    <t>DE SEVE, Randall</t>
  </si>
  <si>
    <t>I Spy: Gold Challenger! A Book of Picture Riddles</t>
  </si>
  <si>
    <t>The Lion Sleeps Tonight</t>
  </si>
  <si>
    <t>Mutt Dog!</t>
  </si>
  <si>
    <t>BOWRING, Sam</t>
  </si>
  <si>
    <t>Goodness Gracious</t>
  </si>
  <si>
    <t>Is It True, Grandfather?</t>
  </si>
  <si>
    <t>GRIMM, Brothers</t>
  </si>
  <si>
    <t>Shutting the Chooks In</t>
  </si>
  <si>
    <t>Noisy Nora</t>
  </si>
  <si>
    <t>BUNTING, Eve</t>
  </si>
  <si>
    <t>Jillian Jiggs</t>
  </si>
  <si>
    <t>The Wheels on the Ute go Round and Round</t>
  </si>
  <si>
    <t>TAYLOR, Sean</t>
  </si>
  <si>
    <t>The Gift</t>
  </si>
  <si>
    <t>The Recess Queen</t>
  </si>
  <si>
    <t>Skateboard Stars</t>
  </si>
  <si>
    <t>Kangaroo and the Porpoise</t>
  </si>
  <si>
    <t>The Lighthouse Keeper's Christmas</t>
  </si>
  <si>
    <t>All Together Now</t>
  </si>
  <si>
    <t>Birds Build Nests</t>
  </si>
  <si>
    <t>I Spy: Mystery: A Book of Picture Riddles</t>
  </si>
  <si>
    <t>Emily Loves to Bounce</t>
  </si>
  <si>
    <t>Two by Two</t>
  </si>
  <si>
    <t>Hunting for Dragons</t>
  </si>
  <si>
    <t>WRIGHT, Al</t>
  </si>
  <si>
    <t>The Scarecrows’ Wedding</t>
  </si>
  <si>
    <t>An Aussie Night Before Christmas</t>
  </si>
  <si>
    <t>The Man Who Loved Boxes</t>
  </si>
  <si>
    <t>Basil and the Babysitters</t>
  </si>
  <si>
    <t>DARLISON, Aleesah</t>
  </si>
  <si>
    <t>I Spy: Fun House: A Book of Picture Riddles</t>
  </si>
  <si>
    <t>SCHMID, Paul</t>
  </si>
  <si>
    <t>You</t>
  </si>
  <si>
    <t>Breakfast with Buddha</t>
  </si>
  <si>
    <t>STEIN, David Ezra</t>
  </si>
  <si>
    <t>The Pros &amp; Cons of Being a Frog</t>
  </si>
  <si>
    <t>GUNSON, Dave</t>
  </si>
  <si>
    <t>Grandpa's Shed</t>
  </si>
  <si>
    <t>DALY, Niki</t>
  </si>
  <si>
    <t>I Know an Old Lady</t>
  </si>
  <si>
    <t>Button Boy</t>
  </si>
  <si>
    <t>VISSER, Helga</t>
  </si>
  <si>
    <t>My Book of Jokes</t>
  </si>
  <si>
    <t>Tanglewood</t>
  </si>
  <si>
    <t>The Lighthouse Keeper Stories</t>
  </si>
  <si>
    <t>Anzac Biscuits</t>
  </si>
  <si>
    <t>Jillian Jiggs to the Rescue</t>
  </si>
  <si>
    <t>DYER, Sarah</t>
  </si>
  <si>
    <t>Sleep Time</t>
  </si>
  <si>
    <t>Time for Bed</t>
  </si>
  <si>
    <t>Madeline</t>
  </si>
  <si>
    <t>The Very Cranky Bear</t>
  </si>
  <si>
    <t>Amy and Louis</t>
  </si>
  <si>
    <t>Grandmother</t>
  </si>
  <si>
    <t>I Spy: Fantasy: A Book of Picture Riddles</t>
  </si>
  <si>
    <t>Grandfather</t>
  </si>
  <si>
    <t>PEGUERO, Leone</t>
  </si>
  <si>
    <t>Mega Aircraft</t>
  </si>
  <si>
    <t>VEITCH, Catherine</t>
  </si>
  <si>
    <t>Black Fella White Fella</t>
  </si>
  <si>
    <t>The Very Hungry Bear</t>
  </si>
  <si>
    <t>Duck's Stuck</t>
  </si>
  <si>
    <t>Hold on Tight</t>
  </si>
  <si>
    <t>Fly Guy vs. the Flyswatter!</t>
  </si>
  <si>
    <t>DALLIMORE, Paul</t>
  </si>
  <si>
    <t>Let's Escape</t>
  </si>
  <si>
    <t>Hide and Seek</t>
  </si>
  <si>
    <t>MANNIS, Celeste Davidson</t>
  </si>
  <si>
    <t>Blossum Possum: The Sky is Falling Down Under</t>
  </si>
  <si>
    <t>PRIOR, Natalie Jane &amp; ORSINI, Cheryl</t>
  </si>
  <si>
    <t>The Wrong Book</t>
  </si>
  <si>
    <t>KROSOCZKA, Jarrett J.</t>
  </si>
  <si>
    <t>Gilbert Goes Outside</t>
  </si>
  <si>
    <t>BLACK, Birdie &amp; BEARDSHAW, Rosalind</t>
  </si>
  <si>
    <t>Franklin Goes to School</t>
  </si>
  <si>
    <t>King Pig</t>
  </si>
  <si>
    <t>A Sea of Words: An ABC of the Deep Blue Sea</t>
  </si>
  <si>
    <t>Silkim Books</t>
  </si>
  <si>
    <t>PHILLIPS, Gwynne</t>
  </si>
  <si>
    <t>Tick Tock, Tick Tock, What's up Croc?</t>
  </si>
  <si>
    <t>MANNING, Mick</t>
  </si>
  <si>
    <t>A Mama for Owen</t>
  </si>
  <si>
    <t>Simon &amp; Schuster</t>
  </si>
  <si>
    <t>Papa, Please Get the Moon For Me</t>
  </si>
  <si>
    <t>DOYLE, Malachy</t>
  </si>
  <si>
    <t>Olivia Saves the Circus</t>
  </si>
  <si>
    <t>One Horse Waiting For Me</t>
  </si>
  <si>
    <t>What does Peace feel like?</t>
  </si>
  <si>
    <t>HELBROUGH, Emma</t>
  </si>
  <si>
    <t>Olivia and the Missing Toy</t>
  </si>
  <si>
    <t>Olivia</t>
  </si>
  <si>
    <t>Jackson's Footy</t>
  </si>
  <si>
    <t>Slattery Media Group</t>
  </si>
  <si>
    <t>Shoo Cat</t>
  </si>
  <si>
    <t>Solo</t>
  </si>
  <si>
    <t>Nature Kids 123 of Australian Wildlife</t>
  </si>
  <si>
    <t>Steve Parish Publishing</t>
  </si>
  <si>
    <t>KELLY, Mij</t>
  </si>
  <si>
    <t>Frogs</t>
  </si>
  <si>
    <t>ABC of Australian Wildlife</t>
  </si>
  <si>
    <t>EMPACHER, Helen</t>
  </si>
  <si>
    <t>Boy</t>
  </si>
  <si>
    <t>The Chicken House</t>
  </si>
  <si>
    <t>When I'm Feeling Sad</t>
  </si>
  <si>
    <t>The Five Mile Press</t>
  </si>
  <si>
    <t>LAMB, Albert</t>
  </si>
  <si>
    <t>The Nightfish</t>
  </si>
  <si>
    <t>LEWIS, Kim</t>
  </si>
  <si>
    <t>My First Book of Bugs and Spiders</t>
  </si>
  <si>
    <t>Tick Tock Media Ltd</t>
  </si>
  <si>
    <t>Totally Outrageous Jokes</t>
  </si>
  <si>
    <t>Top That Publishing</t>
  </si>
  <si>
    <t>KNUDSEN, Michelle</t>
  </si>
  <si>
    <t>Ping-Ping the Panda</t>
  </si>
  <si>
    <t>True to Life Books</t>
  </si>
  <si>
    <t>Mia the Meerkat</t>
  </si>
  <si>
    <t>LANDMAN, Tanya</t>
  </si>
  <si>
    <t>Do Mice Eat Rice?</t>
  </si>
  <si>
    <t>Tuttle Publishing</t>
  </si>
  <si>
    <t>The Flying Orchestra</t>
  </si>
  <si>
    <t>University of Queensland Press</t>
  </si>
  <si>
    <t>The World That We Want</t>
  </si>
  <si>
    <t>The Red Wheelbarrow</t>
  </si>
  <si>
    <t>Squish Rabbit</t>
  </si>
  <si>
    <t>One Less Fish</t>
  </si>
  <si>
    <t>HADITHI, Mwenye</t>
  </si>
  <si>
    <t>Fergal Onions</t>
  </si>
  <si>
    <t>The Place where the Planes Take Off</t>
  </si>
  <si>
    <t>Grandpa's Gate</t>
  </si>
  <si>
    <t>University of Western Australia Press</t>
  </si>
  <si>
    <t>The Big Book of Trains</t>
  </si>
  <si>
    <t>Usborne Publishing</t>
  </si>
  <si>
    <t>100 Science Experiments</t>
  </si>
  <si>
    <t>Night-time</t>
  </si>
  <si>
    <t>I Can Cut and Stick</t>
  </si>
  <si>
    <t>The Story of Pinocchio</t>
  </si>
  <si>
    <t>Puzzle Jungle</t>
  </si>
  <si>
    <t>Animal Stories for Bedtime</t>
  </si>
  <si>
    <t>How Flowers Grow</t>
  </si>
  <si>
    <t>WALTON, Rick</t>
  </si>
  <si>
    <t>The Usborne Big Book of Big Trains</t>
  </si>
  <si>
    <t>On the Beach</t>
  </si>
  <si>
    <t>Clara Button and the Wedding Day Surprise</t>
  </si>
  <si>
    <t>Victoria and Albert Museum</t>
  </si>
  <si>
    <t>Lucy's Cat and the Rainbow Birds</t>
  </si>
  <si>
    <t>Viking</t>
  </si>
  <si>
    <t>Kissed by the Moon</t>
  </si>
  <si>
    <t>JUNGMAN, Ann</t>
  </si>
  <si>
    <t>Irving the Magician</t>
  </si>
  <si>
    <t>Axminster the Carpet Snake</t>
  </si>
  <si>
    <t>Daisy All-sorts</t>
  </si>
  <si>
    <t>AJMERA, Maya</t>
  </si>
  <si>
    <t>The Duck Catcher</t>
  </si>
  <si>
    <t>MEGARRITY, David</t>
  </si>
  <si>
    <t>Bed Tails</t>
  </si>
  <si>
    <t>Ten Little Fingers and Ten Little Toes</t>
  </si>
  <si>
    <t>LINDEEN, Carol K.</t>
  </si>
  <si>
    <t>Shhh! Little Mouse</t>
  </si>
  <si>
    <t>BLAND, Nicholas &amp; KING, Stephen Michael</t>
  </si>
  <si>
    <t>The Jolly Postman or Other Peoples' Letters</t>
  </si>
  <si>
    <t>Mr McGee and the Biting Flea</t>
  </si>
  <si>
    <t>KELLY, Deborah</t>
  </si>
  <si>
    <t>Rex</t>
  </si>
  <si>
    <t>Annie to the Rescue</t>
  </si>
  <si>
    <t>The Terrible Plop</t>
  </si>
  <si>
    <t>REGAN, Lisa</t>
  </si>
  <si>
    <t>The Skunk with No Funk</t>
  </si>
  <si>
    <t>Grandpa and Thomas</t>
  </si>
  <si>
    <t>Mr McGee and the Perfect Nest</t>
  </si>
  <si>
    <t>Ruby Makes a Friend</t>
  </si>
  <si>
    <t>Max</t>
  </si>
  <si>
    <t>Felix</t>
  </si>
  <si>
    <t>Ready, Set, Skip!</t>
  </si>
  <si>
    <t>Our Daft Dog Danny</t>
  </si>
  <si>
    <t>MUDGEDELL, Mantingali Napanangko</t>
  </si>
  <si>
    <t>The Peasant Prince</t>
  </si>
  <si>
    <t>ROSSELL, Judith</t>
  </si>
  <si>
    <t>Grandpa Baby</t>
  </si>
  <si>
    <t>The Fabulous Finola Fox</t>
  </si>
  <si>
    <t>WORTHINGTON, Michelle &amp; TEMPLE, Sandra</t>
  </si>
  <si>
    <t>Hasel and Rose</t>
  </si>
  <si>
    <t>DEAN, James</t>
  </si>
  <si>
    <t>Growing Vegetable Soup</t>
  </si>
  <si>
    <t>Voyager</t>
  </si>
  <si>
    <t>Can't You Sleep, Little Bear?</t>
  </si>
  <si>
    <t>Walker Books</t>
  </si>
  <si>
    <t>April Underhill, Tooth Fairy</t>
  </si>
  <si>
    <t>LOH, Morag</t>
  </si>
  <si>
    <t>Leonardo the Terrible Monster</t>
  </si>
  <si>
    <t>SOUHAMI, Jessica</t>
  </si>
  <si>
    <t>No Bears</t>
  </si>
  <si>
    <t>The Clever Stick</t>
  </si>
  <si>
    <t>MACDONALD, Margaret &amp; TAIBAH, Nadia Jameel</t>
  </si>
  <si>
    <t>The Fly</t>
  </si>
  <si>
    <t>Where the Forest Meets the Sea</t>
  </si>
  <si>
    <t>Louise Builds a Boat</t>
  </si>
  <si>
    <t>Buffy an Adventure Story</t>
  </si>
  <si>
    <t>There Was an Old Sailor</t>
  </si>
  <si>
    <t>The Grandad Tree</t>
  </si>
  <si>
    <t>Let's Do Nothing</t>
  </si>
  <si>
    <t>That's What Friends Are For</t>
  </si>
  <si>
    <t>CASTLES, Jennifer &amp; BICKFORD, Tessa</t>
  </si>
  <si>
    <t>My Friend Bear</t>
  </si>
  <si>
    <t>MORONEY, Trace</t>
  </si>
  <si>
    <t>Roadworks</t>
  </si>
  <si>
    <t>Hoot Owl, Master of Disguise</t>
  </si>
  <si>
    <t>I'm the Best</t>
  </si>
  <si>
    <t>Ice Bear</t>
  </si>
  <si>
    <t>A Swim in the Sea</t>
  </si>
  <si>
    <t>Say Hello</t>
  </si>
  <si>
    <t>NAPURRURLA, Molly Tasman</t>
  </si>
  <si>
    <t>The Duck in the Gun</t>
  </si>
  <si>
    <t>Gentle Giant Octopus</t>
  </si>
  <si>
    <t>A Puppy for Annie</t>
  </si>
  <si>
    <t>Demolition</t>
  </si>
  <si>
    <t>Walk With A Wolf</t>
  </si>
  <si>
    <t>Ten Red Apples: A Bartholomew Bear Counting Book</t>
  </si>
  <si>
    <t>SEDEN, Paul</t>
  </si>
  <si>
    <t>Puffin Peter</t>
  </si>
  <si>
    <t>HATCHER, Scott</t>
  </si>
  <si>
    <t>T Rex</t>
  </si>
  <si>
    <t>Stuck</t>
  </si>
  <si>
    <t>Yum, Yum, Yummy</t>
  </si>
  <si>
    <t>THOMAS, Casey</t>
  </si>
  <si>
    <t>Louise Builds a House</t>
  </si>
  <si>
    <t>Mummy Do you Love Me?</t>
  </si>
  <si>
    <t>Don't Let the Pigeon Stay Up Late!</t>
  </si>
  <si>
    <t>Your Mother Didn't Do That!</t>
  </si>
  <si>
    <t>SCRACE, Carolyn</t>
  </si>
  <si>
    <t>Waiting for Later</t>
  </si>
  <si>
    <t>For all Creatures</t>
  </si>
  <si>
    <t>Queenie the Bantam</t>
  </si>
  <si>
    <t>OPIE, Iona</t>
  </si>
  <si>
    <t>Yucky Worms</t>
  </si>
  <si>
    <t>LAGERCRANTZ, Rose</t>
  </si>
  <si>
    <t>Penguin</t>
  </si>
  <si>
    <t>ROGERS, Paul</t>
  </si>
  <si>
    <t>Noah's Garden</t>
  </si>
  <si>
    <t>Helping Little Star</t>
  </si>
  <si>
    <t>THOMAS, Abigail</t>
  </si>
  <si>
    <t>In the Lion</t>
  </si>
  <si>
    <t>Arabella Miller's Tiny Caterpillar</t>
  </si>
  <si>
    <t>SNELL, Gordon</t>
  </si>
  <si>
    <t>Dragon Quest</t>
  </si>
  <si>
    <t>Happy Birthday x Three</t>
  </si>
  <si>
    <t>CLARKE, Justine</t>
  </si>
  <si>
    <t>Maisy's Bedtime</t>
  </si>
  <si>
    <t>Pizza kittens</t>
  </si>
  <si>
    <t>A Bus Called Heaven</t>
  </si>
  <si>
    <t>VOGEL, Elizabeth</t>
  </si>
  <si>
    <t>My Mum and Dad Make Me Laugh</t>
  </si>
  <si>
    <t>PETERS, Polly</t>
  </si>
  <si>
    <t>The Pigeon wants a Puppy!</t>
  </si>
  <si>
    <t>WIGNELL, Edel</t>
  </si>
  <si>
    <t>Silver Buttons</t>
  </si>
  <si>
    <t>GREY, Mini</t>
  </si>
  <si>
    <t>Jethro Byrde, Fairy Child</t>
  </si>
  <si>
    <t>DUNBAR, Joyce</t>
  </si>
  <si>
    <t>Ginger</t>
  </si>
  <si>
    <t>The Bugliest Bug</t>
  </si>
  <si>
    <t>MILLARD, Glenda &amp; BENTLEY, Jonathan</t>
  </si>
  <si>
    <t>A Visitor for Bear</t>
  </si>
  <si>
    <t>Not Like Georgie</t>
  </si>
  <si>
    <t>SOMERVILLE, Kirra</t>
  </si>
  <si>
    <t>Argus</t>
  </si>
  <si>
    <t>I Like Books</t>
  </si>
  <si>
    <t>I Want my Hat Back</t>
  </si>
  <si>
    <t>LAWRENCE, John</t>
  </si>
  <si>
    <t>The Pencil</t>
  </si>
  <si>
    <t>We're Going on a Bear Hunt</t>
  </si>
  <si>
    <t>FATCHEN, Max</t>
  </si>
  <si>
    <t>Felix feels Better</t>
  </si>
  <si>
    <t>MCLAINE, Susan</t>
  </si>
  <si>
    <t>Surprising Sharks</t>
  </si>
  <si>
    <t>FUGE, Charles</t>
  </si>
  <si>
    <t>Where's my Teddy?</t>
  </si>
  <si>
    <t>The Lost Girl</t>
  </si>
  <si>
    <t>MARTIN, Rodney</t>
  </si>
  <si>
    <t>Maisy Goes to Hospital</t>
  </si>
  <si>
    <t>Tell Me the Day Backwards</t>
  </si>
  <si>
    <t>One Dragon's Dream</t>
  </si>
  <si>
    <t>WILLIAMS, Linda D</t>
  </si>
  <si>
    <t>The Croc and the Platypus</t>
  </si>
  <si>
    <t>Little Witch</t>
  </si>
  <si>
    <t>STILLS, Caroline</t>
  </si>
  <si>
    <t>Why the Animals Came to Town</t>
  </si>
  <si>
    <t>Hedgehog's Magic Tricks</t>
  </si>
  <si>
    <t>BATTERSBY, Katherine</t>
  </si>
  <si>
    <t>The Pig in the Pond</t>
  </si>
  <si>
    <t>We're Off to Look for Aliens</t>
  </si>
  <si>
    <t>BECKER, Bonny</t>
  </si>
  <si>
    <t>Willy the Champ</t>
  </si>
  <si>
    <t>SHIELDS, Gillian</t>
  </si>
  <si>
    <t>George Flies South</t>
  </si>
  <si>
    <t>ROYCE, Ellie</t>
  </si>
  <si>
    <t>Murgatroyd's Garden</t>
  </si>
  <si>
    <t>The Frog Who Lost His Underpants</t>
  </si>
  <si>
    <t>DALE, Kim</t>
  </si>
  <si>
    <t>Caterpillar Caterpillar</t>
  </si>
  <si>
    <t>VANDEN, Heede</t>
  </si>
  <si>
    <t>The Great Cake</t>
  </si>
  <si>
    <t>WAECHTER, Philip</t>
  </si>
  <si>
    <t>Somebody's House</t>
  </si>
  <si>
    <t>DOCHERTY, Thomas</t>
  </si>
  <si>
    <t>My Very First Mother Goose</t>
  </si>
  <si>
    <t>Have You Ever Ever Ever?</t>
  </si>
  <si>
    <t>My Hen is Dancing</t>
  </si>
  <si>
    <t>DAYNES, Katie</t>
  </si>
  <si>
    <t>One Green Island</t>
  </si>
  <si>
    <t>One Tiny Turtle</t>
  </si>
  <si>
    <t>MORTIMER, Rachael</t>
  </si>
  <si>
    <t>Look Out, Suzy Goose</t>
  </si>
  <si>
    <t>SENDAK, Maurice</t>
  </si>
  <si>
    <t>The King of Quizzical Island Digs Through the World</t>
  </si>
  <si>
    <t>Annie’s Snails</t>
  </si>
  <si>
    <t>Out of the Egg</t>
  </si>
  <si>
    <t>Library Lion</t>
  </si>
  <si>
    <t>The Lost Treasure</t>
  </si>
  <si>
    <t>WHITE, Annie</t>
  </si>
  <si>
    <t>The Extraordinary Mr Qwerty</t>
  </si>
  <si>
    <t>Ish</t>
  </si>
  <si>
    <t>Hist!</t>
  </si>
  <si>
    <t>Woolly Jumper: The Story of Wool</t>
  </si>
  <si>
    <t>The Pigeon Needs a Bath</t>
  </si>
  <si>
    <t>A Walk in Paris</t>
  </si>
  <si>
    <t>Knuffle Bunny Free</t>
  </si>
  <si>
    <t>Let's Go Home, Little Bear</t>
  </si>
  <si>
    <t>Who is the World For?</t>
  </si>
  <si>
    <t>CALDER, Charlotte</t>
  </si>
  <si>
    <t>A Song for Little Toad</t>
  </si>
  <si>
    <t>The Truth About Penguins</t>
  </si>
  <si>
    <t>Homer the Library Cat</t>
  </si>
  <si>
    <t>FITZPATRICK, Judy</t>
  </si>
  <si>
    <t>Hooray for Fish!</t>
  </si>
  <si>
    <t>BROAD, Michael</t>
  </si>
  <si>
    <t>Hug</t>
  </si>
  <si>
    <t>MIST, Rosalind</t>
  </si>
  <si>
    <t>Stone Age Boy</t>
  </si>
  <si>
    <t>The Black Book of Colours</t>
  </si>
  <si>
    <t>Maisy, Charley and the Wobbly Tooth</t>
  </si>
  <si>
    <t>LAWRINSON, Julia</t>
  </si>
  <si>
    <t>Dimity Dumpty the Story of Humpty's Little Sister</t>
  </si>
  <si>
    <t>CHAMBERLIN, Richard &amp; CHAMBERLIN, Mary</t>
  </si>
  <si>
    <t>Ten Out of Bed</t>
  </si>
  <si>
    <t>Owl Babies</t>
  </si>
  <si>
    <t>Living with Mum and Living with Dad</t>
  </si>
  <si>
    <t>White Owl, Barn Owl</t>
  </si>
  <si>
    <t>Handa's Hen</t>
  </si>
  <si>
    <t>WILD, Margaret &amp; BROOKS, Ron</t>
  </si>
  <si>
    <t>Vanilla Ice-Cream</t>
  </si>
  <si>
    <t>NICKERSON, Julie</t>
  </si>
  <si>
    <t>Not Last Night but the Night Before</t>
  </si>
  <si>
    <t>Handa's Surprise</t>
  </si>
  <si>
    <t>REID, Greg</t>
  </si>
  <si>
    <t>Lilli-Pilli’s Sister</t>
  </si>
  <si>
    <t>STEAD, Philip C.</t>
  </si>
  <si>
    <t>One Gorilla: a Counting Book</t>
  </si>
  <si>
    <t>Farmer John's Tractor</t>
  </si>
  <si>
    <t>STOTT, Carol</t>
  </si>
  <si>
    <t>Hudson Hates School</t>
  </si>
  <si>
    <t>Tracks of a Panda</t>
  </si>
  <si>
    <t>Splash!</t>
  </si>
  <si>
    <t>PETTY, Kate</t>
  </si>
  <si>
    <t>Little Beauty</t>
  </si>
  <si>
    <t>My Goose Betsy</t>
  </si>
  <si>
    <t>Tell Me One Thing, Dad</t>
  </si>
  <si>
    <t>Old Macdonald Had a Farm</t>
  </si>
  <si>
    <t>Herbert: the Brave Sea Dog</t>
  </si>
  <si>
    <t>MCCOSKER, Helen</t>
  </si>
  <si>
    <t>The Trouble with Dogs!</t>
  </si>
  <si>
    <t>The Magic Bicycle</t>
  </si>
  <si>
    <t>Ten Things I Can Do to Help My World</t>
  </si>
  <si>
    <t>Oscar's Half Birthday</t>
  </si>
  <si>
    <t>Mary's Penny</t>
  </si>
  <si>
    <t>It's Quacking Time!</t>
  </si>
  <si>
    <t>PALLOTTA, Jerry</t>
  </si>
  <si>
    <t>Growing Frogs</t>
  </si>
  <si>
    <t>The Park in the Dark</t>
  </si>
  <si>
    <t>Totally Wonderful Miss Plumberry</t>
  </si>
  <si>
    <t>Ted</t>
  </si>
  <si>
    <t>MARZOLLO, Jean</t>
  </si>
  <si>
    <t>The Boy on the Bus: A Sing-Along Storybook</t>
  </si>
  <si>
    <t>The Firefighters</t>
  </si>
  <si>
    <t>Through the Magic Mirror</t>
  </si>
  <si>
    <t>CASTLES, Jennifer</t>
  </si>
  <si>
    <t>Here Come the Aliens!</t>
  </si>
  <si>
    <t>Big Red Kangaroo</t>
  </si>
  <si>
    <t>Bilby Secrets</t>
  </si>
  <si>
    <t>Bertie was a Watchdog</t>
  </si>
  <si>
    <t>LECHNER, John</t>
  </si>
  <si>
    <t>Silly Suzy Goose</t>
  </si>
  <si>
    <t>Yummy</t>
  </si>
  <si>
    <t>GORDON, Angelica</t>
  </si>
  <si>
    <t>Grandad's Magic</t>
  </si>
  <si>
    <t>A House in the Woods</t>
  </si>
  <si>
    <t>PARSONS, Janet</t>
  </si>
  <si>
    <t>Naked Mole Rat Gets Dressed</t>
  </si>
  <si>
    <t>The Way to the Zoo</t>
  </si>
  <si>
    <t>Sleepy Pendoodle</t>
  </si>
  <si>
    <t>MAGERL, Caroline</t>
  </si>
  <si>
    <t>This is our House</t>
  </si>
  <si>
    <t>The Story of Rosy Dock</t>
  </si>
  <si>
    <t>BAUER, Marion Dane</t>
  </si>
  <si>
    <t>Willy the Dreamer</t>
  </si>
  <si>
    <t>The Walker Book of Bear Stories</t>
  </si>
  <si>
    <t>CASWELL, Brian</t>
  </si>
  <si>
    <t>You're All My Favourites</t>
  </si>
  <si>
    <t>Arthur's Dream Boat</t>
  </si>
  <si>
    <t>TOTALLY, Totally</t>
  </si>
  <si>
    <t>The Queen of France</t>
  </si>
  <si>
    <t>HARRISON, Joanna</t>
  </si>
  <si>
    <t>Some Dogs Do</t>
  </si>
  <si>
    <t>Cuddle Time</t>
  </si>
  <si>
    <t>SHELDON, Dyan</t>
  </si>
  <si>
    <t>Rose's Garden</t>
  </si>
  <si>
    <t>Ten in the Bed</t>
  </si>
  <si>
    <t>ZAMORANO, Ana</t>
  </si>
  <si>
    <t>A House for Donfinkle</t>
  </si>
  <si>
    <t>Once There were Giants</t>
  </si>
  <si>
    <t>Bee Frog</t>
  </si>
  <si>
    <t>PONTI, Claude</t>
  </si>
  <si>
    <t>Isabella's Garden</t>
  </si>
  <si>
    <t>A Place to Call Home</t>
  </si>
  <si>
    <t>It's a Book</t>
  </si>
  <si>
    <t>This Little Chick</t>
  </si>
  <si>
    <t>Let's Get a Pup!</t>
  </si>
  <si>
    <t>How to Heal a Broken Wing</t>
  </si>
  <si>
    <t>Willy the Wimp</t>
  </si>
  <si>
    <t>LEGG, Dr Gerald</t>
  </si>
  <si>
    <t>Silly Billy</t>
  </si>
  <si>
    <t>Waterlilies</t>
  </si>
  <si>
    <t>Waterlily Publications</t>
  </si>
  <si>
    <t>Going Shopping</t>
  </si>
  <si>
    <t>Watts Publishing Group</t>
  </si>
  <si>
    <t>At the Seaside</t>
  </si>
  <si>
    <t>Space</t>
  </si>
  <si>
    <t>COTTIN, Menena</t>
  </si>
  <si>
    <t>Plum Pudding: Stories, Rhymes and Fun for the Very Young</t>
  </si>
  <si>
    <t>COX, Tania &amp; BROEKSTRA, Lorette</t>
  </si>
  <si>
    <t>The Orchard Book of Nursery Stories</t>
  </si>
  <si>
    <t>I Am Too Absolutely Small for School</t>
  </si>
  <si>
    <t>Awesome Facts About Crocodiles</t>
  </si>
  <si>
    <t>New shoes</t>
  </si>
  <si>
    <t>DICAMILLO, Kate</t>
  </si>
  <si>
    <t>Birthday Party</t>
  </si>
  <si>
    <t>Horses and Ponies</t>
  </si>
  <si>
    <t>Wayland</t>
  </si>
  <si>
    <t>The Life Cycle of a Frog</t>
  </si>
  <si>
    <t>MCBRATNEY, S</t>
  </si>
  <si>
    <t>The Life Cycle of a Ladybird</t>
  </si>
  <si>
    <t>Water play</t>
  </si>
  <si>
    <t>Lunch Around the World</t>
  </si>
  <si>
    <t>KWAYMULLINA, Blaze &amp; MORGAN, Sally</t>
  </si>
  <si>
    <t>The Life Cycle of a Salmon</t>
  </si>
  <si>
    <t>PATTERSON, Rebecca</t>
  </si>
  <si>
    <t>The Life Cycle of an Owl</t>
  </si>
  <si>
    <t>The Australian Mother Goose</t>
  </si>
  <si>
    <t>Weldon Kids</t>
  </si>
  <si>
    <t>The Very Ordinary Caterpillar</t>
  </si>
  <si>
    <t>The Bear with the Sword</t>
  </si>
  <si>
    <t>Wilkins Farago Pty Ltd</t>
  </si>
  <si>
    <t>UNDERWOOD, Shelley</t>
  </si>
  <si>
    <t>Sam and his Dad</t>
  </si>
  <si>
    <t>What is this Thing Called Love?</t>
  </si>
  <si>
    <t>JENKINS, Steve</t>
  </si>
  <si>
    <t>Poppy's Gift</t>
  </si>
  <si>
    <t>Windy Hollow Books</t>
  </si>
  <si>
    <t>Owl</t>
  </si>
  <si>
    <t>POTTER, Beatrix</t>
  </si>
  <si>
    <t>No Kind of Superman</t>
  </si>
  <si>
    <t>MILLER, Virginia</t>
  </si>
  <si>
    <t>Sheep, Goat and the Creaking Gate</t>
  </si>
  <si>
    <t>Ebi's Boat</t>
  </si>
  <si>
    <t>TECKENTRUP, Britta</t>
  </si>
  <si>
    <t>With Nan</t>
  </si>
  <si>
    <t>The Flood</t>
  </si>
  <si>
    <t>NAPANGARTI, Bai Bai</t>
  </si>
  <si>
    <t>Quoll</t>
  </si>
  <si>
    <t>JUST, Margaret</t>
  </si>
  <si>
    <t>Quacker and Giraffe Learn About Clouds</t>
  </si>
  <si>
    <t>A Nest for Kora</t>
  </si>
  <si>
    <t>VIORST, Judith</t>
  </si>
  <si>
    <t>I Wish There Were Dinosaurs</t>
  </si>
  <si>
    <t>Waiting for Hugo</t>
  </si>
  <si>
    <t>A Letter for Leah</t>
  </si>
  <si>
    <t>See Food!</t>
  </si>
  <si>
    <t>MCCLOSKEY, Robert</t>
  </si>
  <si>
    <t>The Wish Giver</t>
  </si>
  <si>
    <t>Calpepper’s Place</t>
  </si>
  <si>
    <t>PARISH, Herman &amp; AVRIL, Lynne</t>
  </si>
  <si>
    <t>Kip</t>
  </si>
  <si>
    <t>Same, but Little Bit Diff’rent</t>
  </si>
  <si>
    <t>SUTTON, Eve</t>
  </si>
  <si>
    <t>This Way Up</t>
  </si>
  <si>
    <t>The Shy Mala</t>
  </si>
  <si>
    <t>Wombat Books</t>
  </si>
  <si>
    <t>The Snugglebump Jump</t>
  </si>
  <si>
    <t>The Smallest Bilby and the Easter Games</t>
  </si>
  <si>
    <t>Working Title Press</t>
  </si>
  <si>
    <t>INKPEN, Mick &amp; INKPEN, Chloe</t>
  </si>
  <si>
    <t>Quick-Sticks' Magic</t>
  </si>
  <si>
    <t>Night Watch</t>
  </si>
  <si>
    <t>Pig Out</t>
  </si>
  <si>
    <t>Little Bat</t>
  </si>
  <si>
    <t>KEMPTER, Christa</t>
  </si>
  <si>
    <t>Bobbie Dazzler</t>
  </si>
  <si>
    <t>The Pangkarlangu and the Lost Child</t>
  </si>
  <si>
    <t>Old Bun and Burglar</t>
  </si>
  <si>
    <t>Scary Night</t>
  </si>
  <si>
    <t>BAKER, Alan</t>
  </si>
  <si>
    <t>The Silver Stream</t>
  </si>
  <si>
    <t>Piglet and Papa</t>
  </si>
  <si>
    <t>Piglet and Mama</t>
  </si>
  <si>
    <t>First Flight</t>
  </si>
  <si>
    <t>HARRIS, Nancy</t>
  </si>
  <si>
    <t>Scary Bear</t>
  </si>
  <si>
    <t>You and Me: Our Place</t>
  </si>
  <si>
    <t>You Must be Joking</t>
  </si>
  <si>
    <t>PELLANT, Chris</t>
  </si>
  <si>
    <t>Crocodile River</t>
  </si>
  <si>
    <t>Baby</t>
  </si>
  <si>
    <t>Piglet and Granny</t>
  </si>
  <si>
    <t>Lucky Clive</t>
  </si>
  <si>
    <t>GLASER, Linda</t>
  </si>
  <si>
    <t>Whose Tail is That?</t>
  </si>
  <si>
    <t>Tom Tom</t>
  </si>
  <si>
    <t>Seadragon Sea</t>
  </si>
  <si>
    <t>GILLIS, Jennifer Blizin</t>
  </si>
  <si>
    <t>The Cocky, the Crow and the Hawk</t>
  </si>
  <si>
    <t>Boom Bah!</t>
  </si>
  <si>
    <t>Ben the Post-Mouse</t>
  </si>
  <si>
    <t>KERLEY, Barbara</t>
  </si>
  <si>
    <t>Fee-Fee's Holiday</t>
  </si>
  <si>
    <t>Tails and the Twin Spell</t>
  </si>
  <si>
    <t>Kevin to the Rescue</t>
  </si>
  <si>
    <t>DOLAN, Elys</t>
  </si>
  <si>
    <t>Luurpa the Magical Kingfisher</t>
  </si>
  <si>
    <t>One-Shoe's Wishes</t>
  </si>
  <si>
    <t>Let's Go Visiting</t>
  </si>
  <si>
    <t>Alberta</t>
  </si>
  <si>
    <t>The Spotted Cat</t>
  </si>
  <si>
    <t>TIMMERS, Leo</t>
  </si>
  <si>
    <t>Sam the Cat: A True Story</t>
  </si>
  <si>
    <t>The Smallest Bilby and the Midnight Star</t>
  </si>
  <si>
    <t>The Windy Farm</t>
  </si>
  <si>
    <t>Baby Bird's Blankie</t>
  </si>
  <si>
    <t>The Long Way Home</t>
  </si>
  <si>
    <t>Puggle</t>
  </si>
  <si>
    <t>Wolf's Sunday Dinner</t>
  </si>
  <si>
    <t>The Miracle of the Little Wooden Duck</t>
  </si>
  <si>
    <t>MCKINLAY, Helen</t>
  </si>
  <si>
    <t>Little Owl</t>
  </si>
  <si>
    <t>ZOLOTOW, Charlotte</t>
  </si>
  <si>
    <t>Lucas and Jack</t>
  </si>
  <si>
    <t>Bilby Moon</t>
  </si>
  <si>
    <t>Pooka</t>
  </si>
  <si>
    <t>Jeremy</t>
  </si>
  <si>
    <t>Ballroom Bonanza</t>
  </si>
  <si>
    <t>Pink Paw's Painting</t>
  </si>
  <si>
    <t>Bernard's Plane Trip</t>
  </si>
  <si>
    <t>Dinnertime!</t>
  </si>
  <si>
    <t>FENTON, Corinne</t>
  </si>
  <si>
    <t>Squeak Street</t>
  </si>
  <si>
    <t>Can We Lick the Spoon Now?</t>
  </si>
  <si>
    <t>Addy and the Pirates</t>
  </si>
  <si>
    <t>TULLOCH, Scott</t>
  </si>
  <si>
    <t>The Dog and the Piglet and Four Other True Stories of Animal Friendships</t>
  </si>
  <si>
    <t>Workman Publishing</t>
  </si>
  <si>
    <t>The Leopard and the Cow and Four Other True Stories of Animal Friendships</t>
  </si>
  <si>
    <t>Price</t>
  </si>
  <si>
    <t>V.Cost</t>
  </si>
  <si>
    <t>C.margin</t>
  </si>
  <si>
    <t>STANDARD KINDLE</t>
  </si>
  <si>
    <t>Yearly</t>
  </si>
  <si>
    <t>Monthly</t>
  </si>
  <si>
    <t>Sum</t>
  </si>
  <si>
    <t>Sales Volume</t>
  </si>
  <si>
    <t>Direct Fixed Costs</t>
  </si>
  <si>
    <t>Amazing KINDLE</t>
  </si>
  <si>
    <t>last years rev</t>
  </si>
  <si>
    <t>doubled new</t>
  </si>
  <si>
    <t>New i/s</t>
  </si>
  <si>
    <t>Row Labels</t>
  </si>
  <si>
    <t>Grand Total</t>
  </si>
  <si>
    <t>Count of Author(s)</t>
  </si>
  <si>
    <t>(GRAFIKTEN ALDIM)</t>
  </si>
  <si>
    <t>(VLOOKUP)</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</si>
</sst>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 #,##0.00_-;_-* &quot;-&quot;??_-;_-@_-"/>
    <numFmt numFmtId="164" formatCode="_(&quot;$&quot;* #,##0.00_);_(&quot;$&quot;* \(#,##0.00\);_(&quot;$&quot;* &quot;-&quot;??_);_(@_)"/>
    <numFmt numFmtId="165" formatCode="_(* #,##0.00_);_(* \(#,##0.00\);_(* &quot;-&quot;??_);_(@_)"/>
    <numFmt numFmtId="166" formatCode="_-* #,##0.00\ _₺_-;\-* #,##0.00\ _₺_-;_-* &quot;-&quot;??\ _₺_-;_-@_-"/>
    <numFmt numFmtId="167" formatCode="0.000"/>
    <numFmt numFmtId="168" formatCode="&quot;$&quot;#,##0.00"/>
    <numFmt numFmtId="169" formatCode="_-[$$-409]* #,##0.00_ ;_-[$$-409]* \-#,##0.00\ ;_-[$$-409]* &quot;-&quot;??_ ;_-@_ "/>
    <numFmt numFmtId="170" formatCode="0.0"/>
    <numFmt numFmtId="171" formatCode="_ * #,##0.00_)\ _T_R_Y_ ;_ * \(#,##0.00\)\ _T_R_Y_ ;_ * &quot;-&quot;??_)\ _T_R_Y_ ;_ @_ "/>
  </numFmts>
  <fonts count="66" x14ac:knownFonts="1">
    <font>
      <sz val="11"/>
      <color theme="1"/>
      <name val="Calibri"/>
      <family val="2"/>
      <scheme val="minor"/>
    </font>
    <font>
      <sz val="12"/>
      <color theme="1"/>
      <name val="Calibri"/>
      <family val="2"/>
      <scheme val="minor"/>
    </font>
    <font>
      <sz val="11"/>
      <color theme="1"/>
      <name val="Calibri"/>
      <family val="2"/>
      <scheme val="minor"/>
    </font>
    <font>
      <b/>
      <sz val="15"/>
      <color theme="3"/>
      <name val="Calibri"/>
      <family val="2"/>
      <scheme val="minor"/>
    </font>
    <font>
      <sz val="10"/>
      <name val="Arial"/>
      <family val="2"/>
      <charset val="162"/>
    </font>
    <font>
      <sz val="10"/>
      <color indexed="55"/>
      <name val="Arial"/>
      <family val="2"/>
    </font>
    <font>
      <sz val="12"/>
      <color theme="1"/>
      <name val="Calibri"/>
      <family val="2"/>
      <scheme val="minor"/>
    </font>
    <font>
      <sz val="12"/>
      <color indexed="55"/>
      <name val="Arial"/>
      <family val="2"/>
    </font>
    <font>
      <sz val="12"/>
      <name val="Calibri"/>
      <family val="2"/>
      <scheme val="minor"/>
    </font>
    <font>
      <i/>
      <sz val="8"/>
      <color indexed="55"/>
      <name val="Arial"/>
      <family val="2"/>
    </font>
    <font>
      <b/>
      <sz val="12"/>
      <name val="Calibri"/>
      <family val="2"/>
      <scheme val="minor"/>
    </font>
    <font>
      <sz val="8"/>
      <color indexed="55"/>
      <name val="Arial"/>
      <family val="2"/>
    </font>
    <font>
      <b/>
      <i/>
      <sz val="11"/>
      <color theme="1"/>
      <name val="Calibri"/>
      <family val="2"/>
      <charset val="162"/>
      <scheme val="minor"/>
    </font>
    <font>
      <i/>
      <sz val="11"/>
      <color theme="1"/>
      <name val="Calibri"/>
      <family val="2"/>
      <charset val="162"/>
      <scheme val="minor"/>
    </font>
    <font>
      <i/>
      <sz val="16"/>
      <color theme="1"/>
      <name val="Calibri"/>
      <family val="2"/>
      <charset val="162"/>
      <scheme val="minor"/>
    </font>
    <font>
      <b/>
      <i/>
      <sz val="14"/>
      <color theme="1"/>
      <name val="Calibri"/>
      <family val="2"/>
      <charset val="162"/>
      <scheme val="minor"/>
    </font>
    <font>
      <sz val="14"/>
      <color theme="1"/>
      <name val="Calibri"/>
      <family val="2"/>
      <charset val="162"/>
      <scheme val="minor"/>
    </font>
    <font>
      <sz val="8"/>
      <color indexed="55"/>
      <name val="Arial"/>
      <family val="2"/>
      <charset val="162"/>
    </font>
    <font>
      <b/>
      <u/>
      <sz val="12"/>
      <color theme="1"/>
      <name val="Calibri"/>
      <family val="2"/>
      <charset val="162"/>
      <scheme val="minor"/>
    </font>
    <font>
      <sz val="12"/>
      <color rgb="FF000000"/>
      <name val="Calibri"/>
      <family val="2"/>
      <scheme val="minor"/>
    </font>
    <font>
      <b/>
      <sz val="13"/>
      <color rgb="FFFFFFFF"/>
      <name val="Calibri"/>
      <family val="2"/>
      <scheme val="minor"/>
    </font>
    <font>
      <sz val="9"/>
      <color rgb="FF000000"/>
      <name val="Calibri"/>
      <family val="2"/>
      <scheme val="minor"/>
    </font>
    <font>
      <sz val="9"/>
      <color theme="1"/>
      <name val="Calibri"/>
      <family val="2"/>
      <scheme val="minor"/>
    </font>
    <font>
      <sz val="10"/>
      <name val="Arial"/>
      <family val="2"/>
    </font>
    <font>
      <sz val="11"/>
      <color theme="1"/>
      <name val="Calibri"/>
      <family val="2"/>
      <charset val="162"/>
      <scheme val="minor"/>
    </font>
    <font>
      <sz val="10"/>
      <name val="MS Sans Serif"/>
      <family val="2"/>
    </font>
    <font>
      <b/>
      <sz val="10"/>
      <name val="MS Sans Serif"/>
      <family val="2"/>
    </font>
    <font>
      <b/>
      <sz val="11"/>
      <color indexed="8"/>
      <name val="Calibri"/>
      <family val="2"/>
    </font>
    <font>
      <sz val="11"/>
      <color indexed="8"/>
      <name val="Calibri"/>
      <family val="2"/>
    </font>
    <font>
      <sz val="11"/>
      <color indexed="8"/>
      <name val="Calibri"/>
      <family val="2"/>
      <scheme val="minor"/>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62"/>
      <name val="Cambria"/>
      <family val="2"/>
    </font>
    <font>
      <sz val="11"/>
      <color indexed="10"/>
      <name val="Calibri"/>
      <family val="2"/>
    </font>
    <font>
      <sz val="11"/>
      <color indexed="8"/>
      <name val="ＭＳ Ｐゴシック"/>
      <family val="3"/>
      <charset val="128"/>
    </font>
    <font>
      <sz val="11"/>
      <color indexed="9"/>
      <name val="ＭＳ Ｐゴシック"/>
      <family val="3"/>
      <charset val="128"/>
    </font>
    <font>
      <sz val="11"/>
      <name val="ＭＳ Ｐゴシック"/>
      <family val="3"/>
      <charset val="128"/>
    </font>
    <font>
      <b/>
      <i/>
      <sz val="10"/>
      <name val="Arial"/>
      <family val="2"/>
      <charset val="16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62"/>
      <name val="ＭＳ Ｐゴシック"/>
      <family val="3"/>
      <charset val="128"/>
    </font>
    <font>
      <b/>
      <sz val="11"/>
      <color indexed="63"/>
      <name val="ＭＳ Ｐゴシック"/>
      <family val="3"/>
      <charset val="128"/>
    </font>
    <font>
      <sz val="11"/>
      <color indexed="20"/>
      <name val="ＭＳ Ｐゴシック"/>
      <family val="3"/>
      <charset val="128"/>
    </font>
    <font>
      <sz val="11"/>
      <color indexed="17"/>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52"/>
      <name val="ＭＳ Ｐゴシック"/>
      <family val="3"/>
      <charset val="128"/>
    </font>
    <font>
      <i/>
      <sz val="11"/>
      <color indexed="23"/>
      <name val="ＭＳ Ｐゴシック"/>
      <family val="3"/>
      <charset val="128"/>
    </font>
    <font>
      <sz val="11"/>
      <color indexed="10"/>
      <name val="ＭＳ Ｐゴシック"/>
      <family val="3"/>
      <charset val="128"/>
    </font>
    <font>
      <b/>
      <sz val="11"/>
      <color indexed="8"/>
      <name val="ＭＳ Ｐゴシック"/>
      <family val="3"/>
      <charset val="128"/>
    </font>
    <font>
      <sz val="12"/>
      <color theme="1"/>
      <name val="Calibri"/>
      <family val="2"/>
      <charset val="134"/>
      <scheme val="minor"/>
    </font>
    <font>
      <u/>
      <sz val="11"/>
      <color theme="11"/>
      <name val="Calibri"/>
      <family val="2"/>
      <scheme val="minor"/>
    </font>
    <font>
      <u/>
      <sz val="11"/>
      <color theme="10"/>
      <name val="Calibri"/>
      <family val="2"/>
      <scheme val="minor"/>
    </font>
  </fonts>
  <fills count="37">
    <fill>
      <patternFill patternType="none"/>
    </fill>
    <fill>
      <patternFill patternType="gray125"/>
    </fill>
    <fill>
      <patternFill patternType="solid">
        <fgColor theme="5" tint="0.59999389629810485"/>
        <bgColor indexed="65"/>
      </patternFill>
    </fill>
    <fill>
      <patternFill patternType="solid">
        <fgColor theme="0"/>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9" tint="-0.249977111117893"/>
        <bgColor indexed="64"/>
      </patternFill>
    </fill>
    <fill>
      <patternFill patternType="solid">
        <fgColor theme="8" tint="0.79998168889431442"/>
        <bgColor indexed="64"/>
      </patternFill>
    </fill>
    <fill>
      <patternFill patternType="solid">
        <fgColor theme="0"/>
        <bgColor rgb="FF000000"/>
      </patternFill>
    </fill>
    <fill>
      <patternFill patternType="solid">
        <fgColor theme="5" tint="0.39997558519241921"/>
        <bgColor indexed="64"/>
      </patternFill>
    </fill>
    <fill>
      <patternFill patternType="mediumGray">
        <fgColor indexed="22"/>
      </patternFill>
    </fill>
    <fill>
      <patternFill patternType="solid">
        <fgColor indexed="9"/>
      </patternFill>
    </fill>
    <fill>
      <patternFill patternType="solid">
        <fgColor indexed="47"/>
      </patternFill>
    </fill>
    <fill>
      <patternFill patternType="solid">
        <fgColor indexed="26"/>
      </patternFill>
    </fill>
    <fill>
      <patternFill patternType="solid">
        <fgColor indexed="27"/>
      </patternFill>
    </fill>
    <fill>
      <patternFill patternType="solid">
        <fgColor indexed="22"/>
      </patternFill>
    </fill>
    <fill>
      <patternFill patternType="solid">
        <fgColor indexed="29"/>
      </patternFill>
    </fill>
    <fill>
      <patternFill patternType="solid">
        <fgColor indexed="43"/>
      </patternFill>
    </fill>
    <fill>
      <patternFill patternType="solid">
        <fgColor indexed="44"/>
      </patternFill>
    </fill>
    <fill>
      <patternFill patternType="solid">
        <fgColor indexed="49"/>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45"/>
      </patternFill>
    </fill>
    <fill>
      <patternFill patternType="solid">
        <fgColor indexed="55"/>
      </patternFill>
    </fill>
    <fill>
      <patternFill patternType="solid">
        <fgColor indexed="42"/>
      </patternFill>
    </fill>
    <fill>
      <patternFill patternType="solid">
        <fgColor indexed="31"/>
      </patternFill>
    </fill>
    <fill>
      <patternFill patternType="solid">
        <fgColor indexed="46"/>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rgb="FFFFFF00"/>
        <bgColor indexed="64"/>
      </patternFill>
    </fill>
  </fills>
  <borders count="58">
    <border>
      <left/>
      <right/>
      <top/>
      <bottom/>
      <diagonal/>
    </border>
    <border>
      <left/>
      <right/>
      <top/>
      <bottom style="thick">
        <color theme="4"/>
      </bottom>
      <diagonal/>
    </border>
    <border>
      <left/>
      <right/>
      <top/>
      <bottom style="medium">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medium">
        <color auto="1"/>
      </right>
      <top/>
      <bottom style="thin">
        <color auto="1"/>
      </bottom>
      <diagonal/>
    </border>
    <border>
      <left style="medium">
        <color auto="1"/>
      </left>
      <right/>
      <top/>
      <bottom/>
      <diagonal/>
    </border>
    <border>
      <left/>
      <right style="thin">
        <color auto="1"/>
      </right>
      <top/>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right style="medium">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top/>
      <bottom style="medium">
        <color auto="1"/>
      </bottom>
      <diagonal/>
    </border>
    <border>
      <left/>
      <right style="thin">
        <color auto="1"/>
      </right>
      <top/>
      <bottom style="medium">
        <color auto="1"/>
      </bottom>
      <diagonal/>
    </border>
    <border>
      <left style="thin">
        <color auto="1"/>
      </left>
      <right/>
      <top/>
      <bottom style="medium">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thin">
        <color auto="1"/>
      </right>
      <top/>
      <bottom/>
      <diagonal/>
    </border>
    <border>
      <left/>
      <right style="thin">
        <color auto="1"/>
      </right>
      <top style="thin">
        <color auto="1"/>
      </top>
      <bottom style="thin">
        <color auto="1"/>
      </bottom>
      <diagonal/>
    </border>
    <border>
      <left/>
      <right/>
      <top style="thin">
        <color auto="1"/>
      </top>
      <bottom/>
      <diagonal/>
    </border>
    <border>
      <left style="medium">
        <color auto="1"/>
      </left>
      <right style="thin">
        <color auto="1"/>
      </right>
      <top/>
      <bottom style="medium">
        <color auto="1"/>
      </bottom>
      <diagonal/>
    </border>
    <border>
      <left/>
      <right/>
      <top style="thin">
        <color auto="1"/>
      </top>
      <bottom style="medium">
        <color auto="1"/>
      </bottom>
      <diagonal/>
    </border>
    <border>
      <left style="thin">
        <color auto="1"/>
      </left>
      <right style="thin">
        <color auto="1"/>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22"/>
      </bottom>
      <diagonal/>
    </border>
    <border>
      <left/>
      <right/>
      <top/>
      <bottom style="medium">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style="thin">
        <color indexed="62"/>
      </top>
      <bottom style="double">
        <color indexed="62"/>
      </bottom>
      <diagonal/>
    </border>
    <border>
      <left style="thin">
        <color auto="1"/>
      </left>
      <right style="medium">
        <color auto="1"/>
      </right>
      <top/>
      <bottom/>
      <diagonal/>
    </border>
  </borders>
  <cellStyleXfs count="419">
    <xf numFmtId="0" fontId="0" fillId="0" borderId="0"/>
    <xf numFmtId="165" fontId="2" fillId="0" borderId="0" applyFont="0" applyFill="0" applyBorder="0" applyAlignment="0" applyProtection="0"/>
    <xf numFmtId="9" fontId="2" fillId="0" borderId="0" applyFont="0" applyFill="0" applyBorder="0" applyAlignment="0" applyProtection="0"/>
    <xf numFmtId="0" fontId="4" fillId="0" borderId="0"/>
    <xf numFmtId="0" fontId="6" fillId="0" borderId="0"/>
    <xf numFmtId="165" fontId="6" fillId="0" borderId="0" applyFont="0" applyFill="0" applyBorder="0" applyAlignment="0" applyProtection="0"/>
    <xf numFmtId="0" fontId="2" fillId="0" borderId="0"/>
    <xf numFmtId="0" fontId="23" fillId="0" borderId="0"/>
    <xf numFmtId="43" fontId="23" fillId="0" borderId="0" applyFont="0" applyFill="0" applyBorder="0" applyAlignment="0" applyProtection="0"/>
    <xf numFmtId="165" fontId="28" fillId="0" borderId="0" applyFont="0" applyFill="0" applyBorder="0" applyAlignment="0" applyProtection="0"/>
    <xf numFmtId="0" fontId="2" fillId="0" borderId="0"/>
    <xf numFmtId="9" fontId="23" fillId="0" borderId="0" applyFont="0" applyFill="0" applyBorder="0" applyAlignment="0" applyProtection="0"/>
    <xf numFmtId="9" fontId="28" fillId="0" borderId="0" applyFont="0" applyFill="0" applyBorder="0" applyAlignment="0" applyProtection="0"/>
    <xf numFmtId="0" fontId="25" fillId="0" borderId="0" applyNumberFormat="0" applyFont="0" applyFill="0" applyBorder="0" applyAlignment="0" applyProtection="0">
      <alignment horizontal="left"/>
    </xf>
    <xf numFmtId="15" fontId="25" fillId="0" borderId="0" applyFont="0" applyFill="0" applyBorder="0" applyAlignment="0" applyProtection="0"/>
    <xf numFmtId="4" fontId="25" fillId="0" borderId="0" applyFont="0" applyFill="0" applyBorder="0" applyAlignment="0" applyProtection="0"/>
    <xf numFmtId="0" fontId="26" fillId="0" borderId="2">
      <alignment horizontal="center"/>
    </xf>
    <xf numFmtId="3" fontId="25" fillId="0" borderId="0" applyFont="0" applyFill="0" applyBorder="0" applyAlignment="0" applyProtection="0"/>
    <xf numFmtId="0" fontId="25" fillId="11" borderId="0" applyNumberFormat="0" applyFont="0" applyBorder="0" applyAlignment="0" applyProtection="0"/>
    <xf numFmtId="0" fontId="2" fillId="0" borderId="0"/>
    <xf numFmtId="165" fontId="2" fillId="0" borderId="0" applyFont="0" applyFill="0" applyBorder="0" applyAlignment="0" applyProtection="0"/>
    <xf numFmtId="0" fontId="23" fillId="0" borderId="0"/>
    <xf numFmtId="9" fontId="2" fillId="0" borderId="0" applyFont="0" applyFill="0" applyBorder="0" applyAlignment="0" applyProtection="0"/>
    <xf numFmtId="0" fontId="2" fillId="0" borderId="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5" fontId="2" fillId="0" borderId="0" applyFont="0" applyFill="0" applyBorder="0" applyAlignment="0" applyProtection="0"/>
    <xf numFmtId="0" fontId="4" fillId="0" borderId="0"/>
    <xf numFmtId="43" fontId="23" fillId="0" borderId="0" applyFont="0" applyFill="0" applyBorder="0" applyAlignment="0" applyProtection="0"/>
    <xf numFmtId="0" fontId="2" fillId="0" borderId="0"/>
    <xf numFmtId="9" fontId="23" fillId="0" borderId="0" applyFont="0" applyFill="0" applyBorder="0" applyAlignment="0" applyProtection="0"/>
    <xf numFmtId="0" fontId="2" fillId="0" borderId="0"/>
    <xf numFmtId="165" fontId="2" fillId="0" borderId="0" applyFont="0" applyFill="0" applyBorder="0" applyAlignment="0" applyProtection="0"/>
    <xf numFmtId="9" fontId="2" fillId="0" borderId="0" applyFont="0" applyFill="0" applyBorder="0" applyAlignment="0" applyProtection="0"/>
    <xf numFmtId="0" fontId="2" fillId="0" borderId="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4" fillId="0" borderId="0"/>
    <xf numFmtId="0" fontId="2" fillId="0" borderId="0"/>
    <xf numFmtId="9" fontId="24" fillId="0" borderId="0" applyFont="0" applyFill="0" applyBorder="0" applyAlignment="0" applyProtection="0"/>
    <xf numFmtId="0" fontId="24" fillId="0" borderId="0"/>
    <xf numFmtId="165" fontId="24" fillId="0" borderId="0" applyFont="0" applyFill="0" applyBorder="0" applyAlignment="0" applyProtection="0"/>
    <xf numFmtId="16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64" fontId="24" fillId="0" borderId="0" applyFont="0" applyFill="0" applyBorder="0" applyAlignment="0" applyProtection="0"/>
    <xf numFmtId="0" fontId="23" fillId="0" borderId="0"/>
    <xf numFmtId="0" fontId="29" fillId="0" borderId="0"/>
    <xf numFmtId="164" fontId="29" fillId="0" borderId="0" applyFont="0" applyFill="0" applyBorder="0" applyAlignment="0" applyProtection="0"/>
    <xf numFmtId="9" fontId="29" fillId="0" borderId="0" applyFont="0" applyFill="0" applyBorder="0" applyAlignment="0" applyProtection="0"/>
    <xf numFmtId="165" fontId="29" fillId="0" borderId="0" applyFont="0" applyFill="0" applyBorder="0" applyAlignment="0" applyProtection="0"/>
    <xf numFmtId="0" fontId="4" fillId="0" borderId="0"/>
    <xf numFmtId="0" fontId="2" fillId="0" borderId="0"/>
    <xf numFmtId="0" fontId="2" fillId="0" borderId="0"/>
    <xf numFmtId="0" fontId="4" fillId="0" borderId="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3" fillId="0" borderId="1" applyNumberFormat="0" applyFill="0" applyAlignment="0" applyProtection="0"/>
    <xf numFmtId="0" fontId="2" fillId="0" borderId="0"/>
    <xf numFmtId="0" fontId="28" fillId="12" borderId="0" applyNumberFormat="0" applyBorder="0" applyAlignment="0" applyProtection="0"/>
    <xf numFmtId="0" fontId="28" fillId="13" borderId="0" applyNumberFormat="0" applyBorder="0" applyAlignment="0" applyProtection="0"/>
    <xf numFmtId="0" fontId="28" fillId="14" borderId="0" applyNumberFormat="0" applyBorder="0" applyAlignment="0" applyProtection="0"/>
    <xf numFmtId="0" fontId="28" fillId="12" borderId="0" applyNumberFormat="0" applyBorder="0" applyAlignment="0" applyProtection="0"/>
    <xf numFmtId="0" fontId="28" fillId="15" borderId="0" applyNumberFormat="0" applyBorder="0" applyAlignment="0" applyProtection="0"/>
    <xf numFmtId="0" fontId="28" fillId="13" borderId="0" applyNumberFormat="0" applyBorder="0" applyAlignment="0" applyProtection="0"/>
    <xf numFmtId="0" fontId="28" fillId="16" borderId="0" applyNumberFormat="0" applyBorder="0" applyAlignment="0" applyProtection="0"/>
    <xf numFmtId="0" fontId="2" fillId="2" borderId="0" applyNumberFormat="0" applyBorder="0" applyAlignment="0" applyProtection="0"/>
    <xf numFmtId="0" fontId="28" fillId="17" borderId="0" applyNumberFormat="0" applyBorder="0" applyAlignment="0" applyProtection="0"/>
    <xf numFmtId="0" fontId="28" fillId="18" borderId="0" applyNumberFormat="0" applyBorder="0" applyAlignment="0" applyProtection="0"/>
    <xf numFmtId="0" fontId="28" fillId="16" borderId="0" applyNumberFormat="0" applyBorder="0" applyAlignment="0" applyProtection="0"/>
    <xf numFmtId="0" fontId="28" fillId="19" borderId="0" applyNumberFormat="0" applyBorder="0" applyAlignment="0" applyProtection="0"/>
    <xf numFmtId="0" fontId="28" fillId="13" borderId="0" applyNumberFormat="0" applyBorder="0" applyAlignment="0" applyProtection="0"/>
    <xf numFmtId="0" fontId="30" fillId="20" borderId="0" applyNumberFormat="0" applyBorder="0" applyAlignment="0" applyProtection="0"/>
    <xf numFmtId="0" fontId="30" fillId="17" borderId="0" applyNumberFormat="0" applyBorder="0" applyAlignment="0" applyProtection="0"/>
    <xf numFmtId="0" fontId="30" fillId="18" borderId="0" applyNumberFormat="0" applyBorder="0" applyAlignment="0" applyProtection="0"/>
    <xf numFmtId="0" fontId="30" fillId="16" borderId="0" applyNumberFormat="0" applyBorder="0" applyAlignment="0" applyProtection="0"/>
    <xf numFmtId="0" fontId="30" fillId="20" borderId="0" applyNumberFormat="0" applyBorder="0" applyAlignment="0" applyProtection="0"/>
    <xf numFmtId="0" fontId="30" fillId="13" borderId="0" applyNumberFormat="0" applyBorder="0" applyAlignment="0" applyProtection="0"/>
    <xf numFmtId="0" fontId="30" fillId="20" borderId="0" applyNumberFormat="0" applyBorder="0" applyAlignment="0" applyProtection="0"/>
    <xf numFmtId="0" fontId="30"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30" fillId="20" borderId="0" applyNumberFormat="0" applyBorder="0" applyAlignment="0" applyProtection="0"/>
    <xf numFmtId="0" fontId="30" fillId="24" borderId="0" applyNumberFormat="0" applyBorder="0" applyAlignment="0" applyProtection="0"/>
    <xf numFmtId="0" fontId="31" fillId="25" borderId="0" applyNumberFormat="0" applyBorder="0" applyAlignment="0" applyProtection="0"/>
    <xf numFmtId="0" fontId="32" fillId="12" borderId="41" applyNumberFormat="0" applyAlignment="0" applyProtection="0"/>
    <xf numFmtId="0" fontId="32" fillId="12" borderId="41" applyNumberFormat="0" applyAlignment="0" applyProtection="0"/>
    <xf numFmtId="0" fontId="33" fillId="26" borderId="42" applyNumberFormat="0" applyAlignment="0" applyProtection="0"/>
    <xf numFmtId="0" fontId="34" fillId="0" borderId="0" applyNumberFormat="0" applyFill="0" applyBorder="0" applyAlignment="0" applyProtection="0"/>
    <xf numFmtId="0" fontId="35" fillId="27" borderId="0" applyNumberFormat="0" applyBorder="0" applyAlignment="0" applyProtection="0"/>
    <xf numFmtId="0" fontId="36" fillId="0" borderId="43"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0" applyNumberFormat="0" applyFill="0" applyBorder="0" applyAlignment="0" applyProtection="0"/>
    <xf numFmtId="0" fontId="38" fillId="13" borderId="41" applyNumberFormat="0" applyAlignment="0" applyProtection="0"/>
    <xf numFmtId="0" fontId="38" fillId="13" borderId="41" applyNumberFormat="0" applyAlignment="0" applyProtection="0"/>
    <xf numFmtId="0" fontId="39" fillId="0" borderId="45" applyNumberFormat="0" applyFill="0" applyAlignment="0" applyProtection="0"/>
    <xf numFmtId="0" fontId="40" fillId="18" borderId="0" applyNumberFormat="0" applyBorder="0" applyAlignment="0" applyProtection="0"/>
    <xf numFmtId="0" fontId="23" fillId="14" borderId="46" applyNumberFormat="0" applyFont="0" applyAlignment="0" applyProtection="0"/>
    <xf numFmtId="0" fontId="23" fillId="14" borderId="46" applyNumberFormat="0" applyFont="0" applyAlignment="0" applyProtection="0"/>
    <xf numFmtId="0" fontId="41" fillId="12" borderId="47" applyNumberFormat="0" applyAlignment="0" applyProtection="0"/>
    <xf numFmtId="0" fontId="41" fillId="12" borderId="47" applyNumberFormat="0" applyAlignment="0" applyProtection="0"/>
    <xf numFmtId="0" fontId="26" fillId="0" borderId="2">
      <alignment horizontal="center"/>
    </xf>
    <xf numFmtId="0" fontId="42" fillId="0" borderId="0" applyNumberFormat="0" applyFill="0" applyBorder="0" applyAlignment="0" applyProtection="0"/>
    <xf numFmtId="0" fontId="27" fillId="0" borderId="48" applyNumberFormat="0" applyFill="0" applyAlignment="0" applyProtection="0"/>
    <xf numFmtId="0" fontId="27" fillId="0" borderId="48" applyNumberFormat="0" applyFill="0" applyAlignment="0" applyProtection="0"/>
    <xf numFmtId="0" fontId="43" fillId="0" borderId="0" applyNumberFormat="0" applyFill="0" applyBorder="0" applyAlignment="0" applyProtection="0"/>
    <xf numFmtId="0" fontId="2" fillId="0" borderId="0"/>
    <xf numFmtId="0" fontId="44" fillId="28" borderId="0" applyNumberFormat="0" applyBorder="0" applyAlignment="0" applyProtection="0">
      <alignment vertical="center"/>
    </xf>
    <xf numFmtId="0" fontId="44" fillId="25" borderId="0" applyNumberFormat="0" applyBorder="0" applyAlignment="0" applyProtection="0">
      <alignment vertical="center"/>
    </xf>
    <xf numFmtId="0" fontId="44" fillId="27" borderId="0" applyNumberFormat="0" applyBorder="0" applyAlignment="0" applyProtection="0">
      <alignment vertical="center"/>
    </xf>
    <xf numFmtId="0" fontId="44" fillId="29" borderId="0" applyNumberFormat="0" applyBorder="0" applyAlignment="0" applyProtection="0">
      <alignment vertical="center"/>
    </xf>
    <xf numFmtId="0" fontId="44" fillId="15" borderId="0" applyNumberFormat="0" applyBorder="0" applyAlignment="0" applyProtection="0">
      <alignment vertical="center"/>
    </xf>
    <xf numFmtId="0" fontId="44" fillId="13" borderId="0" applyNumberFormat="0" applyBorder="0" applyAlignment="0" applyProtection="0">
      <alignment vertical="center"/>
    </xf>
    <xf numFmtId="0" fontId="44" fillId="19" borderId="0" applyNumberFormat="0" applyBorder="0" applyAlignment="0" applyProtection="0">
      <alignment vertical="center"/>
    </xf>
    <xf numFmtId="0" fontId="44" fillId="17" borderId="0" applyNumberFormat="0" applyBorder="0" applyAlignment="0" applyProtection="0">
      <alignment vertical="center"/>
    </xf>
    <xf numFmtId="0" fontId="44" fillId="30" borderId="0" applyNumberFormat="0" applyBorder="0" applyAlignment="0" applyProtection="0">
      <alignment vertical="center"/>
    </xf>
    <xf numFmtId="0" fontId="44" fillId="29" borderId="0" applyNumberFormat="0" applyBorder="0" applyAlignment="0" applyProtection="0">
      <alignment vertical="center"/>
    </xf>
    <xf numFmtId="0" fontId="44" fillId="19" borderId="0" applyNumberFormat="0" applyBorder="0" applyAlignment="0" applyProtection="0">
      <alignment vertical="center"/>
    </xf>
    <xf numFmtId="0" fontId="44" fillId="31" borderId="0" applyNumberFormat="0" applyBorder="0" applyAlignment="0" applyProtection="0">
      <alignment vertical="center"/>
    </xf>
    <xf numFmtId="0" fontId="45" fillId="32" borderId="0" applyNumberFormat="0" applyBorder="0" applyAlignment="0" applyProtection="0">
      <alignment vertical="center"/>
    </xf>
    <xf numFmtId="0" fontId="45" fillId="17" borderId="0" applyNumberFormat="0" applyBorder="0" applyAlignment="0" applyProtection="0">
      <alignment vertical="center"/>
    </xf>
    <xf numFmtId="0" fontId="45" fillId="30" borderId="0" applyNumberFormat="0" applyBorder="0" applyAlignment="0" applyProtection="0">
      <alignment vertical="center"/>
    </xf>
    <xf numFmtId="0" fontId="45" fillId="33" borderId="0" applyNumberFormat="0" applyBorder="0" applyAlignment="0" applyProtection="0">
      <alignment vertical="center"/>
    </xf>
    <xf numFmtId="0" fontId="45" fillId="20" borderId="0" applyNumberFormat="0" applyBorder="0" applyAlignment="0" applyProtection="0">
      <alignment vertical="center"/>
    </xf>
    <xf numFmtId="0" fontId="45" fillId="34" borderId="0" applyNumberFormat="0" applyBorder="0" applyAlignment="0" applyProtection="0">
      <alignment vertical="center"/>
    </xf>
    <xf numFmtId="38" fontId="46" fillId="0" borderId="0" applyFont="0" applyFill="0" applyBorder="0" applyAlignment="0" applyProtection="0"/>
    <xf numFmtId="40" fontId="46" fillId="0" borderId="0" applyFont="0" applyFill="0" applyBorder="0" applyAlignment="0" applyProtection="0"/>
    <xf numFmtId="40" fontId="46" fillId="0" borderId="0" applyFont="0" applyFill="0" applyBorder="0" applyAlignment="0" applyProtection="0"/>
    <xf numFmtId="40" fontId="46" fillId="0" borderId="0" applyFont="0" applyFill="0" applyBorder="0" applyAlignment="0" applyProtection="0"/>
    <xf numFmtId="40" fontId="46" fillId="0" borderId="0" applyFont="0" applyFill="0" applyBorder="0" applyAlignment="0" applyProtection="0"/>
    <xf numFmtId="40" fontId="46" fillId="0" borderId="0" applyFont="0" applyFill="0" applyBorder="0" applyAlignment="0" applyProtection="0"/>
    <xf numFmtId="40" fontId="46" fillId="0" borderId="0" applyFont="0" applyFill="0" applyBorder="0" applyAlignment="0" applyProtection="0"/>
    <xf numFmtId="40" fontId="46" fillId="0" borderId="0" applyFont="0" applyFill="0" applyBorder="0" applyAlignment="0" applyProtection="0"/>
    <xf numFmtId="40" fontId="46" fillId="0" borderId="0" applyFont="0" applyFill="0" applyBorder="0" applyAlignment="0" applyProtection="0"/>
    <xf numFmtId="165" fontId="47" fillId="0" borderId="0" applyFont="0" applyFill="0" applyBorder="0" applyAlignment="0" applyProtection="0"/>
    <xf numFmtId="165" fontId="2"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 fillId="0" borderId="0" applyFont="0" applyFill="0" applyBorder="0" applyAlignment="0" applyProtection="0"/>
    <xf numFmtId="40" fontId="46" fillId="0" borderId="0" applyFont="0" applyFill="0" applyBorder="0" applyAlignment="0" applyProtection="0"/>
    <xf numFmtId="40" fontId="46" fillId="0" borderId="0" applyFont="0" applyFill="0" applyBorder="0" applyAlignment="0" applyProtection="0"/>
    <xf numFmtId="164" fontId="2" fillId="0" borderId="0" applyFont="0" applyFill="0" applyBorder="0" applyAlignment="0" applyProtection="0"/>
    <xf numFmtId="164" fontId="47" fillId="0" borderId="0" applyFont="0" applyFill="0" applyBorder="0" applyAlignment="0" applyProtection="0"/>
    <xf numFmtId="0" fontId="23" fillId="0" borderId="0"/>
    <xf numFmtId="0" fontId="2" fillId="0" borderId="0"/>
    <xf numFmtId="9" fontId="23" fillId="0" borderId="0" applyFont="0" applyFill="0" applyBorder="0" applyAlignment="0" applyProtection="0"/>
    <xf numFmtId="0" fontId="45" fillId="35" borderId="0" applyNumberFormat="0" applyBorder="0" applyAlignment="0" applyProtection="0">
      <alignment vertical="center"/>
    </xf>
    <xf numFmtId="0" fontId="45" fillId="21" borderId="0" applyNumberFormat="0" applyBorder="0" applyAlignment="0" applyProtection="0">
      <alignment vertical="center"/>
    </xf>
    <xf numFmtId="0" fontId="45" fillId="22" borderId="0" applyNumberFormat="0" applyBorder="0" applyAlignment="0" applyProtection="0">
      <alignment vertical="center"/>
    </xf>
    <xf numFmtId="0" fontId="45" fillId="33" borderId="0" applyNumberFormat="0" applyBorder="0" applyAlignment="0" applyProtection="0">
      <alignment vertical="center"/>
    </xf>
    <xf numFmtId="0" fontId="45" fillId="20" borderId="0" applyNumberFormat="0" applyBorder="0" applyAlignment="0" applyProtection="0">
      <alignment vertical="center"/>
    </xf>
    <xf numFmtId="0" fontId="45" fillId="24" borderId="0" applyNumberFormat="0" applyBorder="0" applyAlignment="0" applyProtection="0">
      <alignment vertical="center"/>
    </xf>
    <xf numFmtId="0" fontId="48" fillId="0" borderId="0" applyNumberFormat="0" applyFill="0" applyBorder="0" applyAlignment="0" applyProtection="0">
      <alignment vertical="center"/>
    </xf>
    <xf numFmtId="0" fontId="49" fillId="26" borderId="42" applyNumberFormat="0" applyAlignment="0" applyProtection="0">
      <alignment vertical="center"/>
    </xf>
    <xf numFmtId="0" fontId="50" fillId="18" borderId="0" applyNumberFormat="0" applyBorder="0" applyAlignment="0" applyProtection="0">
      <alignment vertical="center"/>
    </xf>
    <xf numFmtId="9" fontId="46" fillId="0" borderId="0" applyFont="0" applyFill="0" applyBorder="0" applyAlignment="0" applyProtection="0">
      <alignment vertical="center"/>
    </xf>
    <xf numFmtId="0" fontId="46" fillId="14" borderId="46" applyNumberFormat="0" applyFont="0" applyAlignment="0" applyProtection="0">
      <alignment vertical="center"/>
    </xf>
    <xf numFmtId="0" fontId="51" fillId="0" borderId="45" applyNumberFormat="0" applyFill="0" applyAlignment="0" applyProtection="0">
      <alignment vertical="center"/>
    </xf>
    <xf numFmtId="0" fontId="52" fillId="13" borderId="41" applyNumberFormat="0" applyAlignment="0" applyProtection="0">
      <alignment vertical="center"/>
    </xf>
    <xf numFmtId="0" fontId="53" fillId="16" borderId="47" applyNumberFormat="0" applyAlignment="0" applyProtection="0">
      <alignment vertical="center"/>
    </xf>
    <xf numFmtId="0" fontId="54" fillId="25" borderId="0" applyNumberFormat="0" applyBorder="0" applyAlignment="0" applyProtection="0">
      <alignment vertical="center"/>
    </xf>
    <xf numFmtId="38" fontId="46" fillId="0" borderId="0" applyFont="0" applyFill="0" applyBorder="0" applyAlignment="0" applyProtection="0"/>
    <xf numFmtId="38" fontId="46" fillId="0" borderId="0" applyFont="0" applyFill="0" applyBorder="0" applyAlignment="0" applyProtection="0">
      <alignment vertical="center"/>
    </xf>
    <xf numFmtId="0" fontId="46" fillId="0" borderId="0">
      <alignment vertical="center"/>
    </xf>
    <xf numFmtId="0" fontId="46" fillId="0" borderId="0"/>
    <xf numFmtId="0" fontId="55" fillId="27" borderId="0" applyNumberFormat="0" applyBorder="0" applyAlignment="0" applyProtection="0">
      <alignment vertical="center"/>
    </xf>
    <xf numFmtId="0" fontId="56" fillId="0" borderId="49" applyNumberFormat="0" applyFill="0" applyAlignment="0" applyProtection="0">
      <alignment vertical="center"/>
    </xf>
    <xf numFmtId="0" fontId="57" fillId="0" borderId="43" applyNumberFormat="0" applyFill="0" applyAlignment="0" applyProtection="0">
      <alignment vertical="center"/>
    </xf>
    <xf numFmtId="0" fontId="58" fillId="0" borderId="50" applyNumberFormat="0" applyFill="0" applyAlignment="0" applyProtection="0">
      <alignment vertical="center"/>
    </xf>
    <xf numFmtId="0" fontId="58" fillId="0" borderId="0" applyNumberFormat="0" applyFill="0" applyBorder="0" applyAlignment="0" applyProtection="0">
      <alignment vertical="center"/>
    </xf>
    <xf numFmtId="0" fontId="59" fillId="16" borderId="41" applyNumberFormat="0" applyAlignment="0" applyProtection="0">
      <alignment vertical="center"/>
    </xf>
    <xf numFmtId="0" fontId="60"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2" fillId="0" borderId="51" applyNumberFormat="0" applyFill="0" applyAlignment="0" applyProtection="0">
      <alignment vertical="center"/>
    </xf>
    <xf numFmtId="0" fontId="26" fillId="0" borderId="2">
      <alignment horizontal="center"/>
    </xf>
    <xf numFmtId="0" fontId="2" fillId="0" borderId="0"/>
    <xf numFmtId="165" fontId="2" fillId="0" borderId="0" applyFont="0" applyFill="0" applyBorder="0" applyAlignment="0" applyProtection="0"/>
    <xf numFmtId="9" fontId="2" fillId="0" borderId="0" applyFont="0" applyFill="0" applyBorder="0" applyAlignment="0" applyProtection="0"/>
    <xf numFmtId="0" fontId="2" fillId="0" borderId="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165" fontId="2" fillId="0" borderId="0" applyFont="0" applyFill="0" applyBorder="0" applyAlignment="0" applyProtection="0"/>
    <xf numFmtId="9" fontId="2" fillId="0" borderId="0" applyFont="0" applyFill="0" applyBorder="0" applyAlignment="0" applyProtection="0"/>
    <xf numFmtId="0" fontId="2" fillId="0" borderId="0"/>
    <xf numFmtId="165"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0" fontId="2" fillId="0" borderId="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2" borderId="0" applyNumberFormat="0" applyBorder="0" applyAlignment="0" applyProtection="0"/>
    <xf numFmtId="0" fontId="23" fillId="14" borderId="46" applyNumberFormat="0" applyFont="0" applyAlignment="0" applyProtection="0"/>
    <xf numFmtId="0" fontId="23" fillId="14" borderId="46" applyNumberFormat="0" applyFont="0" applyAlignment="0" applyProtection="0"/>
    <xf numFmtId="0" fontId="41" fillId="12" borderId="47" applyNumberFormat="0" applyAlignment="0" applyProtection="0"/>
    <xf numFmtId="0" fontId="41" fillId="12" borderId="47" applyNumberFormat="0" applyAlignment="0" applyProtection="0"/>
    <xf numFmtId="0" fontId="26" fillId="0" borderId="2">
      <alignment horizontal="center"/>
    </xf>
    <xf numFmtId="0" fontId="27" fillId="0" borderId="48" applyNumberFormat="0" applyFill="0" applyAlignment="0" applyProtection="0"/>
    <xf numFmtId="0" fontId="27" fillId="0" borderId="48" applyNumberFormat="0" applyFill="0" applyAlignment="0" applyProtection="0"/>
    <xf numFmtId="0" fontId="46" fillId="14" borderId="46" applyNumberFormat="0" applyFont="0" applyAlignment="0" applyProtection="0">
      <alignment vertical="center"/>
    </xf>
    <xf numFmtId="0" fontId="53" fillId="16" borderId="47" applyNumberFormat="0" applyAlignment="0" applyProtection="0">
      <alignment vertical="center"/>
    </xf>
    <xf numFmtId="0" fontId="62" fillId="0" borderId="51" applyNumberFormat="0" applyFill="0" applyAlignment="0" applyProtection="0">
      <alignment vertical="center"/>
    </xf>
    <xf numFmtId="43" fontId="23" fillId="0" borderId="0" applyFont="0" applyFill="0" applyBorder="0" applyAlignment="0" applyProtection="0"/>
    <xf numFmtId="0" fontId="6" fillId="0" borderId="0"/>
    <xf numFmtId="165" fontId="2"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 fillId="0" borderId="0" applyFont="0" applyFill="0" applyBorder="0" applyAlignment="0" applyProtection="0"/>
    <xf numFmtId="165" fontId="24" fillId="0" borderId="0" applyFont="0" applyFill="0" applyBorder="0" applyAlignment="0" applyProtection="0"/>
    <xf numFmtId="165" fontId="6" fillId="0" borderId="0" applyFont="0" applyFill="0" applyBorder="0" applyAlignment="0" applyProtection="0"/>
    <xf numFmtId="171" fontId="6" fillId="0" borderId="0" applyFont="0" applyFill="0" applyBorder="0" applyAlignment="0" applyProtection="0"/>
    <xf numFmtId="165" fontId="2" fillId="0" borderId="0" applyFont="0" applyFill="0" applyBorder="0" applyAlignment="0" applyProtection="0"/>
    <xf numFmtId="165" fontId="28" fillId="0" borderId="0" applyFont="0" applyFill="0" applyBorder="0" applyAlignment="0" applyProtection="0"/>
    <xf numFmtId="164" fontId="24" fillId="0" borderId="0" applyFont="0" applyFill="0" applyBorder="0" applyAlignment="0" applyProtection="0"/>
    <xf numFmtId="164" fontId="2" fillId="0" borderId="0" applyFont="0" applyFill="0" applyBorder="0" applyAlignment="0" applyProtection="0"/>
    <xf numFmtId="164" fontId="28" fillId="0" borderId="0" applyFont="0" applyFill="0" applyBorder="0" applyAlignment="0" applyProtection="0"/>
    <xf numFmtId="164" fontId="63" fillId="0" borderId="0" applyFont="0" applyFill="0" applyBorder="0" applyAlignment="0" applyProtection="0"/>
    <xf numFmtId="0" fontId="24" fillId="0" borderId="0"/>
    <xf numFmtId="0" fontId="2" fillId="0" borderId="0"/>
    <xf numFmtId="0" fontId="63" fillId="0" borderId="0"/>
    <xf numFmtId="0" fontId="2" fillId="0" borderId="0"/>
    <xf numFmtId="0" fontId="2" fillId="0" borderId="0"/>
    <xf numFmtId="165" fontId="2" fillId="0" borderId="0" applyFont="0" applyFill="0" applyBorder="0" applyAlignment="0" applyProtection="0"/>
    <xf numFmtId="164" fontId="2" fillId="0" borderId="0" applyFont="0" applyFill="0" applyBorder="0" applyAlignment="0" applyProtection="0"/>
    <xf numFmtId="9" fontId="47"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9" fontId="2" fillId="0" borderId="0" applyFont="0" applyFill="0" applyBorder="0" applyAlignment="0" applyProtection="0"/>
    <xf numFmtId="165" fontId="2" fillId="0" borderId="0" applyFont="0" applyFill="0" applyBorder="0" applyAlignment="0" applyProtection="0"/>
    <xf numFmtId="0" fontId="53" fillId="16" borderId="47" applyNumberFormat="0" applyAlignment="0" applyProtection="0">
      <alignment vertical="center"/>
    </xf>
    <xf numFmtId="0" fontId="46" fillId="14" borderId="46" applyNumberFormat="0" applyFont="0" applyAlignment="0" applyProtection="0">
      <alignment vertical="center"/>
    </xf>
    <xf numFmtId="165" fontId="29"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40" fontId="46" fillId="0" borderId="0" applyFont="0" applyFill="0" applyBorder="0" applyAlignment="0" applyProtection="0"/>
    <xf numFmtId="40" fontId="46" fillId="0" borderId="0" applyFont="0" applyFill="0" applyBorder="0" applyAlignment="0" applyProtection="0"/>
    <xf numFmtId="40" fontId="46"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4" fillId="0" borderId="0"/>
    <xf numFmtId="0" fontId="2" fillId="0" borderId="0"/>
    <xf numFmtId="9" fontId="2" fillId="0" borderId="0" applyFont="0" applyFill="0" applyBorder="0" applyAlignment="0" applyProtection="0"/>
    <xf numFmtId="9" fontId="29"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0" fontId="59" fillId="16" borderId="41" applyNumberFormat="0" applyAlignment="0" applyProtection="0">
      <alignment vertical="center"/>
    </xf>
    <xf numFmtId="0" fontId="4" fillId="0" borderId="0"/>
    <xf numFmtId="165" fontId="2" fillId="0" borderId="0" applyFont="0" applyFill="0" applyBorder="0" applyAlignment="0" applyProtection="0"/>
    <xf numFmtId="0" fontId="63" fillId="0" borderId="0"/>
    <xf numFmtId="9" fontId="6" fillId="0" borderId="0" applyFont="0" applyFill="0" applyBorder="0" applyAlignment="0" applyProtection="0"/>
    <xf numFmtId="0" fontId="52" fillId="13" borderId="41" applyNumberFormat="0" applyAlignment="0" applyProtection="0">
      <alignment vertical="center"/>
    </xf>
    <xf numFmtId="169"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 fillId="0" borderId="0" applyFont="0" applyFill="0" applyBorder="0" applyAlignment="0" applyProtection="0"/>
    <xf numFmtId="165" fontId="24" fillId="0" borderId="0" applyFont="0" applyFill="0" applyBorder="0" applyAlignment="0" applyProtection="0"/>
    <xf numFmtId="0" fontId="4" fillId="0" borderId="0"/>
    <xf numFmtId="0" fontId="62" fillId="0" borderId="51" applyNumberFormat="0" applyFill="0" applyAlignment="0" applyProtection="0">
      <alignment vertical="center"/>
    </xf>
    <xf numFmtId="9" fontId="6"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6"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0" fontId="2" fillId="0" borderId="0"/>
    <xf numFmtId="165" fontId="2" fillId="0" borderId="0" applyFont="0" applyFill="0" applyBorder="0" applyAlignment="0" applyProtection="0"/>
    <xf numFmtId="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32" fillId="12" borderId="52" applyNumberFormat="0" applyAlignment="0" applyProtection="0"/>
    <xf numFmtId="0" fontId="32" fillId="12" borderId="52" applyNumberFormat="0" applyAlignment="0" applyProtection="0"/>
    <xf numFmtId="0" fontId="38" fillId="13" borderId="52" applyNumberFormat="0" applyAlignment="0" applyProtection="0"/>
    <xf numFmtId="0" fontId="38" fillId="13" borderId="52" applyNumberFormat="0" applyAlignment="0" applyProtection="0"/>
    <xf numFmtId="0" fontId="23" fillId="14" borderId="53" applyNumberFormat="0" applyFont="0" applyAlignment="0" applyProtection="0"/>
    <xf numFmtId="0" fontId="23" fillId="14" borderId="53" applyNumberFormat="0" applyFont="0" applyAlignment="0" applyProtection="0"/>
    <xf numFmtId="0" fontId="41" fillId="12" borderId="54" applyNumberFormat="0" applyAlignment="0" applyProtection="0"/>
    <xf numFmtId="0" fontId="41" fillId="12" borderId="54" applyNumberFormat="0" applyAlignment="0" applyProtection="0"/>
    <xf numFmtId="0" fontId="27" fillId="0" borderId="55" applyNumberFormat="0" applyFill="0" applyAlignment="0" applyProtection="0"/>
    <xf numFmtId="0" fontId="27" fillId="0" borderId="55" applyNumberFormat="0" applyFill="0" applyAlignment="0" applyProtection="0"/>
    <xf numFmtId="0" fontId="46" fillId="14" borderId="53" applyNumberFormat="0" applyFont="0" applyAlignment="0" applyProtection="0">
      <alignment vertical="center"/>
    </xf>
    <xf numFmtId="0" fontId="52" fillId="13" borderId="52" applyNumberFormat="0" applyAlignment="0" applyProtection="0">
      <alignment vertical="center"/>
    </xf>
    <xf numFmtId="0" fontId="53" fillId="16" borderId="54" applyNumberFormat="0" applyAlignment="0" applyProtection="0">
      <alignment vertical="center"/>
    </xf>
    <xf numFmtId="0" fontId="59" fillId="16" borderId="52" applyNumberFormat="0" applyAlignment="0" applyProtection="0">
      <alignment vertical="center"/>
    </xf>
    <xf numFmtId="0" fontId="62" fillId="0" borderId="56" applyNumberFormat="0" applyFill="0" applyAlignment="0" applyProtection="0">
      <alignment vertical="center"/>
    </xf>
    <xf numFmtId="0" fontId="23" fillId="14" borderId="53" applyNumberFormat="0" applyFont="0" applyAlignment="0" applyProtection="0"/>
    <xf numFmtId="0" fontId="23" fillId="14" borderId="53" applyNumberFormat="0" applyFont="0" applyAlignment="0" applyProtection="0"/>
    <xf numFmtId="0" fontId="41" fillId="12" borderId="54" applyNumberFormat="0" applyAlignment="0" applyProtection="0"/>
    <xf numFmtId="0" fontId="41" fillId="12" borderId="54" applyNumberFormat="0" applyAlignment="0" applyProtection="0"/>
    <xf numFmtId="0" fontId="27" fillId="0" borderId="55" applyNumberFormat="0" applyFill="0" applyAlignment="0" applyProtection="0"/>
    <xf numFmtId="0" fontId="27" fillId="0" borderId="55" applyNumberFormat="0" applyFill="0" applyAlignment="0" applyProtection="0"/>
    <xf numFmtId="0" fontId="46" fillId="14" borderId="53" applyNumberFormat="0" applyFont="0" applyAlignment="0" applyProtection="0">
      <alignment vertical="center"/>
    </xf>
    <xf numFmtId="0" fontId="53" fillId="16" borderId="54" applyNumberFormat="0" applyAlignment="0" applyProtection="0">
      <alignment vertical="center"/>
    </xf>
    <xf numFmtId="0" fontId="62" fillId="0" borderId="56" applyNumberFormat="0" applyFill="0" applyAlignment="0" applyProtection="0">
      <alignment vertical="center"/>
    </xf>
    <xf numFmtId="43" fontId="23" fillId="0" borderId="0" applyFont="0" applyFill="0" applyBorder="0" applyAlignment="0" applyProtection="0"/>
    <xf numFmtId="0" fontId="53" fillId="16" borderId="54" applyNumberFormat="0" applyAlignment="0" applyProtection="0">
      <alignment vertical="center"/>
    </xf>
    <xf numFmtId="0" fontId="46" fillId="14" borderId="53" applyNumberFormat="0" applyFont="0" applyAlignment="0" applyProtection="0">
      <alignment vertical="center"/>
    </xf>
    <xf numFmtId="0" fontId="59" fillId="16" borderId="52" applyNumberFormat="0" applyAlignment="0" applyProtection="0">
      <alignment vertical="center"/>
    </xf>
    <xf numFmtId="0" fontId="52" fillId="13" borderId="52" applyNumberFormat="0" applyAlignment="0" applyProtection="0">
      <alignment vertical="center"/>
    </xf>
    <xf numFmtId="0" fontId="62" fillId="0" borderId="56" applyNumberFormat="0" applyFill="0" applyAlignment="0" applyProtection="0">
      <alignment vertical="center"/>
    </xf>
    <xf numFmtId="43" fontId="23" fillId="0" borderId="0" applyFont="0" applyFill="0" applyBorder="0" applyAlignment="0" applyProtection="0"/>
    <xf numFmtId="43" fontId="23" fillId="0" borderId="0" applyFon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cellStyleXfs>
  <cellXfs count="141">
    <xf numFmtId="0" fontId="0" fillId="0" borderId="0" xfId="0"/>
    <xf numFmtId="0" fontId="5" fillId="3" borderId="0" xfId="3" applyFont="1" applyFill="1" applyBorder="1" applyAlignment="1">
      <alignment horizontal="center" vertical="center" wrapText="1"/>
    </xf>
    <xf numFmtId="0" fontId="6" fillId="3" borderId="0" xfId="4" applyFont="1" applyFill="1"/>
    <xf numFmtId="0" fontId="6" fillId="0" borderId="0" xfId="4" applyAlignment="1">
      <alignment wrapText="1"/>
    </xf>
    <xf numFmtId="0" fontId="6" fillId="0" borderId="0" xfId="4"/>
    <xf numFmtId="0" fontId="7" fillId="3" borderId="0" xfId="3" applyFont="1" applyFill="1" applyBorder="1" applyAlignment="1">
      <alignment horizontal="center" vertical="center" wrapText="1"/>
    </xf>
    <xf numFmtId="0" fontId="8" fillId="3" borderId="2" xfId="3" applyFont="1" applyFill="1" applyBorder="1" applyAlignment="1">
      <alignment horizontal="left" vertical="center" wrapText="1"/>
    </xf>
    <xf numFmtId="0" fontId="9" fillId="3" borderId="0" xfId="3" applyFont="1" applyFill="1" applyBorder="1" applyAlignment="1">
      <alignment horizontal="center" vertical="center" wrapText="1"/>
    </xf>
    <xf numFmtId="167" fontId="8" fillId="4" borderId="7" xfId="3" applyNumberFormat="1" applyFont="1" applyFill="1" applyBorder="1" applyAlignment="1" applyProtection="1">
      <alignment horizontal="center" vertical="center" wrapText="1"/>
    </xf>
    <xf numFmtId="0" fontId="6" fillId="0" borderId="0" xfId="4" applyAlignment="1">
      <alignment vertical="center" wrapText="1"/>
    </xf>
    <xf numFmtId="0" fontId="11" fillId="3" borderId="0" xfId="3" applyFont="1" applyFill="1" applyBorder="1" applyAlignment="1" applyProtection="1">
      <alignment horizontal="center" vertical="center" wrapText="1"/>
    </xf>
    <xf numFmtId="0" fontId="10" fillId="5" borderId="8" xfId="3" applyFont="1" applyFill="1" applyBorder="1" applyAlignment="1" applyProtection="1">
      <alignment horizontal="right" vertical="center" wrapText="1"/>
    </xf>
    <xf numFmtId="0" fontId="10" fillId="5" borderId="9" xfId="3" applyFont="1" applyFill="1" applyBorder="1" applyAlignment="1" applyProtection="1">
      <alignment horizontal="right" vertical="center" wrapText="1"/>
    </xf>
    <xf numFmtId="0" fontId="6" fillId="0" borderId="0" xfId="4" applyBorder="1" applyAlignment="1">
      <alignment wrapText="1"/>
    </xf>
    <xf numFmtId="0" fontId="10" fillId="5" borderId="14" xfId="3" applyFont="1" applyFill="1" applyBorder="1" applyAlignment="1" applyProtection="1">
      <alignment horizontal="right" vertical="center" wrapText="1"/>
    </xf>
    <xf numFmtId="0" fontId="10" fillId="5" borderId="15" xfId="3" applyFont="1" applyFill="1" applyBorder="1" applyAlignment="1" applyProtection="1">
      <alignment horizontal="right" vertical="center" wrapText="1"/>
    </xf>
    <xf numFmtId="165" fontId="8" fillId="6" borderId="16" xfId="1" applyFont="1" applyFill="1" applyBorder="1" applyAlignment="1" applyProtection="1">
      <alignment vertical="center" wrapText="1"/>
    </xf>
    <xf numFmtId="0" fontId="6" fillId="0" borderId="0" xfId="4" applyAlignment="1"/>
    <xf numFmtId="168" fontId="8" fillId="6" borderId="17" xfId="5" applyNumberFormat="1" applyFont="1" applyFill="1" applyBorder="1" applyAlignment="1" applyProtection="1">
      <alignment vertical="center" wrapText="1"/>
    </xf>
    <xf numFmtId="10" fontId="6" fillId="6" borderId="16" xfId="2" applyNumberFormat="1" applyFont="1" applyFill="1" applyBorder="1" applyAlignment="1" applyProtection="1">
      <alignment vertical="center" wrapText="1"/>
    </xf>
    <xf numFmtId="165" fontId="8" fillId="6" borderId="16" xfId="1" applyFont="1" applyFill="1" applyBorder="1" applyAlignment="1" applyProtection="1">
      <alignment horizontal="left" vertical="center" wrapText="1"/>
    </xf>
    <xf numFmtId="0" fontId="6" fillId="0" borderId="0" xfId="4" applyAlignment="1">
      <alignment horizontal="left"/>
    </xf>
    <xf numFmtId="0" fontId="10" fillId="5" borderId="21" xfId="3" applyFont="1" applyFill="1" applyBorder="1" applyAlignment="1" applyProtection="1">
      <alignment horizontal="right" vertical="center" wrapText="1"/>
    </xf>
    <xf numFmtId="0" fontId="10" fillId="5" borderId="22" xfId="3" applyFont="1" applyFill="1" applyBorder="1" applyAlignment="1" applyProtection="1">
      <alignment horizontal="right" vertical="center" wrapText="1"/>
    </xf>
    <xf numFmtId="0" fontId="6" fillId="0" borderId="0" xfId="4" applyFont="1"/>
    <xf numFmtId="0" fontId="6" fillId="0" borderId="0" xfId="4" applyFont="1" applyBorder="1"/>
    <xf numFmtId="0" fontId="12" fillId="0" borderId="28" xfId="0" applyFont="1" applyBorder="1" applyAlignment="1">
      <alignment horizontal="center"/>
    </xf>
    <xf numFmtId="0" fontId="12" fillId="0" borderId="29" xfId="0" applyFont="1" applyBorder="1" applyAlignment="1">
      <alignment horizontal="center"/>
    </xf>
    <xf numFmtId="0" fontId="12" fillId="0" borderId="16" xfId="0" applyFont="1" applyBorder="1" applyAlignment="1">
      <alignment horizontal="center"/>
    </xf>
    <xf numFmtId="0" fontId="13" fillId="0" borderId="28" xfId="0" applyFont="1" applyBorder="1" applyAlignment="1">
      <alignment horizontal="right"/>
    </xf>
    <xf numFmtId="169" fontId="0" fillId="0" borderId="16" xfId="0" applyNumberFormat="1" applyBorder="1"/>
    <xf numFmtId="0" fontId="13" fillId="0" borderId="16" xfId="0" applyFont="1" applyBorder="1"/>
    <xf numFmtId="0" fontId="13" fillId="0" borderId="29" xfId="0" applyFont="1" applyBorder="1"/>
    <xf numFmtId="169" fontId="0" fillId="0" borderId="0" xfId="0" applyNumberFormat="1"/>
    <xf numFmtId="0" fontId="13" fillId="0" borderId="30" xfId="0" applyFont="1" applyBorder="1"/>
    <xf numFmtId="0" fontId="13" fillId="0" borderId="31" xfId="0" applyFont="1" applyBorder="1" applyAlignment="1">
      <alignment horizontal="right"/>
    </xf>
    <xf numFmtId="0" fontId="13" fillId="0" borderId="32" xfId="0" applyFont="1" applyBorder="1"/>
    <xf numFmtId="169" fontId="0" fillId="0" borderId="30" xfId="0" applyNumberFormat="1" applyBorder="1"/>
    <xf numFmtId="165" fontId="0" fillId="0" borderId="0" xfId="1" applyFont="1"/>
    <xf numFmtId="0" fontId="14" fillId="0" borderId="7" xfId="0" applyFont="1" applyFill="1" applyBorder="1" applyAlignment="1">
      <alignment horizontal="right"/>
    </xf>
    <xf numFmtId="0" fontId="15" fillId="7" borderId="33" xfId="0" applyFont="1" applyFill="1" applyBorder="1" applyAlignment="1">
      <alignment horizontal="center"/>
    </xf>
    <xf numFmtId="165" fontId="0" fillId="0" borderId="0" xfId="0" applyNumberFormat="1"/>
    <xf numFmtId="9" fontId="16" fillId="0" borderId="34" xfId="0" applyNumberFormat="1" applyFont="1" applyBorder="1" applyAlignment="1">
      <alignment horizontal="center"/>
    </xf>
    <xf numFmtId="0" fontId="17" fillId="3" borderId="0" xfId="3" applyFont="1" applyFill="1" applyBorder="1" applyAlignment="1">
      <alignment horizontal="center" vertical="center" wrapText="1"/>
    </xf>
    <xf numFmtId="0" fontId="6" fillId="4" borderId="25" xfId="4" applyFill="1" applyBorder="1" applyAlignment="1">
      <alignment horizontal="center" vertical="center"/>
    </xf>
    <xf numFmtId="0" fontId="6" fillId="4" borderId="5" xfId="4" applyFill="1" applyBorder="1" applyAlignment="1">
      <alignment vertical="center"/>
    </xf>
    <xf numFmtId="0" fontId="6" fillId="4" borderId="6" xfId="4" applyFill="1" applyBorder="1" applyAlignment="1">
      <alignment vertical="center"/>
    </xf>
    <xf numFmtId="0" fontId="6" fillId="4" borderId="4" xfId="4" applyFill="1" applyBorder="1" applyAlignment="1">
      <alignment vertical="center"/>
    </xf>
    <xf numFmtId="0" fontId="6" fillId="4" borderId="27" xfId="4" applyFill="1" applyBorder="1" applyAlignment="1">
      <alignment horizontal="center" vertical="center"/>
    </xf>
    <xf numFmtId="0" fontId="6" fillId="5" borderId="35" xfId="4" applyNumberFormat="1" applyFill="1" applyBorder="1" applyAlignment="1">
      <alignment horizontal="right" vertical="center"/>
    </xf>
    <xf numFmtId="165" fontId="6" fillId="8" borderId="16" xfId="1" applyFont="1" applyFill="1" applyBorder="1" applyAlignment="1">
      <alignment vertical="center"/>
    </xf>
    <xf numFmtId="2" fontId="6" fillId="0" borderId="0" xfId="4" applyNumberFormat="1"/>
    <xf numFmtId="0" fontId="6" fillId="5" borderId="35" xfId="4" applyNumberFormat="1" applyFont="1" applyFill="1" applyBorder="1" applyAlignment="1">
      <alignment horizontal="right" vertical="center"/>
    </xf>
    <xf numFmtId="165" fontId="6" fillId="8" borderId="17" xfId="1" applyFont="1" applyFill="1" applyBorder="1" applyAlignment="1">
      <alignment vertical="center"/>
    </xf>
    <xf numFmtId="0" fontId="6" fillId="4" borderId="28" xfId="4" applyFill="1" applyBorder="1" applyAlignment="1">
      <alignment horizontal="center" vertical="center"/>
    </xf>
    <xf numFmtId="0" fontId="6" fillId="5" borderId="35" xfId="4" applyFill="1" applyBorder="1" applyAlignment="1">
      <alignment vertical="center"/>
    </xf>
    <xf numFmtId="170" fontId="6" fillId="0" borderId="29" xfId="4" applyNumberFormat="1" applyBorder="1" applyAlignment="1">
      <alignment horizontal="center" vertical="center"/>
    </xf>
    <xf numFmtId="0" fontId="6" fillId="5" borderId="35" xfId="4" applyFill="1" applyBorder="1" applyAlignment="1">
      <alignment horizontal="right" vertical="center"/>
    </xf>
    <xf numFmtId="170" fontId="6" fillId="0" borderId="0" xfId="4" applyNumberFormat="1"/>
    <xf numFmtId="0" fontId="6" fillId="5" borderId="35" xfId="4" applyFont="1" applyFill="1" applyBorder="1" applyAlignment="1">
      <alignment horizontal="right" vertical="center"/>
    </xf>
    <xf numFmtId="0" fontId="6" fillId="5" borderId="38" xfId="4" applyFill="1" applyBorder="1" applyAlignment="1">
      <alignment vertical="center"/>
    </xf>
    <xf numFmtId="0" fontId="6" fillId="8" borderId="30" xfId="4" applyFill="1" applyBorder="1" applyAlignment="1">
      <alignment vertical="center"/>
    </xf>
    <xf numFmtId="0" fontId="0" fillId="3" borderId="0" xfId="0" applyFill="1"/>
    <xf numFmtId="0" fontId="20" fillId="10" borderId="29" xfId="6" applyFont="1" applyFill="1" applyBorder="1" applyAlignment="1">
      <alignment horizontal="center" vertical="center" wrapText="1"/>
    </xf>
    <xf numFmtId="0" fontId="20" fillId="10" borderId="40" xfId="6" applyFont="1" applyFill="1" applyBorder="1" applyAlignment="1">
      <alignment horizontal="center" vertical="center" wrapText="1"/>
    </xf>
    <xf numFmtId="0" fontId="21" fillId="3" borderId="29" xfId="6" applyFont="1" applyFill="1" applyBorder="1" applyAlignment="1">
      <alignment vertical="top"/>
    </xf>
    <xf numFmtId="0" fontId="21" fillId="3" borderId="29" xfId="6" applyFont="1" applyFill="1" applyBorder="1" applyAlignment="1">
      <alignment horizontal="center" vertical="top"/>
    </xf>
    <xf numFmtId="0" fontId="22" fillId="3" borderId="29" xfId="6" applyFont="1" applyFill="1" applyBorder="1" applyAlignment="1">
      <alignment horizontal="center" vertical="top"/>
    </xf>
    <xf numFmtId="0" fontId="22" fillId="3" borderId="29" xfId="6" applyFont="1" applyFill="1" applyBorder="1" applyAlignment="1">
      <alignment vertical="top"/>
    </xf>
    <xf numFmtId="2" fontId="0" fillId="0" borderId="0" xfId="0" applyNumberFormat="1"/>
    <xf numFmtId="2" fontId="6" fillId="0" borderId="0" xfId="4" applyNumberFormat="1" applyFont="1"/>
    <xf numFmtId="0" fontId="8" fillId="6" borderId="13" xfId="5" applyNumberFormat="1" applyFont="1" applyFill="1" applyBorder="1" applyAlignment="1" applyProtection="1">
      <alignment vertical="center" wrapText="1"/>
    </xf>
    <xf numFmtId="169" fontId="6" fillId="0" borderId="0" xfId="4" applyNumberFormat="1" applyFont="1"/>
    <xf numFmtId="0" fontId="13" fillId="0" borderId="57" xfId="0" applyFont="1" applyFill="1" applyBorder="1"/>
    <xf numFmtId="2" fontId="6" fillId="0" borderId="0" xfId="4" applyNumberFormat="1" applyAlignment="1"/>
    <xf numFmtId="0" fontId="13" fillId="36" borderId="28" xfId="0" applyFont="1" applyFill="1" applyBorder="1" applyAlignment="1">
      <alignment horizontal="right"/>
    </xf>
    <xf numFmtId="0" fontId="13" fillId="0" borderId="0" xfId="0" applyFont="1" applyFill="1" applyBorder="1"/>
    <xf numFmtId="169" fontId="6" fillId="0" borderId="0" xfId="4" applyNumberFormat="1"/>
    <xf numFmtId="2" fontId="8" fillId="6" borderId="17" xfId="5" applyNumberFormat="1" applyFont="1" applyFill="1" applyBorder="1" applyAlignment="1" applyProtection="1">
      <alignment vertical="center" wrapText="1"/>
    </xf>
    <xf numFmtId="2" fontId="6" fillId="6" borderId="16" xfId="5" applyNumberFormat="1" applyFont="1" applyFill="1" applyBorder="1" applyAlignment="1" applyProtection="1">
      <alignment vertical="center" wrapText="1"/>
    </xf>
    <xf numFmtId="2" fontId="6" fillId="6" borderId="17" xfId="5" applyNumberFormat="1" applyFont="1" applyFill="1" applyBorder="1" applyAlignment="1" applyProtection="1">
      <alignment vertical="center" wrapText="1"/>
    </xf>
    <xf numFmtId="165" fontId="6" fillId="0" borderId="0" xfId="1" applyFont="1"/>
    <xf numFmtId="2" fontId="6" fillId="0" borderId="0" xfId="4" applyNumberFormat="1" applyAlignment="1">
      <alignment vertical="center" wrapText="1"/>
    </xf>
    <xf numFmtId="2" fontId="6" fillId="6" borderId="24" xfId="5" applyNumberFormat="1" applyFont="1" applyFill="1" applyBorder="1" applyAlignment="1" applyProtection="1">
      <alignment vertical="center" wrapText="1"/>
    </xf>
    <xf numFmtId="169" fontId="6" fillId="0" borderId="0" xfId="4" applyNumberFormat="1" applyAlignment="1">
      <alignment vertical="center" wrapText="1"/>
    </xf>
    <xf numFmtId="166" fontId="6" fillId="0" borderId="0" xfId="4" applyNumberFormat="1"/>
    <xf numFmtId="166" fontId="6" fillId="0" borderId="0" xfId="4" applyNumberFormat="1" applyAlignment="1">
      <alignment horizontal="left"/>
    </xf>
    <xf numFmtId="165" fontId="6" fillId="0" borderId="0" xfId="4" applyNumberFormat="1" applyFont="1"/>
    <xf numFmtId="165" fontId="6" fillId="36" borderId="16" xfId="1" applyFont="1" applyFill="1" applyBorder="1" applyAlignment="1">
      <alignment vertical="center"/>
    </xf>
    <xf numFmtId="165" fontId="6" fillId="0" borderId="0" xfId="4" applyNumberFormat="1"/>
    <xf numFmtId="0" fontId="0" fillId="0" borderId="0" xfId="0" pivotButton="1"/>
    <xf numFmtId="0" fontId="0" fillId="0" borderId="0" xfId="0" applyAlignment="1">
      <alignment horizontal="left"/>
    </xf>
    <xf numFmtId="0" fontId="0" fillId="0" borderId="0" xfId="0" applyNumberFormat="1"/>
    <xf numFmtId="0" fontId="12" fillId="0" borderId="25" xfId="0" applyFont="1" applyBorder="1" applyAlignment="1">
      <alignment horizontal="center"/>
    </xf>
    <xf numFmtId="0" fontId="12" fillId="0" borderId="26" xfId="0" applyFont="1" applyBorder="1" applyAlignment="1">
      <alignment horizontal="center"/>
    </xf>
    <xf numFmtId="0" fontId="12" fillId="0" borderId="27" xfId="0" applyFont="1" applyBorder="1" applyAlignment="1">
      <alignment horizontal="center"/>
    </xf>
    <xf numFmtId="167" fontId="10" fillId="4" borderId="3" xfId="3" applyNumberFormat="1" applyFont="1" applyFill="1" applyBorder="1" applyAlignment="1" applyProtection="1">
      <alignment horizontal="center" vertical="center" wrapText="1"/>
    </xf>
    <xf numFmtId="167" fontId="10" fillId="4" borderId="4" xfId="3" applyNumberFormat="1" applyFont="1" applyFill="1" applyBorder="1" applyAlignment="1" applyProtection="1">
      <alignment horizontal="center" vertical="center" wrapText="1"/>
    </xf>
    <xf numFmtId="167" fontId="8" fillId="4" borderId="5" xfId="3" applyNumberFormat="1" applyFont="1" applyFill="1" applyBorder="1" applyAlignment="1" applyProtection="1">
      <alignment horizontal="left" vertical="center" wrapText="1"/>
    </xf>
    <xf numFmtId="167" fontId="8" fillId="4" borderId="6" xfId="3" applyNumberFormat="1" applyFont="1" applyFill="1" applyBorder="1" applyAlignment="1" applyProtection="1">
      <alignment horizontal="left" vertical="center" wrapText="1"/>
    </xf>
    <xf numFmtId="167" fontId="8" fillId="4" borderId="18" xfId="3" applyNumberFormat="1" applyFont="1" applyFill="1" applyBorder="1" applyAlignment="1" applyProtection="1">
      <alignment horizontal="lef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23" xfId="0" applyBorder="1" applyAlignment="1">
      <alignment vertical="center" wrapText="1"/>
    </xf>
    <xf numFmtId="0" fontId="0" fillId="0" borderId="2" xfId="0" applyBorder="1" applyAlignment="1">
      <alignment vertical="center" wrapText="1"/>
    </xf>
    <xf numFmtId="0" fontId="0" fillId="0" borderId="22" xfId="0" applyBorder="1" applyAlignment="1">
      <alignment vertical="center" wrapText="1"/>
    </xf>
    <xf numFmtId="0" fontId="0" fillId="0" borderId="10" xfId="0" applyBorder="1" applyAlignment="1">
      <alignment horizontal="right" vertical="center" wrapText="1"/>
    </xf>
    <xf numFmtId="0" fontId="0" fillId="0" borderId="11" xfId="0" applyBorder="1" applyAlignment="1">
      <alignment horizontal="right" vertical="center" wrapText="1"/>
    </xf>
    <xf numFmtId="0" fontId="0" fillId="0" borderId="12" xfId="0" applyBorder="1" applyAlignment="1">
      <alignment horizontal="right" vertical="center" wrapText="1"/>
    </xf>
    <xf numFmtId="0" fontId="0" fillId="0" borderId="10" xfId="0" applyFill="1" applyBorder="1" applyAlignment="1">
      <alignment vertical="center" wrapText="1"/>
    </xf>
    <xf numFmtId="0" fontId="0" fillId="0" borderId="11" xfId="0" applyFill="1" applyBorder="1" applyAlignment="1">
      <alignment vertical="center" wrapText="1"/>
    </xf>
    <xf numFmtId="0" fontId="0" fillId="0" borderId="12" xfId="0" applyFill="1" applyBorder="1" applyAlignment="1">
      <alignment vertical="center" wrapText="1"/>
    </xf>
    <xf numFmtId="0" fontId="0" fillId="0" borderId="0" xfId="0" applyBorder="1" applyAlignment="1">
      <alignment horizontal="left" vertical="top" wrapText="1"/>
    </xf>
    <xf numFmtId="0" fontId="0" fillId="0" borderId="2" xfId="0" applyBorder="1" applyAlignment="1">
      <alignment horizontal="left" vertical="top"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17" xfId="0" applyBorder="1" applyAlignment="1">
      <alignment horizontal="left" vertical="center" wrapText="1"/>
    </xf>
    <xf numFmtId="0" fontId="6" fillId="0" borderId="37" xfId="4" applyBorder="1" applyAlignment="1">
      <alignment horizontal="left" vertical="center" wrapText="1"/>
    </xf>
    <xf numFmtId="0" fontId="6" fillId="0" borderId="39" xfId="4" applyBorder="1" applyAlignment="1">
      <alignment horizontal="left" vertical="center" wrapText="1"/>
    </xf>
    <xf numFmtId="0" fontId="19" fillId="9" borderId="19" xfId="4" applyFont="1" applyFill="1" applyBorder="1" applyAlignment="1">
      <alignment horizontal="right" vertical="center" wrapText="1"/>
    </xf>
    <xf numFmtId="0" fontId="19" fillId="9" borderId="20" xfId="4" applyFont="1" applyFill="1" applyBorder="1" applyAlignment="1">
      <alignment horizontal="right" vertical="center" wrapText="1"/>
    </xf>
    <xf numFmtId="0" fontId="19" fillId="9" borderId="36" xfId="4" applyFont="1" applyFill="1" applyBorder="1" applyAlignment="1">
      <alignment horizontal="right" vertical="center" wrapText="1"/>
    </xf>
    <xf numFmtId="0" fontId="6" fillId="0" borderId="19" xfId="4" applyBorder="1" applyAlignment="1">
      <alignment horizontal="left" vertical="center"/>
    </xf>
    <xf numFmtId="0" fontId="6" fillId="0" borderId="20" xfId="4" applyBorder="1" applyAlignment="1">
      <alignment horizontal="left" vertical="center"/>
    </xf>
    <xf numFmtId="0" fontId="6" fillId="0" borderId="36" xfId="4" applyBorder="1" applyAlignment="1">
      <alignment horizontal="left" vertical="center"/>
    </xf>
    <xf numFmtId="0" fontId="6" fillId="4" borderId="19" xfId="4" applyFill="1" applyBorder="1" applyAlignment="1">
      <alignment horizontal="left" vertical="center" wrapText="1"/>
    </xf>
    <xf numFmtId="0" fontId="6" fillId="4" borderId="20" xfId="4" applyFill="1" applyBorder="1" applyAlignment="1">
      <alignment horizontal="left" vertical="center" wrapText="1"/>
    </xf>
    <xf numFmtId="0" fontId="6" fillId="4" borderId="17" xfId="4" applyFill="1" applyBorder="1" applyAlignment="1">
      <alignment horizontal="left" vertical="center" wrapText="1"/>
    </xf>
    <xf numFmtId="0" fontId="19" fillId="9" borderId="19" xfId="4" applyFont="1" applyFill="1" applyBorder="1" applyAlignment="1">
      <alignment horizontal="left" vertical="center" wrapText="1"/>
    </xf>
    <xf numFmtId="0" fontId="19" fillId="9" borderId="20" xfId="4" applyFont="1" applyFill="1" applyBorder="1" applyAlignment="1">
      <alignment horizontal="left" vertical="center" wrapText="1"/>
    </xf>
    <xf numFmtId="0" fontId="19" fillId="9" borderId="19" xfId="4" applyFont="1" applyFill="1" applyBorder="1" applyAlignment="1">
      <alignment horizontal="center" vertical="center" wrapText="1"/>
    </xf>
    <xf numFmtId="0" fontId="19" fillId="9" borderId="20" xfId="4" applyFont="1" applyFill="1" applyBorder="1" applyAlignment="1">
      <alignment horizontal="center" vertical="center" wrapText="1"/>
    </xf>
    <xf numFmtId="0" fontId="19" fillId="9" borderId="36" xfId="4" applyFont="1" applyFill="1" applyBorder="1" applyAlignment="1">
      <alignment horizontal="center" vertical="center" wrapText="1"/>
    </xf>
    <xf numFmtId="0" fontId="6" fillId="3" borderId="19" xfId="4" applyFill="1" applyBorder="1" applyAlignment="1">
      <alignment horizontal="left" vertical="center" wrapText="1"/>
    </xf>
    <xf numFmtId="0" fontId="6" fillId="3" borderId="20" xfId="4" applyFill="1" applyBorder="1" applyAlignment="1">
      <alignment horizontal="left" vertical="center" wrapText="1"/>
    </xf>
    <xf numFmtId="0" fontId="6" fillId="3" borderId="36" xfId="4" applyFill="1" applyBorder="1" applyAlignment="1">
      <alignment horizontal="left" vertical="center" wrapText="1"/>
    </xf>
    <xf numFmtId="0" fontId="6" fillId="3" borderId="19" xfId="4" applyFill="1" applyBorder="1" applyAlignment="1">
      <alignment horizontal="center" vertical="center" wrapText="1"/>
    </xf>
    <xf numFmtId="0" fontId="6" fillId="3" borderId="20" xfId="4" applyFill="1" applyBorder="1" applyAlignment="1">
      <alignment horizontal="center" vertical="center" wrapText="1"/>
    </xf>
    <xf numFmtId="0" fontId="6" fillId="3" borderId="19" xfId="4" applyFont="1" applyFill="1" applyBorder="1" applyAlignment="1">
      <alignment horizontal="center" vertical="center" wrapText="1"/>
    </xf>
    <xf numFmtId="0" fontId="6" fillId="3" borderId="0" xfId="4" applyFill="1" applyBorder="1" applyAlignment="1">
      <alignment horizontal="center" vertical="center" wrapText="1"/>
    </xf>
  </cellXfs>
  <cellStyles count="419">
    <cellStyle name="20% - Accent1 2" xfId="67"/>
    <cellStyle name="20% - Accent2 2" xfId="68"/>
    <cellStyle name="20% - Accent3 2" xfId="69"/>
    <cellStyle name="20% - Accent4 2" xfId="70"/>
    <cellStyle name="20% - Accent5 2" xfId="71"/>
    <cellStyle name="20% - Accent6 2" xfId="72"/>
    <cellStyle name="20% - アクセント 1 2" xfId="116"/>
    <cellStyle name="20% - アクセント 2 2" xfId="117"/>
    <cellStyle name="20% - アクセント 3 2" xfId="118"/>
    <cellStyle name="20% - アクセント 4 2" xfId="119"/>
    <cellStyle name="20% - アクセント 5 2" xfId="120"/>
    <cellStyle name="20% - アクセント 6 2" xfId="121"/>
    <cellStyle name="40% - Accent1 2" xfId="73"/>
    <cellStyle name="40% - Accent2 2" xfId="74"/>
    <cellStyle name="40% - Accent2 2 2" xfId="215"/>
    <cellStyle name="40% - Accent2 3" xfId="75"/>
    <cellStyle name="40% - Accent3 2" xfId="76"/>
    <cellStyle name="40% - Accent4 2" xfId="77"/>
    <cellStyle name="40% - Accent5 2" xfId="78"/>
    <cellStyle name="40% - Accent6 2" xfId="79"/>
    <cellStyle name="40% - アクセント 1 2" xfId="122"/>
    <cellStyle name="40% - アクセント 2 2" xfId="123"/>
    <cellStyle name="40% - アクセント 3 2" xfId="124"/>
    <cellStyle name="40% - アクセント 4 2" xfId="125"/>
    <cellStyle name="40% - アクセント 5 2" xfId="126"/>
    <cellStyle name="40% - アクセント 6 2" xfId="127"/>
    <cellStyle name="60% - Accent1 2" xfId="80"/>
    <cellStyle name="60% - Accent2 2" xfId="81"/>
    <cellStyle name="60% - Accent3 2" xfId="82"/>
    <cellStyle name="60% - Accent4 2" xfId="83"/>
    <cellStyle name="60% - Accent5 2" xfId="84"/>
    <cellStyle name="60% - Accent6 2" xfId="85"/>
    <cellStyle name="60% - アクセント 1 2" xfId="128"/>
    <cellStyle name="60% - アクセント 2 2" xfId="129"/>
    <cellStyle name="60% - アクセント 3 2" xfId="130"/>
    <cellStyle name="60% - アクセント 4 2" xfId="131"/>
    <cellStyle name="60% - アクセント 5 2" xfId="132"/>
    <cellStyle name="60% - アクセント 6 2" xfId="133"/>
    <cellStyle name="Accent1 2" xfId="86"/>
    <cellStyle name="Accent2 2" xfId="87"/>
    <cellStyle name="Accent3 2" xfId="88"/>
    <cellStyle name="Accent4 2" xfId="89"/>
    <cellStyle name="Accent5 2" xfId="90"/>
    <cellStyle name="Accent6 2" xfId="91"/>
    <cellStyle name="Bad 2" xfId="92"/>
    <cellStyle name="Binlik Ayracı 2" xfId="45"/>
    <cellStyle name="Binlik Ayracı 2 2" xfId="202"/>
    <cellStyle name="Binlik Ayracı 2 2 2" xfId="279"/>
    <cellStyle name="Binlik Ayracı 2 2 3" xfId="315"/>
    <cellStyle name="Binlik Ayracı 2 3" xfId="251"/>
    <cellStyle name="Binlik Ayracı 2 4" xfId="314"/>
    <cellStyle name="Calculation 2" xfId="93"/>
    <cellStyle name="Calculation 2 2" xfId="94"/>
    <cellStyle name="Calculation 2 2 2" xfId="350"/>
    <cellStyle name="Calculation 2 3" xfId="349"/>
    <cellStyle name="Check Cell 2" xfId="95"/>
    <cellStyle name="Comma [0] 2" xfId="134"/>
    <cellStyle name="Comma 10" xfId="135"/>
    <cellStyle name="Comma 11" xfId="136"/>
    <cellStyle name="Comma 12" xfId="137"/>
    <cellStyle name="Comma 13" xfId="138"/>
    <cellStyle name="Comma 14" xfId="139"/>
    <cellStyle name="Comma 15" xfId="140"/>
    <cellStyle name="Comma 16" xfId="141"/>
    <cellStyle name="Comma 17" xfId="142"/>
    <cellStyle name="Comma 18" xfId="143"/>
    <cellStyle name="Comma 19" xfId="144"/>
    <cellStyle name="Comma 19 2" xfId="228"/>
    <cellStyle name="Comma 19 2 2" xfId="280"/>
    <cellStyle name="Comma 19 2 3" xfId="317"/>
    <cellStyle name="Comma 19 3" xfId="275"/>
    <cellStyle name="Comma 19 4" xfId="316"/>
    <cellStyle name="Comma 2" xfId="9"/>
    <cellStyle name="Comma 2 2" xfId="26"/>
    <cellStyle name="Comma 2 2 2" xfId="39"/>
    <cellStyle name="Comma 2 2 2 2" xfId="200"/>
    <cellStyle name="Comma 2 2 2 3" xfId="281"/>
    <cellStyle name="Comma 2 2 2 4" xfId="319"/>
    <cellStyle name="Comma 2 2 3" xfId="60"/>
    <cellStyle name="Comma 2 2 3 2" xfId="209"/>
    <cellStyle name="Comma 2 2 4" xfId="190"/>
    <cellStyle name="Comma 2 2 5" xfId="252"/>
    <cellStyle name="Comma 2 2 6" xfId="318"/>
    <cellStyle name="Comma 2 3" xfId="44"/>
    <cellStyle name="Comma 2 3 2" xfId="145"/>
    <cellStyle name="Comma 2 3 3" xfId="229"/>
    <cellStyle name="Comma 2 4" xfId="146"/>
    <cellStyle name="Comma 2 4 2" xfId="147"/>
    <cellStyle name="Comma 2 4 2 2" xfId="230"/>
    <cellStyle name="Comma 2 4 2 3" xfId="231"/>
    <cellStyle name="Comma 2 4 2 3 2" xfId="282"/>
    <cellStyle name="Comma 2 4 2 3 3" xfId="321"/>
    <cellStyle name="Comma 2 4 2 4" xfId="246"/>
    <cellStyle name="Comma 2 4 2 5" xfId="320"/>
    <cellStyle name="Comma 20" xfId="232"/>
    <cellStyle name="Comma 20 2" xfId="233"/>
    <cellStyle name="Comma 21" xfId="234"/>
    <cellStyle name="Comma 21 2" xfId="306"/>
    <cellStyle name="Comma 22" xfId="235"/>
    <cellStyle name="Comma 22 2" xfId="283"/>
    <cellStyle name="Comma 22 3" xfId="322"/>
    <cellStyle name="Comma 23" xfId="5"/>
    <cellStyle name="Comma 24" xfId="307"/>
    <cellStyle name="Comma 25" xfId="250"/>
    <cellStyle name="Comma 26" xfId="309"/>
    <cellStyle name="Comma 27" xfId="271"/>
    <cellStyle name="Comma 28" xfId="308"/>
    <cellStyle name="Comma 29" xfId="301"/>
    <cellStyle name="Comma 3" xfId="20"/>
    <cellStyle name="Comma 3 2" xfId="34"/>
    <cellStyle name="Comma 3 2 2" xfId="195"/>
    <cellStyle name="Comma 3 2 3" xfId="255"/>
    <cellStyle name="Comma 3 3" xfId="53"/>
    <cellStyle name="Comma 3 4" xfId="185"/>
    <cellStyle name="Comma 30" xfId="272"/>
    <cellStyle name="Comma 31" xfId="304"/>
    <cellStyle name="Comma 32" xfId="303"/>
    <cellStyle name="Comma 33" xfId="249"/>
    <cellStyle name="Comma 34" xfId="310"/>
    <cellStyle name="Comma 35" xfId="297"/>
    <cellStyle name="Comma 36" xfId="302"/>
    <cellStyle name="Comma 37" xfId="305"/>
    <cellStyle name="Comma 38" xfId="312"/>
    <cellStyle name="Comma 39" xfId="8"/>
    <cellStyle name="Comma 4" xfId="24"/>
    <cellStyle name="Comma 4 2" xfId="37"/>
    <cellStyle name="Comma 4 2 2" xfId="198"/>
    <cellStyle name="Comma 4 2 2 2" xfId="284"/>
    <cellStyle name="Comma 4 2 2 3" xfId="325"/>
    <cellStyle name="Comma 4 2 3" xfId="257"/>
    <cellStyle name="Comma 4 2 4" xfId="324"/>
    <cellStyle name="Comma 4 3" xfId="188"/>
    <cellStyle name="Comma 4 3 2" xfId="285"/>
    <cellStyle name="Comma 4 3 3" xfId="326"/>
    <cellStyle name="Comma 4 4" xfId="236"/>
    <cellStyle name="Comma 4 5" xfId="256"/>
    <cellStyle name="Comma 4 6" xfId="323"/>
    <cellStyle name="Comma 40" xfId="226"/>
    <cellStyle name="Comma 41" xfId="373"/>
    <cellStyle name="Comma 42" xfId="379"/>
    <cellStyle name="Comma 43" xfId="380"/>
    <cellStyle name="Comma 5" xfId="30"/>
    <cellStyle name="Comma 5 2" xfId="258"/>
    <cellStyle name="Comma 6" xfId="28"/>
    <cellStyle name="Comma 6 2" xfId="59"/>
    <cellStyle name="Comma 6 2 2" xfId="208"/>
    <cellStyle name="Comma 6 3" xfId="192"/>
    <cellStyle name="Comma 6 4" xfId="259"/>
    <cellStyle name="Comma 7" xfId="58"/>
    <cellStyle name="Comma 7 2" xfId="207"/>
    <cellStyle name="Comma 7 3" xfId="260"/>
    <cellStyle name="Comma 8" xfId="148"/>
    <cellStyle name="Comma 9" xfId="149"/>
    <cellStyle name="Currency 2" xfId="48"/>
    <cellStyle name="Currency 2 2" xfId="150"/>
    <cellStyle name="Currency 2 2 2" xfId="237"/>
    <cellStyle name="Currency 2 2 3" xfId="238"/>
    <cellStyle name="Currency 2 2 3 2" xfId="286"/>
    <cellStyle name="Currency 2 2 3 3" xfId="328"/>
    <cellStyle name="Currency 2 2 4" xfId="247"/>
    <cellStyle name="Currency 2 2 5" xfId="327"/>
    <cellStyle name="Currency 3" xfId="51"/>
    <cellStyle name="Currency 3 2" xfId="239"/>
    <cellStyle name="Currency 4" xfId="62"/>
    <cellStyle name="Currency 4 2" xfId="211"/>
    <cellStyle name="Currency 4 2 2" xfId="287"/>
    <cellStyle name="Currency 4 2 3" xfId="330"/>
    <cellStyle name="Currency 4 3" xfId="261"/>
    <cellStyle name="Currency 4 4" xfId="329"/>
    <cellStyle name="Currency 5" xfId="151"/>
    <cellStyle name="Currency 6" xfId="240"/>
    <cellStyle name="Explanatory Text 2" xfId="96"/>
    <cellStyle name="Good 2" xfId="97"/>
    <cellStyle name="Heading 1 2" xfId="65"/>
    <cellStyle name="Heading 2 2" xfId="98"/>
    <cellStyle name="Heading 3 2" xfId="99"/>
    <cellStyle name="Heading 3 2 2" xfId="100"/>
    <cellStyle name="Heading 4 2" xfId="101"/>
    <cellStyle name="Input 2" xfId="102"/>
    <cellStyle name="Input 2 2" xfId="103"/>
    <cellStyle name="Input 2 2 2" xfId="352"/>
    <cellStyle name="Input 2 3" xfId="351"/>
    <cellStyle name="İzlenen Köprü" xfId="381" builtinId="9" hidden="1"/>
    <cellStyle name="İzlenen Köprü" xfId="383" builtinId="9" hidden="1"/>
    <cellStyle name="İzlenen Köprü" xfId="385" builtinId="9" hidden="1"/>
    <cellStyle name="İzlenen Köprü" xfId="387" builtinId="9" hidden="1"/>
    <cellStyle name="İzlenen Köprü" xfId="389" builtinId="9" hidden="1"/>
    <cellStyle name="İzlenen Köprü" xfId="391" builtinId="9" hidden="1"/>
    <cellStyle name="İzlenen Köprü" xfId="393" builtinId="9" hidden="1"/>
    <cellStyle name="İzlenen Köprü" xfId="395" builtinId="9" hidden="1"/>
    <cellStyle name="İzlenen Köprü" xfId="397" builtinId="9" hidden="1"/>
    <cellStyle name="İzlenen Köprü" xfId="399" builtinId="9" hidden="1"/>
    <cellStyle name="İzlenen Köprü" xfId="401" builtinId="9" hidden="1"/>
    <cellStyle name="İzlenen Köprü" xfId="403" builtinId="9" hidden="1"/>
    <cellStyle name="İzlenen Köprü" xfId="405" builtinId="9" hidden="1"/>
    <cellStyle name="İzlenen Köprü" xfId="407" builtinId="9" hidden="1"/>
    <cellStyle name="İzlenen Köprü" xfId="409" builtinId="9" hidden="1"/>
    <cellStyle name="İzlenen Köprü" xfId="411" builtinId="9" hidden="1"/>
    <cellStyle name="İzlenen Köprü" xfId="413" builtinId="9" hidden="1"/>
    <cellStyle name="İzlenen Köprü" xfId="415" builtinId="9" hidden="1"/>
    <cellStyle name="İzlenen Köprü" xfId="417" builtinId="9" hidden="1"/>
    <cellStyle name="Köprü" xfId="382" builtinId="8" hidden="1"/>
    <cellStyle name="Köprü" xfId="384" builtinId="8" hidden="1"/>
    <cellStyle name="Köprü" xfId="386" builtinId="8" hidden="1"/>
    <cellStyle name="Köprü" xfId="388" builtinId="8" hidden="1"/>
    <cellStyle name="Köprü" xfId="390" builtinId="8" hidden="1"/>
    <cellStyle name="Köprü" xfId="392" builtinId="8" hidden="1"/>
    <cellStyle name="Köprü" xfId="394" builtinId="8" hidden="1"/>
    <cellStyle name="Köprü" xfId="396" builtinId="8" hidden="1"/>
    <cellStyle name="Köprü" xfId="398" builtinId="8" hidden="1"/>
    <cellStyle name="Köprü" xfId="400" builtinId="8" hidden="1"/>
    <cellStyle name="Köprü" xfId="402" builtinId="8" hidden="1"/>
    <cellStyle name="Köprü" xfId="404" builtinId="8" hidden="1"/>
    <cellStyle name="Köprü" xfId="406" builtinId="8" hidden="1"/>
    <cellStyle name="Köprü" xfId="408" builtinId="8" hidden="1"/>
    <cellStyle name="Köprü" xfId="410" builtinId="8" hidden="1"/>
    <cellStyle name="Köprü" xfId="412" builtinId="8" hidden="1"/>
    <cellStyle name="Köprü" xfId="414" builtinId="8" hidden="1"/>
    <cellStyle name="Köprü" xfId="416" builtinId="8" hidden="1"/>
    <cellStyle name="Köprü" xfId="418" builtinId="8" hidden="1"/>
    <cellStyle name="Linked Cell 2" xfId="104"/>
    <cellStyle name="Neutral 2" xfId="105"/>
    <cellStyle name="Normal" xfId="0" builtinId="0"/>
    <cellStyle name="Normal 10" xfId="244"/>
    <cellStyle name="Normal 10 2" xfId="331"/>
    <cellStyle name="Normal 11" xfId="311"/>
    <cellStyle name="Normal 12" xfId="7"/>
    <cellStyle name="Normal 2" xfId="10"/>
    <cellStyle name="Normal 2 2" xfId="6"/>
    <cellStyle name="Normal 2 2 2" xfId="49"/>
    <cellStyle name="Normal 2 2 3" xfId="41"/>
    <cellStyle name="Normal 2 2 3 2" xfId="201"/>
    <cellStyle name="Normal 2 2 3 3" xfId="288"/>
    <cellStyle name="Normal 2 2 3 4" xfId="333"/>
    <cellStyle name="Normal 2 2 4" xfId="55"/>
    <cellStyle name="Normal 2 2 4 2" xfId="205"/>
    <cellStyle name="Normal 2 2 5" xfId="262"/>
    <cellStyle name="Normal 2 2 6" xfId="332"/>
    <cellStyle name="Normal 2 2 7" xfId="21"/>
    <cellStyle name="Normal 2 3" xfId="31"/>
    <cellStyle name="Normal 2 3 2" xfId="193"/>
    <cellStyle name="Normal 2 3 2 2" xfId="289"/>
    <cellStyle name="Normal 2 3 2 3" xfId="335"/>
    <cellStyle name="Normal 2 3 3" xfId="263"/>
    <cellStyle name="Normal 2 3 4" xfId="334"/>
    <cellStyle name="Normal 2 4" xfId="152"/>
    <cellStyle name="Normal 2 4 2" xfId="153"/>
    <cellStyle name="Normal 2 4 2 2" xfId="241"/>
    <cellStyle name="Normal 2 4 2 3" xfId="242"/>
    <cellStyle name="Normal 2 4 2 3 2" xfId="290"/>
    <cellStyle name="Normal 2 4 2 3 3" xfId="337"/>
    <cellStyle name="Normal 2 4 2 4" xfId="245"/>
    <cellStyle name="Normal 2 4 2 5" xfId="336"/>
    <cellStyle name="Normal 2 5" xfId="243"/>
    <cellStyle name="Normal 3" xfId="19"/>
    <cellStyle name="Normal 3 2" xfId="33"/>
    <cellStyle name="Normal 3 2 2" xfId="64"/>
    <cellStyle name="Normal 3 2 2 2" xfId="213"/>
    <cellStyle name="Normal 3 2 2 3" xfId="291"/>
    <cellStyle name="Normal 3 2 2 4" xfId="339"/>
    <cellStyle name="Normal 3 2 3" xfId="194"/>
    <cellStyle name="Normal 3 2 4" xfId="264"/>
    <cellStyle name="Normal 3 2 5" xfId="338"/>
    <cellStyle name="Normal 3 3" xfId="40"/>
    <cellStyle name="Normal 3 3 2" xfId="265"/>
    <cellStyle name="Normal 3 4" xfId="43"/>
    <cellStyle name="Normal 3 5" xfId="3"/>
    <cellStyle name="Normal 3 5 2" xfId="298"/>
    <cellStyle name="Normal 3 5 3" xfId="184"/>
    <cellStyle name="Normal 4" xfId="23"/>
    <cellStyle name="Normal 4 2" xfId="36"/>
    <cellStyle name="Normal 4 2 2" xfId="197"/>
    <cellStyle name="Normal 4 3" xfId="50"/>
    <cellStyle name="Normal 4 4" xfId="187"/>
    <cellStyle name="Normal 5" xfId="29"/>
    <cellStyle name="Normal 5 2" xfId="57"/>
    <cellStyle name="Normal 5 2 2" xfId="292"/>
    <cellStyle name="Normal 5 2 3" xfId="341"/>
    <cellStyle name="Normal 5 3" xfId="266"/>
    <cellStyle name="Normal 5 4" xfId="340"/>
    <cellStyle name="Normal 6" xfId="27"/>
    <cellStyle name="Normal 6 2" xfId="54"/>
    <cellStyle name="Normal 6 2 2" xfId="56"/>
    <cellStyle name="Normal 6 2 2 2" xfId="206"/>
    <cellStyle name="Normal 6 3" xfId="191"/>
    <cellStyle name="Normal 6 4" xfId="276"/>
    <cellStyle name="Normal 7" xfId="4"/>
    <cellStyle name="Normal 7 2" xfId="212"/>
    <cellStyle name="Normal 7 3" xfId="227"/>
    <cellStyle name="Normal 7 4" xfId="63"/>
    <cellStyle name="Normal 8" xfId="66"/>
    <cellStyle name="Normal 8 2" xfId="214"/>
    <cellStyle name="Normal 8 3" xfId="274"/>
    <cellStyle name="Normal 9" xfId="115"/>
    <cellStyle name="Normal 9 2" xfId="342"/>
    <cellStyle name="Note 2" xfId="106"/>
    <cellStyle name="Note 2 2" xfId="107"/>
    <cellStyle name="Note 2 2 2" xfId="217"/>
    <cellStyle name="Note 2 2 2 2" xfId="365"/>
    <cellStyle name="Note 2 2 3" xfId="354"/>
    <cellStyle name="Note 2 3" xfId="216"/>
    <cellStyle name="Note 2 3 2" xfId="364"/>
    <cellStyle name="Note 2 4" xfId="353"/>
    <cellStyle name="Output 2" xfId="108"/>
    <cellStyle name="Output 2 2" xfId="109"/>
    <cellStyle name="Output 2 2 2" xfId="219"/>
    <cellStyle name="Output 2 2 2 2" xfId="367"/>
    <cellStyle name="Output 2 2 3" xfId="356"/>
    <cellStyle name="Output 2 3" xfId="218"/>
    <cellStyle name="Output 2 3 2" xfId="366"/>
    <cellStyle name="Output 2 4" xfId="355"/>
    <cellStyle name="Percent 2" xfId="12"/>
    <cellStyle name="Percent 2 2" xfId="47"/>
    <cellStyle name="Percent 2 2 2" xfId="204"/>
    <cellStyle name="Percent 2 2 2 2" xfId="293"/>
    <cellStyle name="Percent 2 2 2 3" xfId="344"/>
    <cellStyle name="Percent 2 2 3" xfId="267"/>
    <cellStyle name="Percent 2 2 4" xfId="343"/>
    <cellStyle name="Percent 2 3" xfId="42"/>
    <cellStyle name="Percent 2 4" xfId="300"/>
    <cellStyle name="Percent 3" xfId="22"/>
    <cellStyle name="Percent 3 2" xfId="35"/>
    <cellStyle name="Percent 3 2 2" xfId="196"/>
    <cellStyle name="Percent 3 2 3" xfId="268"/>
    <cellStyle name="Percent 3 3" xfId="52"/>
    <cellStyle name="Percent 3 3 2" xfId="296"/>
    <cellStyle name="Percent 3 4" xfId="186"/>
    <cellStyle name="Percent 4" xfId="25"/>
    <cellStyle name="Percent 4 2" xfId="38"/>
    <cellStyle name="Percent 4 2 2" xfId="199"/>
    <cellStyle name="Percent 4 2 3" xfId="294"/>
    <cellStyle name="Percent 4 2 4" xfId="346"/>
    <cellStyle name="Percent 4 3" xfId="189"/>
    <cellStyle name="Percent 4 4" xfId="269"/>
    <cellStyle name="Percent 4 5" xfId="345"/>
    <cellStyle name="Percent 5" xfId="32"/>
    <cellStyle name="Percent 5 2" xfId="248"/>
    <cellStyle name="Percent 6" xfId="61"/>
    <cellStyle name="Percent 6 2" xfId="210"/>
    <cellStyle name="Percent 6 3" xfId="277"/>
    <cellStyle name="Percent 7" xfId="154"/>
    <cellStyle name="Percent 8" xfId="313"/>
    <cellStyle name="Percent 9" xfId="11"/>
    <cellStyle name="PSChar" xfId="13"/>
    <cellStyle name="PSDate" xfId="14"/>
    <cellStyle name="PSDec" xfId="15"/>
    <cellStyle name="PSHeading" xfId="16"/>
    <cellStyle name="PSHeading 2" xfId="110"/>
    <cellStyle name="PSHeading 2 2" xfId="220"/>
    <cellStyle name="PSHeading 3" xfId="183"/>
    <cellStyle name="PSInt" xfId="17"/>
    <cellStyle name="PSSpacer" xfId="18"/>
    <cellStyle name="Title 2" xfId="111"/>
    <cellStyle name="Total 2" xfId="112"/>
    <cellStyle name="Total 2 2" xfId="113"/>
    <cellStyle name="Total 2 2 2" xfId="222"/>
    <cellStyle name="Total 2 2 2 2" xfId="369"/>
    <cellStyle name="Total 2 2 3" xfId="358"/>
    <cellStyle name="Total 2 3" xfId="221"/>
    <cellStyle name="Total 2 3 2" xfId="368"/>
    <cellStyle name="Total 2 4" xfId="357"/>
    <cellStyle name="Virgül" xfId="1" builtinId="3"/>
    <cellStyle name="Warning Text 2" xfId="114"/>
    <cellStyle name="Yüzde" xfId="2" builtinId="5"/>
    <cellStyle name="Yüzde 2" xfId="46"/>
    <cellStyle name="Yüzde 2 2" xfId="203"/>
    <cellStyle name="Yüzde 2 2 2" xfId="295"/>
    <cellStyle name="Yüzde 2 2 3" xfId="348"/>
    <cellStyle name="Yüzde 2 3" xfId="270"/>
    <cellStyle name="Yüzde 2 4" xfId="347"/>
    <cellStyle name="アクセント 1 2" xfId="155"/>
    <cellStyle name="アクセント 2 2" xfId="156"/>
    <cellStyle name="アクセント 3 2" xfId="157"/>
    <cellStyle name="アクセント 4 2" xfId="158"/>
    <cellStyle name="アクセント 5 2" xfId="159"/>
    <cellStyle name="アクセント 6 2" xfId="160"/>
    <cellStyle name="タイトル 2" xfId="161"/>
    <cellStyle name="チェック セル 2" xfId="162"/>
    <cellStyle name="どちらでもない 2" xfId="163"/>
    <cellStyle name="パーセント 2" xfId="164"/>
    <cellStyle name="メモ 2" xfId="165"/>
    <cellStyle name="メモ 2 2" xfId="223"/>
    <cellStyle name="メモ 2 2 2" xfId="370"/>
    <cellStyle name="メモ 2 3" xfId="254"/>
    <cellStyle name="メモ 2 3 2" xfId="375"/>
    <cellStyle name="メモ 2 4" xfId="359"/>
    <cellStyle name="リンク セル 2" xfId="166"/>
    <cellStyle name="入力 2" xfId="167"/>
    <cellStyle name="入力 2 2" xfId="278"/>
    <cellStyle name="入力 2 2 2" xfId="377"/>
    <cellStyle name="入力 2 3" xfId="360"/>
    <cellStyle name="出力 2" xfId="168"/>
    <cellStyle name="出力 2 2" xfId="224"/>
    <cellStyle name="出力 2 2 2" xfId="371"/>
    <cellStyle name="出力 2 3" xfId="253"/>
    <cellStyle name="出力 2 3 2" xfId="374"/>
    <cellStyle name="出力 2 4" xfId="361"/>
    <cellStyle name="悪い 2" xfId="169"/>
    <cellStyle name="桁区切り 2" xfId="170"/>
    <cellStyle name="桁区切り 3" xfId="171"/>
    <cellStyle name="標準 2" xfId="172"/>
    <cellStyle name="標準_hist_2001_2011" xfId="173"/>
    <cellStyle name="良い 2" xfId="174"/>
    <cellStyle name="見出し 1 2" xfId="175"/>
    <cellStyle name="見出し 2 2" xfId="176"/>
    <cellStyle name="見出し 3 2" xfId="177"/>
    <cellStyle name="見出し 4 2" xfId="178"/>
    <cellStyle name="計算 2" xfId="179"/>
    <cellStyle name="計算 2 2" xfId="273"/>
    <cellStyle name="計算 2 2 2" xfId="376"/>
    <cellStyle name="計算 2 3" xfId="362"/>
    <cellStyle name="説明文 2" xfId="180"/>
    <cellStyle name="警告文 2" xfId="181"/>
    <cellStyle name="集計 2" xfId="182"/>
    <cellStyle name="集計 2 2" xfId="225"/>
    <cellStyle name="集計 2 2 2" xfId="372"/>
    <cellStyle name="集計 2 3" xfId="299"/>
    <cellStyle name="集計 2 3 2" xfId="378"/>
    <cellStyle name="集計 2 4" xfId="3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externalLink" Target="externalLinks/externalLink2.xml"/><Relationship Id="rId7" Type="http://schemas.openxmlformats.org/officeDocument/2006/relationships/pivotCacheDefinition" Target="pivotCache/pivotCacheDefinition1.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tr-T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r-TR"/>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0920693350831146"/>
                  <c:y val="-0.610430519101779"/>
                </c:manualLayout>
              </c:layout>
              <c:numFmt formatCode="#,##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trendlineLbl>
          </c:trendline>
          <c:xVal>
            <c:numRef>
              <c:f>Data!$H$1794:$H$1853</c:f>
              <c:numCache>
                <c:formatCode>General</c:formatCode>
                <c:ptCount val="60"/>
                <c:pt idx="0">
                  <c:v>107.0</c:v>
                </c:pt>
                <c:pt idx="1">
                  <c:v>157.0</c:v>
                </c:pt>
                <c:pt idx="2">
                  <c:v>110.0</c:v>
                </c:pt>
                <c:pt idx="3">
                  <c:v>136.0</c:v>
                </c:pt>
                <c:pt idx="4">
                  <c:v>160.0</c:v>
                </c:pt>
                <c:pt idx="5">
                  <c:v>177.0</c:v>
                </c:pt>
                <c:pt idx="6">
                  <c:v>139.0</c:v>
                </c:pt>
                <c:pt idx="7">
                  <c:v>148.0</c:v>
                </c:pt>
                <c:pt idx="8">
                  <c:v>155.0</c:v>
                </c:pt>
                <c:pt idx="9">
                  <c:v>101.0</c:v>
                </c:pt>
                <c:pt idx="10">
                  <c:v>174.0</c:v>
                </c:pt>
                <c:pt idx="11">
                  <c:v>129.0</c:v>
                </c:pt>
                <c:pt idx="12">
                  <c:v>141.0</c:v>
                </c:pt>
                <c:pt idx="13">
                  <c:v>119.0</c:v>
                </c:pt>
                <c:pt idx="14">
                  <c:v>142.0</c:v>
                </c:pt>
                <c:pt idx="15">
                  <c:v>147.0</c:v>
                </c:pt>
                <c:pt idx="16">
                  <c:v>193.0</c:v>
                </c:pt>
                <c:pt idx="17">
                  <c:v>169.0</c:v>
                </c:pt>
                <c:pt idx="18">
                  <c:v>137.0</c:v>
                </c:pt>
                <c:pt idx="19">
                  <c:v>222.0</c:v>
                </c:pt>
                <c:pt idx="20">
                  <c:v>95.0</c:v>
                </c:pt>
                <c:pt idx="21">
                  <c:v>170.0</c:v>
                </c:pt>
                <c:pt idx="22">
                  <c:v>160.0</c:v>
                </c:pt>
                <c:pt idx="23">
                  <c:v>161.0</c:v>
                </c:pt>
                <c:pt idx="24">
                  <c:v>182.0</c:v>
                </c:pt>
                <c:pt idx="25">
                  <c:v>100.0</c:v>
                </c:pt>
                <c:pt idx="26">
                  <c:v>153.0</c:v>
                </c:pt>
                <c:pt idx="27">
                  <c:v>182.0</c:v>
                </c:pt>
                <c:pt idx="28">
                  <c:v>138.0</c:v>
                </c:pt>
                <c:pt idx="29">
                  <c:v>78.0</c:v>
                </c:pt>
                <c:pt idx="30">
                  <c:v>147.0</c:v>
                </c:pt>
                <c:pt idx="31">
                  <c:v>130.0</c:v>
                </c:pt>
                <c:pt idx="32">
                  <c:v>132.0</c:v>
                </c:pt>
                <c:pt idx="33">
                  <c:v>160.0</c:v>
                </c:pt>
                <c:pt idx="34">
                  <c:v>156.0</c:v>
                </c:pt>
                <c:pt idx="35">
                  <c:v>164.0</c:v>
                </c:pt>
                <c:pt idx="36">
                  <c:v>118.0</c:v>
                </c:pt>
                <c:pt idx="37">
                  <c:v>142.0</c:v>
                </c:pt>
                <c:pt idx="38">
                  <c:v>108.0</c:v>
                </c:pt>
                <c:pt idx="39">
                  <c:v>114.0</c:v>
                </c:pt>
                <c:pt idx="40">
                  <c:v>129.0</c:v>
                </c:pt>
                <c:pt idx="41">
                  <c:v>143.0</c:v>
                </c:pt>
                <c:pt idx="42">
                  <c:v>245.0</c:v>
                </c:pt>
                <c:pt idx="43">
                  <c:v>138.0</c:v>
                </c:pt>
                <c:pt idx="44">
                  <c:v>87.0</c:v>
                </c:pt>
                <c:pt idx="45">
                  <c:v>142.0</c:v>
                </c:pt>
                <c:pt idx="46">
                  <c:v>115.0</c:v>
                </c:pt>
                <c:pt idx="47">
                  <c:v>142.0</c:v>
                </c:pt>
                <c:pt idx="48">
                  <c:v>153.0</c:v>
                </c:pt>
                <c:pt idx="49">
                  <c:v>179.0</c:v>
                </c:pt>
                <c:pt idx="50">
                  <c:v>135.0</c:v>
                </c:pt>
                <c:pt idx="51">
                  <c:v>175.0</c:v>
                </c:pt>
                <c:pt idx="52">
                  <c:v>162.0</c:v>
                </c:pt>
                <c:pt idx="53">
                  <c:v>75.0</c:v>
                </c:pt>
                <c:pt idx="54">
                  <c:v>137.0</c:v>
                </c:pt>
                <c:pt idx="55">
                  <c:v>153.0</c:v>
                </c:pt>
                <c:pt idx="56">
                  <c:v>163.0</c:v>
                </c:pt>
                <c:pt idx="57">
                  <c:v>160.0</c:v>
                </c:pt>
                <c:pt idx="58">
                  <c:v>146.0</c:v>
                </c:pt>
                <c:pt idx="59">
                  <c:v>96.0</c:v>
                </c:pt>
              </c:numCache>
            </c:numRef>
          </c:xVal>
          <c:yVal>
            <c:numRef>
              <c:f>Data!$G$1794:$G$1853</c:f>
              <c:numCache>
                <c:formatCode>General</c:formatCode>
                <c:ptCount val="60"/>
                <c:pt idx="0">
                  <c:v>6.9</c:v>
                </c:pt>
                <c:pt idx="1">
                  <c:v>7.8</c:v>
                </c:pt>
                <c:pt idx="2">
                  <c:v>8.0</c:v>
                </c:pt>
                <c:pt idx="3">
                  <c:v>12.3</c:v>
                </c:pt>
                <c:pt idx="4">
                  <c:v>16.4</c:v>
                </c:pt>
                <c:pt idx="5">
                  <c:v>17.5</c:v>
                </c:pt>
                <c:pt idx="6">
                  <c:v>19.6</c:v>
                </c:pt>
                <c:pt idx="7">
                  <c:v>23.2</c:v>
                </c:pt>
                <c:pt idx="8">
                  <c:v>26.0</c:v>
                </c:pt>
                <c:pt idx="9">
                  <c:v>6.9</c:v>
                </c:pt>
                <c:pt idx="10">
                  <c:v>11.8</c:v>
                </c:pt>
                <c:pt idx="11">
                  <c:v>18.6</c:v>
                </c:pt>
                <c:pt idx="12">
                  <c:v>20.2</c:v>
                </c:pt>
                <c:pt idx="13">
                  <c:v>24.6</c:v>
                </c:pt>
                <c:pt idx="14">
                  <c:v>25.3</c:v>
                </c:pt>
                <c:pt idx="15">
                  <c:v>12.7</c:v>
                </c:pt>
                <c:pt idx="16">
                  <c:v>2.2</c:v>
                </c:pt>
                <c:pt idx="17">
                  <c:v>10.2</c:v>
                </c:pt>
                <c:pt idx="18">
                  <c:v>15.0</c:v>
                </c:pt>
                <c:pt idx="19">
                  <c:v>19.3</c:v>
                </c:pt>
                <c:pt idx="20">
                  <c:v>6.7</c:v>
                </c:pt>
                <c:pt idx="21">
                  <c:v>12.7</c:v>
                </c:pt>
                <c:pt idx="22">
                  <c:v>26.6</c:v>
                </c:pt>
                <c:pt idx="23">
                  <c:v>19.2</c:v>
                </c:pt>
                <c:pt idx="24">
                  <c:v>10.7</c:v>
                </c:pt>
                <c:pt idx="25">
                  <c:v>14.4</c:v>
                </c:pt>
                <c:pt idx="26">
                  <c:v>15.2</c:v>
                </c:pt>
                <c:pt idx="27">
                  <c:v>7.0</c:v>
                </c:pt>
                <c:pt idx="28">
                  <c:v>15.2</c:v>
                </c:pt>
                <c:pt idx="29">
                  <c:v>20.7</c:v>
                </c:pt>
                <c:pt idx="30">
                  <c:v>21.7</c:v>
                </c:pt>
                <c:pt idx="31">
                  <c:v>4.5</c:v>
                </c:pt>
                <c:pt idx="32">
                  <c:v>19.2</c:v>
                </c:pt>
                <c:pt idx="33">
                  <c:v>32.3</c:v>
                </c:pt>
                <c:pt idx="34">
                  <c:v>3.6</c:v>
                </c:pt>
                <c:pt idx="35">
                  <c:v>5.5</c:v>
                </c:pt>
                <c:pt idx="36">
                  <c:v>8.0</c:v>
                </c:pt>
                <c:pt idx="37">
                  <c:v>14.1</c:v>
                </c:pt>
                <c:pt idx="38">
                  <c:v>15.5</c:v>
                </c:pt>
                <c:pt idx="39">
                  <c:v>16.3</c:v>
                </c:pt>
                <c:pt idx="40">
                  <c:v>18.6</c:v>
                </c:pt>
                <c:pt idx="41">
                  <c:v>19.8</c:v>
                </c:pt>
                <c:pt idx="42">
                  <c:v>18.0</c:v>
                </c:pt>
                <c:pt idx="43">
                  <c:v>23.5</c:v>
                </c:pt>
                <c:pt idx="44">
                  <c:v>38.4</c:v>
                </c:pt>
                <c:pt idx="45">
                  <c:v>5.0</c:v>
                </c:pt>
                <c:pt idx="46">
                  <c:v>12.6</c:v>
                </c:pt>
                <c:pt idx="47">
                  <c:v>13.3</c:v>
                </c:pt>
                <c:pt idx="48">
                  <c:v>15.5</c:v>
                </c:pt>
                <c:pt idx="49">
                  <c:v>16.3</c:v>
                </c:pt>
                <c:pt idx="50">
                  <c:v>16.4</c:v>
                </c:pt>
                <c:pt idx="51">
                  <c:v>17.8</c:v>
                </c:pt>
                <c:pt idx="52">
                  <c:v>18.1</c:v>
                </c:pt>
                <c:pt idx="53">
                  <c:v>23.6</c:v>
                </c:pt>
                <c:pt idx="54">
                  <c:v>28.6</c:v>
                </c:pt>
                <c:pt idx="55">
                  <c:v>19.2</c:v>
                </c:pt>
                <c:pt idx="56">
                  <c:v>7.4</c:v>
                </c:pt>
                <c:pt idx="57">
                  <c:v>11.1</c:v>
                </c:pt>
                <c:pt idx="58">
                  <c:v>20.1</c:v>
                </c:pt>
                <c:pt idx="59">
                  <c:v>21.3</c:v>
                </c:pt>
              </c:numCache>
            </c:numRef>
          </c:yVal>
          <c:smooth val="0"/>
          <c:extLst xmlns:c16r2="http://schemas.microsoft.com/office/drawing/2015/06/chart">
            <c:ext xmlns:c16="http://schemas.microsoft.com/office/drawing/2014/chart" uri="{C3380CC4-5D6E-409C-BE32-E72D297353CC}">
              <c16:uniqueId val="{00000000-75DE-4C87-B4F1-FA8FE5D750B3}"/>
            </c:ext>
          </c:extLst>
        </c:ser>
        <c:dLbls>
          <c:showLegendKey val="0"/>
          <c:showVal val="0"/>
          <c:showCatName val="0"/>
          <c:showSerName val="0"/>
          <c:showPercent val="0"/>
          <c:showBubbleSize val="0"/>
        </c:dLbls>
        <c:axId val="237178080"/>
        <c:axId val="237179856"/>
      </c:scatterChart>
      <c:valAx>
        <c:axId val="2371780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237179856"/>
        <c:crosses val="autoZero"/>
        <c:crossBetween val="midCat"/>
      </c:valAx>
      <c:valAx>
        <c:axId val="237179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23717808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r-T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152400</xdr:colOff>
      <xdr:row>1793</xdr:row>
      <xdr:rowOff>85725</xdr:rowOff>
    </xdr:from>
    <xdr:to>
      <xdr:col>14</xdr:col>
      <xdr:colOff>666750</xdr:colOff>
      <xdr:row>1807</xdr:row>
      <xdr:rowOff>161925</xdr:rowOff>
    </xdr:to>
    <xdr:graphicFrame macro="">
      <xdr:nvGraphicFramePr>
        <xdr:cNvPr id="2" name="Chart 1">
          <a:extLst>
            <a:ext uri="{FF2B5EF4-FFF2-40B4-BE49-F238E27FC236}">
              <a16:creationId xmlns:a16="http://schemas.microsoft.com/office/drawing/2014/main" xmlns="" id="{3A8F4ECA-C7C6-4F12-AE52-E37298B885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okan.sert.o/Dropbox/OzU/BUS101%20-%20TA%20Files%20(Fall%202013)/S2013_Final_Solu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kaany/Downloads/Midterm1_Fall2015_Template.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
      <sheetName val="Grade"/>
      <sheetName val="Prb 1"/>
      <sheetName val="Prb 2"/>
      <sheetName val="Prb 3"/>
      <sheetName val="Prb 4"/>
      <sheetName val="Prb 5"/>
      <sheetName val="MC"/>
      <sheetName val="HIDEME"/>
    </sheetNames>
    <sheetDataSet>
      <sheetData sheetId="0"/>
      <sheetData sheetId="1"/>
      <sheetData sheetId="2">
        <row r="40">
          <cell r="G40">
            <v>6000</v>
          </cell>
          <cell r="H40">
            <v>8.8000000000000007</v>
          </cell>
          <cell r="N40">
            <v>41176</v>
          </cell>
        </row>
        <row r="41">
          <cell r="G41">
            <v>2700</v>
          </cell>
          <cell r="H41">
            <v>14.6</v>
          </cell>
          <cell r="N41">
            <v>41149</v>
          </cell>
        </row>
        <row r="42">
          <cell r="G42">
            <v>2700</v>
          </cell>
          <cell r="H42">
            <v>14.6</v>
          </cell>
          <cell r="N42">
            <v>41143</v>
          </cell>
        </row>
        <row r="43">
          <cell r="G43">
            <v>3000</v>
          </cell>
          <cell r="H43">
            <v>3.8</v>
          </cell>
          <cell r="N43">
            <v>41106</v>
          </cell>
        </row>
        <row r="44">
          <cell r="G44">
            <v>2700</v>
          </cell>
          <cell r="H44">
            <v>5.8</v>
          </cell>
          <cell r="N44">
            <v>41101</v>
          </cell>
        </row>
        <row r="45">
          <cell r="G45">
            <v>3000</v>
          </cell>
          <cell r="H45">
            <v>6</v>
          </cell>
          <cell r="N45">
            <v>41101</v>
          </cell>
        </row>
        <row r="46">
          <cell r="G46">
            <v>2700</v>
          </cell>
          <cell r="H46">
            <v>14</v>
          </cell>
          <cell r="N46">
            <v>41101</v>
          </cell>
        </row>
        <row r="47">
          <cell r="G47">
            <v>3000</v>
          </cell>
          <cell r="H47">
            <v>10.3</v>
          </cell>
          <cell r="N47">
            <v>41096</v>
          </cell>
        </row>
        <row r="48">
          <cell r="G48">
            <v>3000</v>
          </cell>
          <cell r="H48">
            <v>1041</v>
          </cell>
          <cell r="N48">
            <v>41096</v>
          </cell>
        </row>
        <row r="49">
          <cell r="G49">
            <v>3000</v>
          </cell>
          <cell r="H49">
            <v>6.5</v>
          </cell>
          <cell r="N49">
            <v>41088</v>
          </cell>
        </row>
        <row r="50">
          <cell r="G50">
            <v>2700</v>
          </cell>
          <cell r="H50">
            <v>16.2</v>
          </cell>
          <cell r="N50">
            <v>41088</v>
          </cell>
        </row>
        <row r="51">
          <cell r="G51">
            <v>3061</v>
          </cell>
          <cell r="H51">
            <v>15.1</v>
          </cell>
          <cell r="N51">
            <v>41067</v>
          </cell>
        </row>
        <row r="52">
          <cell r="G52">
            <v>3000</v>
          </cell>
          <cell r="H52">
            <v>7.7</v>
          </cell>
          <cell r="N52">
            <v>41200</v>
          </cell>
        </row>
        <row r="53">
          <cell r="G53">
            <v>3000</v>
          </cell>
          <cell r="H53">
            <v>10.4</v>
          </cell>
          <cell r="N53">
            <v>41200</v>
          </cell>
        </row>
        <row r="54">
          <cell r="G54">
            <v>2700</v>
          </cell>
          <cell r="H54">
            <v>6.6</v>
          </cell>
          <cell r="N54">
            <v>41199</v>
          </cell>
        </row>
        <row r="55">
          <cell r="G55">
            <v>3000</v>
          </cell>
          <cell r="H55">
            <v>6.8</v>
          </cell>
          <cell r="N55">
            <v>41197</v>
          </cell>
        </row>
        <row r="56">
          <cell r="G56">
            <v>2700</v>
          </cell>
          <cell r="H56">
            <v>3</v>
          </cell>
          <cell r="N56">
            <v>41178</v>
          </cell>
        </row>
        <row r="57">
          <cell r="G57">
            <v>2700</v>
          </cell>
          <cell r="H57">
            <v>3</v>
          </cell>
          <cell r="N57">
            <v>41178</v>
          </cell>
        </row>
        <row r="58">
          <cell r="G58">
            <v>2700</v>
          </cell>
          <cell r="H58">
            <v>3.1</v>
          </cell>
          <cell r="N58">
            <v>41178</v>
          </cell>
        </row>
        <row r="59">
          <cell r="G59">
            <v>2700</v>
          </cell>
          <cell r="H59">
            <v>11.9</v>
          </cell>
          <cell r="N59">
            <v>41178</v>
          </cell>
        </row>
        <row r="60">
          <cell r="G60">
            <v>2700</v>
          </cell>
          <cell r="H60">
            <v>18</v>
          </cell>
          <cell r="N60">
            <v>41176</v>
          </cell>
        </row>
        <row r="61">
          <cell r="G61">
            <v>5000</v>
          </cell>
          <cell r="H61">
            <v>7.5</v>
          </cell>
          <cell r="N61">
            <v>41170</v>
          </cell>
        </row>
        <row r="62">
          <cell r="G62">
            <v>2700</v>
          </cell>
          <cell r="H62">
            <v>3.7</v>
          </cell>
          <cell r="N62">
            <v>41169</v>
          </cell>
        </row>
        <row r="63">
          <cell r="G63">
            <v>2700</v>
          </cell>
          <cell r="H63">
            <v>6.9</v>
          </cell>
          <cell r="N63">
            <v>41166</v>
          </cell>
        </row>
        <row r="64">
          <cell r="G64">
            <v>2700</v>
          </cell>
          <cell r="H64">
            <v>12.4</v>
          </cell>
          <cell r="N64">
            <v>41166</v>
          </cell>
        </row>
        <row r="65">
          <cell r="G65">
            <v>3000</v>
          </cell>
          <cell r="H65">
            <v>2.8</v>
          </cell>
          <cell r="N65">
            <v>41157</v>
          </cell>
        </row>
        <row r="66">
          <cell r="G66">
            <v>3000</v>
          </cell>
          <cell r="H66">
            <v>2.9</v>
          </cell>
          <cell r="N66">
            <v>41157</v>
          </cell>
        </row>
        <row r="67">
          <cell r="G67">
            <v>3000</v>
          </cell>
          <cell r="H67">
            <v>4.0999999999999996</v>
          </cell>
          <cell r="N67">
            <v>41157</v>
          </cell>
        </row>
        <row r="68">
          <cell r="G68">
            <v>2700</v>
          </cell>
          <cell r="H68">
            <v>11.6</v>
          </cell>
          <cell r="N68">
            <v>41157</v>
          </cell>
        </row>
        <row r="69">
          <cell r="G69">
            <v>3000</v>
          </cell>
          <cell r="H69">
            <v>11.8</v>
          </cell>
          <cell r="N69">
            <v>41157</v>
          </cell>
        </row>
        <row r="70">
          <cell r="G70">
            <v>5000</v>
          </cell>
          <cell r="H70">
            <v>5.8</v>
          </cell>
          <cell r="N70">
            <v>41152</v>
          </cell>
        </row>
        <row r="71">
          <cell r="G71">
            <v>3000</v>
          </cell>
          <cell r="H71">
            <v>6.9</v>
          </cell>
          <cell r="N71">
            <v>41152</v>
          </cell>
        </row>
        <row r="72">
          <cell r="G72">
            <v>4000</v>
          </cell>
          <cell r="H72">
            <v>7.2</v>
          </cell>
          <cell r="N72">
            <v>41149</v>
          </cell>
        </row>
        <row r="73">
          <cell r="G73">
            <v>4000</v>
          </cell>
          <cell r="H73">
            <v>8</v>
          </cell>
          <cell r="N73">
            <v>41149</v>
          </cell>
        </row>
        <row r="74">
          <cell r="G74">
            <v>4000</v>
          </cell>
          <cell r="H74">
            <v>14.8</v>
          </cell>
          <cell r="N74">
            <v>41149</v>
          </cell>
        </row>
        <row r="75">
          <cell r="G75">
            <v>4000</v>
          </cell>
          <cell r="H75">
            <v>20</v>
          </cell>
          <cell r="N75">
            <v>41149</v>
          </cell>
        </row>
        <row r="76">
          <cell r="G76">
            <v>2700</v>
          </cell>
          <cell r="H76">
            <v>14.2</v>
          </cell>
          <cell r="N76">
            <v>41143</v>
          </cell>
        </row>
        <row r="77">
          <cell r="G77">
            <v>3000</v>
          </cell>
          <cell r="H77">
            <v>14.4</v>
          </cell>
          <cell r="N77">
            <v>41143</v>
          </cell>
        </row>
        <row r="78">
          <cell r="G78">
            <v>3000</v>
          </cell>
          <cell r="H78">
            <v>7.7</v>
          </cell>
          <cell r="N78">
            <v>41142</v>
          </cell>
        </row>
        <row r="79">
          <cell r="G79">
            <v>2700</v>
          </cell>
          <cell r="H79">
            <v>11.9</v>
          </cell>
          <cell r="N79">
            <v>41142</v>
          </cell>
        </row>
        <row r="80">
          <cell r="G80">
            <v>3000</v>
          </cell>
          <cell r="H80">
            <v>12.4</v>
          </cell>
          <cell r="N80">
            <v>41142</v>
          </cell>
        </row>
        <row r="81">
          <cell r="G81">
            <v>3000</v>
          </cell>
          <cell r="H81">
            <v>12.4</v>
          </cell>
          <cell r="N81">
            <v>41142</v>
          </cell>
        </row>
        <row r="82">
          <cell r="G82">
            <v>3000</v>
          </cell>
          <cell r="H82">
            <v>7</v>
          </cell>
          <cell r="N82">
            <v>41131</v>
          </cell>
        </row>
        <row r="83">
          <cell r="G83">
            <v>4000</v>
          </cell>
          <cell r="H83">
            <v>9.1999999999999993</v>
          </cell>
          <cell r="N83">
            <v>41131</v>
          </cell>
        </row>
        <row r="84">
          <cell r="G84">
            <v>2800</v>
          </cell>
          <cell r="H84">
            <v>9.1999999999999993</v>
          </cell>
          <cell r="N84">
            <v>41131</v>
          </cell>
        </row>
        <row r="85">
          <cell r="G85">
            <v>6000</v>
          </cell>
          <cell r="H85">
            <v>9.4</v>
          </cell>
          <cell r="N85">
            <v>41131</v>
          </cell>
        </row>
        <row r="86">
          <cell r="G86">
            <v>4000</v>
          </cell>
          <cell r="H86">
            <v>13.6</v>
          </cell>
          <cell r="N86">
            <v>41131</v>
          </cell>
        </row>
        <row r="87">
          <cell r="G87">
            <v>4000</v>
          </cell>
          <cell r="H87">
            <v>16.600000000000001</v>
          </cell>
          <cell r="N87">
            <v>41131</v>
          </cell>
        </row>
        <row r="88">
          <cell r="G88">
            <v>2700</v>
          </cell>
          <cell r="H88">
            <v>18.5</v>
          </cell>
          <cell r="N88">
            <v>41130</v>
          </cell>
        </row>
        <row r="89">
          <cell r="G89">
            <v>3000</v>
          </cell>
          <cell r="H89">
            <v>4.7</v>
          </cell>
          <cell r="N89">
            <v>41128</v>
          </cell>
        </row>
        <row r="90">
          <cell r="G90">
            <v>3000</v>
          </cell>
          <cell r="H90">
            <v>7.8</v>
          </cell>
          <cell r="N90">
            <v>41128</v>
          </cell>
        </row>
        <row r="91">
          <cell r="G91">
            <v>3000</v>
          </cell>
          <cell r="H91">
            <v>7.9</v>
          </cell>
          <cell r="N91">
            <v>41128</v>
          </cell>
        </row>
        <row r="92">
          <cell r="G92">
            <v>3000</v>
          </cell>
          <cell r="H92">
            <v>11.2</v>
          </cell>
          <cell r="N92">
            <v>41128</v>
          </cell>
        </row>
        <row r="93">
          <cell r="G93">
            <v>3000</v>
          </cell>
          <cell r="H93">
            <v>11.3</v>
          </cell>
          <cell r="N93">
            <v>41128</v>
          </cell>
        </row>
        <row r="94">
          <cell r="G94">
            <v>5000</v>
          </cell>
          <cell r="H94">
            <v>12.8</v>
          </cell>
          <cell r="N94">
            <v>41128</v>
          </cell>
        </row>
        <row r="95">
          <cell r="G95">
            <v>3000</v>
          </cell>
          <cell r="H95">
            <v>12.9</v>
          </cell>
          <cell r="N95">
            <v>41128</v>
          </cell>
        </row>
        <row r="96">
          <cell r="G96">
            <v>3000</v>
          </cell>
          <cell r="H96">
            <v>13.1</v>
          </cell>
          <cell r="N96">
            <v>41128</v>
          </cell>
        </row>
        <row r="97">
          <cell r="G97">
            <v>3000</v>
          </cell>
          <cell r="H97">
            <v>13.8</v>
          </cell>
          <cell r="N97">
            <v>41128</v>
          </cell>
        </row>
        <row r="98">
          <cell r="G98">
            <v>5000</v>
          </cell>
          <cell r="H98">
            <v>15.5</v>
          </cell>
          <cell r="N98">
            <v>41128</v>
          </cell>
        </row>
        <row r="99">
          <cell r="G99">
            <v>3000</v>
          </cell>
          <cell r="H99">
            <v>15.6</v>
          </cell>
          <cell r="N99">
            <v>41128</v>
          </cell>
        </row>
        <row r="100">
          <cell r="G100">
            <v>2700</v>
          </cell>
          <cell r="H100">
            <v>6.2</v>
          </cell>
          <cell r="N100">
            <v>41124</v>
          </cell>
        </row>
        <row r="101">
          <cell r="G101">
            <v>2700</v>
          </cell>
          <cell r="H101">
            <v>6.2</v>
          </cell>
          <cell r="N101">
            <v>41124</v>
          </cell>
        </row>
        <row r="102">
          <cell r="G102">
            <v>2700</v>
          </cell>
          <cell r="H102">
            <v>10</v>
          </cell>
          <cell r="N102">
            <v>41124</v>
          </cell>
        </row>
        <row r="103">
          <cell r="G103">
            <v>2700</v>
          </cell>
          <cell r="H103">
            <v>16.3</v>
          </cell>
          <cell r="N103">
            <v>41124</v>
          </cell>
        </row>
        <row r="104">
          <cell r="G104">
            <v>2700</v>
          </cell>
          <cell r="H104">
            <v>3.4</v>
          </cell>
          <cell r="N104">
            <v>41106</v>
          </cell>
        </row>
        <row r="105">
          <cell r="G105">
            <v>2700</v>
          </cell>
          <cell r="H105">
            <v>7.9</v>
          </cell>
          <cell r="N105">
            <v>41106</v>
          </cell>
        </row>
        <row r="106">
          <cell r="G106">
            <v>4000</v>
          </cell>
          <cell r="H106">
            <v>8</v>
          </cell>
          <cell r="N106">
            <v>41106</v>
          </cell>
        </row>
        <row r="107">
          <cell r="G107">
            <v>3000</v>
          </cell>
          <cell r="H107">
            <v>8.8000000000000007</v>
          </cell>
          <cell r="N107">
            <v>41106</v>
          </cell>
        </row>
        <row r="108">
          <cell r="G108">
            <v>2700</v>
          </cell>
          <cell r="H108">
            <v>9.4</v>
          </cell>
          <cell r="N108">
            <v>41106</v>
          </cell>
        </row>
        <row r="109">
          <cell r="G109">
            <v>2700</v>
          </cell>
          <cell r="H109">
            <v>20</v>
          </cell>
          <cell r="N109">
            <v>41106</v>
          </cell>
        </row>
        <row r="110">
          <cell r="G110">
            <v>4100</v>
          </cell>
          <cell r="H110">
            <v>16.2</v>
          </cell>
          <cell r="N110">
            <v>41102</v>
          </cell>
        </row>
        <row r="111">
          <cell r="G111">
            <v>4100</v>
          </cell>
          <cell r="H111">
            <v>16.8</v>
          </cell>
          <cell r="N111">
            <v>41102</v>
          </cell>
        </row>
        <row r="112">
          <cell r="G112">
            <v>5000</v>
          </cell>
          <cell r="H112">
            <v>16.899999999999999</v>
          </cell>
          <cell r="N112">
            <v>41102</v>
          </cell>
        </row>
        <row r="113">
          <cell r="G113">
            <v>3000</v>
          </cell>
          <cell r="H113">
            <v>17</v>
          </cell>
          <cell r="N113">
            <v>41102</v>
          </cell>
        </row>
        <row r="114">
          <cell r="G114">
            <v>5000</v>
          </cell>
          <cell r="H114">
            <v>17.100000000000001</v>
          </cell>
          <cell r="N114">
            <v>41102</v>
          </cell>
        </row>
        <row r="115">
          <cell r="G115">
            <v>3000</v>
          </cell>
          <cell r="H115">
            <v>17.399999999999999</v>
          </cell>
          <cell r="N115">
            <v>41101</v>
          </cell>
        </row>
        <row r="116">
          <cell r="G116">
            <v>2700</v>
          </cell>
          <cell r="H116">
            <v>12.6</v>
          </cell>
          <cell r="N116">
            <v>41096</v>
          </cell>
        </row>
        <row r="117">
          <cell r="G117">
            <v>2700</v>
          </cell>
          <cell r="H117">
            <v>12</v>
          </cell>
          <cell r="N117">
            <v>41088</v>
          </cell>
        </row>
        <row r="118">
          <cell r="G118">
            <v>2700</v>
          </cell>
          <cell r="H118">
            <v>6.3</v>
          </cell>
          <cell r="N118">
            <v>41087</v>
          </cell>
        </row>
        <row r="119">
          <cell r="G119">
            <v>2700</v>
          </cell>
          <cell r="H119">
            <v>7.7</v>
          </cell>
          <cell r="N119">
            <v>41087</v>
          </cell>
        </row>
        <row r="120">
          <cell r="G120">
            <v>4000</v>
          </cell>
          <cell r="H120">
            <v>9.6999999999999993</v>
          </cell>
          <cell r="N120">
            <v>41080</v>
          </cell>
        </row>
        <row r="121">
          <cell r="G121">
            <v>6000</v>
          </cell>
          <cell r="H121">
            <v>9.8000000000000007</v>
          </cell>
          <cell r="N121">
            <v>41080</v>
          </cell>
        </row>
        <row r="122">
          <cell r="G122">
            <v>2700</v>
          </cell>
          <cell r="H122">
            <v>20.6</v>
          </cell>
          <cell r="N122">
            <v>41080</v>
          </cell>
        </row>
        <row r="123">
          <cell r="G123">
            <v>2700</v>
          </cell>
          <cell r="H123">
            <v>13.9</v>
          </cell>
          <cell r="N123">
            <v>41079</v>
          </cell>
        </row>
        <row r="124">
          <cell r="G124">
            <v>4000</v>
          </cell>
          <cell r="H124">
            <v>4</v>
          </cell>
          <cell r="N124">
            <v>41072</v>
          </cell>
        </row>
        <row r="125">
          <cell r="G125">
            <v>4000</v>
          </cell>
          <cell r="H125">
            <v>4</v>
          </cell>
          <cell r="N125">
            <v>41072</v>
          </cell>
        </row>
        <row r="126">
          <cell r="G126">
            <v>2800</v>
          </cell>
          <cell r="H126">
            <v>4.0999999999999996</v>
          </cell>
          <cell r="N126">
            <v>41072</v>
          </cell>
        </row>
        <row r="127">
          <cell r="G127">
            <v>6000</v>
          </cell>
          <cell r="H127">
            <v>4.2</v>
          </cell>
          <cell r="N127">
            <v>41072</v>
          </cell>
        </row>
        <row r="128">
          <cell r="G128">
            <v>6000</v>
          </cell>
          <cell r="H128">
            <v>4.2</v>
          </cell>
          <cell r="N128">
            <v>41072</v>
          </cell>
        </row>
        <row r="129">
          <cell r="G129">
            <v>2800</v>
          </cell>
          <cell r="H129">
            <v>4.9000000000000004</v>
          </cell>
          <cell r="N129">
            <v>41072</v>
          </cell>
        </row>
        <row r="130">
          <cell r="G130">
            <v>2700</v>
          </cell>
          <cell r="H130">
            <v>12.5</v>
          </cell>
          <cell r="N130">
            <v>41072</v>
          </cell>
        </row>
        <row r="131">
          <cell r="G131">
            <v>2700</v>
          </cell>
          <cell r="H131">
            <v>16.600000000000001</v>
          </cell>
          <cell r="N131">
            <v>41072</v>
          </cell>
        </row>
        <row r="132">
          <cell r="G132">
            <v>2700</v>
          </cell>
          <cell r="H132">
            <v>8.8000000000000007</v>
          </cell>
          <cell r="N132">
            <v>41066</v>
          </cell>
        </row>
        <row r="133">
          <cell r="G133">
            <v>5700</v>
          </cell>
          <cell r="H133">
            <v>7.4</v>
          </cell>
          <cell r="N133">
            <v>41058</v>
          </cell>
        </row>
        <row r="134">
          <cell r="G134">
            <v>5700</v>
          </cell>
          <cell r="H134">
            <v>9.4</v>
          </cell>
          <cell r="N134">
            <v>41058</v>
          </cell>
        </row>
        <row r="135">
          <cell r="G135">
            <v>5700</v>
          </cell>
          <cell r="H135">
            <v>13</v>
          </cell>
          <cell r="N135">
            <v>41058</v>
          </cell>
        </row>
        <row r="136">
          <cell r="G136">
            <v>3000</v>
          </cell>
          <cell r="H136">
            <v>16.2</v>
          </cell>
          <cell r="N136">
            <v>41052</v>
          </cell>
        </row>
        <row r="137">
          <cell r="G137">
            <v>2800</v>
          </cell>
          <cell r="H137">
            <v>4.9000000000000004</v>
          </cell>
          <cell r="N137">
            <v>41051</v>
          </cell>
        </row>
        <row r="138">
          <cell r="G138">
            <v>6000</v>
          </cell>
          <cell r="H138">
            <v>5</v>
          </cell>
          <cell r="N138">
            <v>41051</v>
          </cell>
        </row>
        <row r="139">
          <cell r="G139">
            <v>4000</v>
          </cell>
          <cell r="H139">
            <v>5</v>
          </cell>
          <cell r="N139">
            <v>41051</v>
          </cell>
        </row>
        <row r="140">
          <cell r="G140">
            <v>6000</v>
          </cell>
          <cell r="H140">
            <v>7.2</v>
          </cell>
          <cell r="N140">
            <v>41051</v>
          </cell>
        </row>
        <row r="141">
          <cell r="G141">
            <v>2800</v>
          </cell>
          <cell r="H141">
            <v>7.4</v>
          </cell>
          <cell r="N141">
            <v>41051</v>
          </cell>
        </row>
        <row r="142">
          <cell r="G142">
            <v>4000</v>
          </cell>
          <cell r="H142">
            <v>8.1</v>
          </cell>
          <cell r="N142">
            <v>41051</v>
          </cell>
        </row>
        <row r="143">
          <cell r="G143">
            <v>6000</v>
          </cell>
          <cell r="H143">
            <v>18.399999999999999</v>
          </cell>
          <cell r="N143">
            <v>41051</v>
          </cell>
        </row>
        <row r="144">
          <cell r="G144">
            <v>2800</v>
          </cell>
          <cell r="H144">
            <v>18.399999999999999</v>
          </cell>
          <cell r="N144">
            <v>41051</v>
          </cell>
        </row>
        <row r="145">
          <cell r="G145">
            <v>4000</v>
          </cell>
          <cell r="H145">
            <v>18.5</v>
          </cell>
          <cell r="N145">
            <v>41051</v>
          </cell>
        </row>
        <row r="146">
          <cell r="G146">
            <v>3000</v>
          </cell>
          <cell r="H146">
            <v>4.5999999999999996</v>
          </cell>
          <cell r="N146">
            <v>41046</v>
          </cell>
        </row>
        <row r="147">
          <cell r="G147">
            <v>3000</v>
          </cell>
          <cell r="H147">
            <v>12.7</v>
          </cell>
          <cell r="N147">
            <v>41046</v>
          </cell>
        </row>
        <row r="148">
          <cell r="G148">
            <v>2700</v>
          </cell>
          <cell r="H148">
            <v>12.8</v>
          </cell>
          <cell r="N148">
            <v>41046</v>
          </cell>
        </row>
        <row r="149">
          <cell r="G149">
            <v>3000</v>
          </cell>
          <cell r="H149">
            <v>12.8</v>
          </cell>
          <cell r="N149">
            <v>41046</v>
          </cell>
        </row>
        <row r="150">
          <cell r="G150">
            <v>2700</v>
          </cell>
          <cell r="H150">
            <v>12.8</v>
          </cell>
          <cell r="N150">
            <v>41046</v>
          </cell>
        </row>
        <row r="151">
          <cell r="G151">
            <v>3000</v>
          </cell>
          <cell r="H151">
            <v>13</v>
          </cell>
          <cell r="N151">
            <v>41046</v>
          </cell>
        </row>
        <row r="152">
          <cell r="G152">
            <v>3000</v>
          </cell>
          <cell r="H152">
            <v>15.1</v>
          </cell>
          <cell r="N152">
            <v>41046</v>
          </cell>
        </row>
        <row r="153">
          <cell r="G153">
            <v>2700</v>
          </cell>
          <cell r="H153">
            <v>17.3</v>
          </cell>
          <cell r="N153">
            <v>41046</v>
          </cell>
        </row>
        <row r="154">
          <cell r="G154">
            <v>3000</v>
          </cell>
          <cell r="H154">
            <v>17.8</v>
          </cell>
          <cell r="N154">
            <v>41046</v>
          </cell>
        </row>
        <row r="155">
          <cell r="G155">
            <v>3000</v>
          </cell>
          <cell r="H155">
            <v>17.899999999999999</v>
          </cell>
          <cell r="N155">
            <v>41046</v>
          </cell>
        </row>
        <row r="156">
          <cell r="G156">
            <v>2700</v>
          </cell>
          <cell r="H156">
            <v>18.100000000000001</v>
          </cell>
          <cell r="N156">
            <v>41046</v>
          </cell>
        </row>
        <row r="157">
          <cell r="G157">
            <v>2700</v>
          </cell>
          <cell r="H157">
            <v>19.100000000000001</v>
          </cell>
          <cell r="N157">
            <v>41046</v>
          </cell>
        </row>
        <row r="158">
          <cell r="G158">
            <v>3000</v>
          </cell>
          <cell r="H158">
            <v>19.3</v>
          </cell>
          <cell r="N158">
            <v>41046</v>
          </cell>
        </row>
        <row r="159">
          <cell r="G159">
            <v>3000</v>
          </cell>
          <cell r="H159">
            <v>20.2</v>
          </cell>
          <cell r="N159">
            <v>41046</v>
          </cell>
        </row>
        <row r="160">
          <cell r="G160">
            <v>2700</v>
          </cell>
          <cell r="H160">
            <v>17.5</v>
          </cell>
          <cell r="N160">
            <v>41044</v>
          </cell>
        </row>
        <row r="161">
          <cell r="G161">
            <v>2700</v>
          </cell>
          <cell r="H161">
            <v>7.5</v>
          </cell>
          <cell r="N161">
            <v>41037</v>
          </cell>
        </row>
        <row r="162">
          <cell r="G162">
            <v>3000</v>
          </cell>
          <cell r="H162">
            <v>9.5</v>
          </cell>
          <cell r="N162">
            <v>41037</v>
          </cell>
        </row>
        <row r="163">
          <cell r="G163">
            <v>3000</v>
          </cell>
          <cell r="H163">
            <v>10</v>
          </cell>
          <cell r="N163">
            <v>41037</v>
          </cell>
        </row>
        <row r="164">
          <cell r="G164">
            <v>3000</v>
          </cell>
          <cell r="H164">
            <v>11.1</v>
          </cell>
          <cell r="N164">
            <v>41037</v>
          </cell>
        </row>
        <row r="165">
          <cell r="G165">
            <v>2700</v>
          </cell>
          <cell r="H165">
            <v>14.6</v>
          </cell>
          <cell r="N165">
            <v>41037</v>
          </cell>
        </row>
        <row r="166">
          <cell r="G166">
            <v>2700</v>
          </cell>
          <cell r="H166">
            <v>12.8</v>
          </cell>
          <cell r="N166">
            <v>41032</v>
          </cell>
        </row>
        <row r="167">
          <cell r="G167">
            <v>2700</v>
          </cell>
          <cell r="H167">
            <v>13.6</v>
          </cell>
          <cell r="N167">
            <v>41017</v>
          </cell>
        </row>
        <row r="168">
          <cell r="G168">
            <v>2700</v>
          </cell>
          <cell r="H168">
            <v>13.6</v>
          </cell>
          <cell r="N168">
            <v>41017</v>
          </cell>
        </row>
        <row r="169">
          <cell r="G169">
            <v>2700</v>
          </cell>
          <cell r="H169">
            <v>7</v>
          </cell>
          <cell r="N169">
            <v>41016</v>
          </cell>
        </row>
        <row r="170">
          <cell r="G170">
            <v>3000</v>
          </cell>
          <cell r="H170">
            <v>8.5</v>
          </cell>
          <cell r="N170">
            <v>41016</v>
          </cell>
        </row>
        <row r="171">
          <cell r="G171">
            <v>3000</v>
          </cell>
          <cell r="H171">
            <v>8.5</v>
          </cell>
          <cell r="N171">
            <v>41016</v>
          </cell>
        </row>
        <row r="172">
          <cell r="G172">
            <v>2700</v>
          </cell>
          <cell r="H172">
            <v>12</v>
          </cell>
          <cell r="N172">
            <v>41016</v>
          </cell>
        </row>
        <row r="173">
          <cell r="G173">
            <v>3000</v>
          </cell>
          <cell r="H173">
            <v>12.1</v>
          </cell>
          <cell r="N173">
            <v>41016</v>
          </cell>
        </row>
        <row r="174">
          <cell r="G174">
            <v>2700</v>
          </cell>
          <cell r="H174">
            <v>17.2</v>
          </cell>
          <cell r="N174">
            <v>41016</v>
          </cell>
        </row>
        <row r="175">
          <cell r="G175">
            <v>3000</v>
          </cell>
          <cell r="H175">
            <v>6.5</v>
          </cell>
          <cell r="N175">
            <v>41015</v>
          </cell>
        </row>
        <row r="176">
          <cell r="G176">
            <v>2700</v>
          </cell>
          <cell r="H176">
            <v>7.7</v>
          </cell>
          <cell r="N176">
            <v>41015</v>
          </cell>
        </row>
        <row r="177">
          <cell r="G177">
            <v>3000</v>
          </cell>
          <cell r="H177">
            <v>11.6</v>
          </cell>
          <cell r="N177">
            <v>41015</v>
          </cell>
        </row>
        <row r="178">
          <cell r="G178">
            <v>2700</v>
          </cell>
          <cell r="H178">
            <v>14.5</v>
          </cell>
          <cell r="N178">
            <v>41015</v>
          </cell>
        </row>
        <row r="179">
          <cell r="G179">
            <v>3000</v>
          </cell>
          <cell r="H179">
            <v>1.8</v>
          </cell>
          <cell r="N179">
            <v>41011</v>
          </cell>
        </row>
        <row r="180">
          <cell r="G180">
            <v>2700</v>
          </cell>
          <cell r="H180">
            <v>11.9</v>
          </cell>
          <cell r="N180">
            <v>41011</v>
          </cell>
        </row>
        <row r="181">
          <cell r="G181">
            <v>3000</v>
          </cell>
          <cell r="H181">
            <v>12</v>
          </cell>
          <cell r="N181">
            <v>41011</v>
          </cell>
        </row>
        <row r="182">
          <cell r="G182">
            <v>3000</v>
          </cell>
          <cell r="H182">
            <v>1.9</v>
          </cell>
          <cell r="N182">
            <v>41008</v>
          </cell>
        </row>
        <row r="183">
          <cell r="G183">
            <v>2700</v>
          </cell>
          <cell r="H183">
            <v>17.399999999999999</v>
          </cell>
          <cell r="N183">
            <v>41008</v>
          </cell>
        </row>
        <row r="184">
          <cell r="G184">
            <v>3500</v>
          </cell>
          <cell r="H184">
            <v>7</v>
          </cell>
          <cell r="N184">
            <v>41005</v>
          </cell>
        </row>
        <row r="185">
          <cell r="G185">
            <v>3000</v>
          </cell>
          <cell r="H185">
            <v>6.8</v>
          </cell>
          <cell r="N185">
            <v>41002</v>
          </cell>
        </row>
        <row r="186">
          <cell r="G186">
            <v>3000</v>
          </cell>
          <cell r="H186">
            <v>8.1</v>
          </cell>
          <cell r="N186">
            <v>41002</v>
          </cell>
        </row>
        <row r="187">
          <cell r="G187">
            <v>3000</v>
          </cell>
          <cell r="H187">
            <v>14.3</v>
          </cell>
          <cell r="N187">
            <v>41002</v>
          </cell>
        </row>
        <row r="188">
          <cell r="G188">
            <v>2700</v>
          </cell>
          <cell r="H188">
            <v>6.4</v>
          </cell>
          <cell r="N188">
            <v>41000</v>
          </cell>
        </row>
        <row r="189">
          <cell r="G189">
            <v>2700</v>
          </cell>
          <cell r="H189">
            <v>7.4</v>
          </cell>
          <cell r="N189">
            <v>41000</v>
          </cell>
        </row>
        <row r="190">
          <cell r="G190">
            <v>2700</v>
          </cell>
          <cell r="H190">
            <v>10.3</v>
          </cell>
          <cell r="N190">
            <v>41000</v>
          </cell>
        </row>
        <row r="191">
          <cell r="G191">
            <v>2700</v>
          </cell>
          <cell r="H191">
            <v>12.8</v>
          </cell>
          <cell r="N191">
            <v>41000</v>
          </cell>
        </row>
        <row r="192">
          <cell r="G192">
            <v>2700</v>
          </cell>
          <cell r="H192">
            <v>4.0999999999999996</v>
          </cell>
          <cell r="N192">
            <v>40984</v>
          </cell>
        </row>
        <row r="193">
          <cell r="G193">
            <v>3000</v>
          </cell>
          <cell r="H193">
            <v>4.2</v>
          </cell>
          <cell r="N193">
            <v>40984</v>
          </cell>
        </row>
        <row r="194">
          <cell r="G194">
            <v>3000</v>
          </cell>
          <cell r="H194">
            <v>7.4</v>
          </cell>
          <cell r="N194">
            <v>40984</v>
          </cell>
        </row>
        <row r="195">
          <cell r="G195">
            <v>3000</v>
          </cell>
          <cell r="H195">
            <v>7.4</v>
          </cell>
          <cell r="N195">
            <v>40984</v>
          </cell>
        </row>
        <row r="196">
          <cell r="G196">
            <v>3000</v>
          </cell>
          <cell r="H196">
            <v>14.6</v>
          </cell>
          <cell r="N196">
            <v>40984</v>
          </cell>
        </row>
        <row r="197">
          <cell r="G197">
            <v>3000</v>
          </cell>
          <cell r="H197">
            <v>14.6</v>
          </cell>
          <cell r="N197">
            <v>40984</v>
          </cell>
        </row>
        <row r="198">
          <cell r="G198">
            <v>3000</v>
          </cell>
          <cell r="H198">
            <v>19.2</v>
          </cell>
          <cell r="N198">
            <v>40984</v>
          </cell>
        </row>
        <row r="199">
          <cell r="G199">
            <v>3000</v>
          </cell>
          <cell r="H199">
            <v>19.5</v>
          </cell>
          <cell r="N199">
            <v>40984</v>
          </cell>
        </row>
        <row r="200">
          <cell r="G200">
            <v>2700</v>
          </cell>
          <cell r="H200">
            <v>11.3</v>
          </cell>
          <cell r="N200">
            <v>40982</v>
          </cell>
        </row>
        <row r="201">
          <cell r="G201">
            <v>2700</v>
          </cell>
          <cell r="H201">
            <v>4.3</v>
          </cell>
          <cell r="N201">
            <v>40980</v>
          </cell>
        </row>
        <row r="202">
          <cell r="G202">
            <v>2700</v>
          </cell>
          <cell r="H202">
            <v>7.6</v>
          </cell>
          <cell r="N202">
            <v>40980</v>
          </cell>
        </row>
        <row r="203">
          <cell r="G203">
            <v>2700</v>
          </cell>
          <cell r="H203">
            <v>8.6</v>
          </cell>
          <cell r="N203">
            <v>40980</v>
          </cell>
        </row>
        <row r="204">
          <cell r="G204">
            <v>2700</v>
          </cell>
          <cell r="H204">
            <v>7.9</v>
          </cell>
          <cell r="N204">
            <v>40976</v>
          </cell>
        </row>
        <row r="205">
          <cell r="G205">
            <v>2700</v>
          </cell>
          <cell r="H205">
            <v>15.4</v>
          </cell>
          <cell r="N205">
            <v>40970</v>
          </cell>
        </row>
        <row r="206">
          <cell r="G206">
            <v>2700</v>
          </cell>
          <cell r="H206">
            <v>15.8</v>
          </cell>
          <cell r="N206">
            <v>40970</v>
          </cell>
        </row>
        <row r="207">
          <cell r="G207">
            <v>3000</v>
          </cell>
          <cell r="H207">
            <v>6.4</v>
          </cell>
          <cell r="N207">
            <v>40969</v>
          </cell>
        </row>
        <row r="208">
          <cell r="G208">
            <v>2700</v>
          </cell>
          <cell r="H208">
            <v>6.5</v>
          </cell>
          <cell r="N208">
            <v>40969</v>
          </cell>
        </row>
        <row r="209">
          <cell r="G209">
            <v>3000</v>
          </cell>
          <cell r="H209">
            <v>7.8</v>
          </cell>
          <cell r="N209">
            <v>40969</v>
          </cell>
        </row>
        <row r="210">
          <cell r="G210">
            <v>3000</v>
          </cell>
          <cell r="H210">
            <v>6.9</v>
          </cell>
          <cell r="N210">
            <v>40961</v>
          </cell>
        </row>
        <row r="211">
          <cell r="G211">
            <v>3000</v>
          </cell>
          <cell r="H211">
            <v>7.1</v>
          </cell>
          <cell r="N211">
            <v>40961</v>
          </cell>
        </row>
        <row r="212">
          <cell r="G212">
            <v>3000</v>
          </cell>
          <cell r="H212">
            <v>7.4</v>
          </cell>
          <cell r="N212">
            <v>40961</v>
          </cell>
        </row>
        <row r="213">
          <cell r="G213">
            <v>2700</v>
          </cell>
          <cell r="H213">
            <v>4.5</v>
          </cell>
          <cell r="N213">
            <v>40954</v>
          </cell>
        </row>
        <row r="214">
          <cell r="G214">
            <v>2700</v>
          </cell>
          <cell r="H214">
            <v>6.8</v>
          </cell>
          <cell r="N214">
            <v>40953</v>
          </cell>
        </row>
        <row r="215">
          <cell r="G215">
            <v>3500</v>
          </cell>
          <cell r="H215">
            <v>6.6</v>
          </cell>
          <cell r="N215">
            <v>40947</v>
          </cell>
        </row>
        <row r="216">
          <cell r="G216">
            <v>3000</v>
          </cell>
          <cell r="H216">
            <v>6.8</v>
          </cell>
          <cell r="N216">
            <v>40947</v>
          </cell>
        </row>
        <row r="217">
          <cell r="G217">
            <v>3000</v>
          </cell>
          <cell r="H217">
            <v>13.5</v>
          </cell>
          <cell r="N217">
            <v>40947</v>
          </cell>
        </row>
        <row r="218">
          <cell r="G218">
            <v>3000</v>
          </cell>
          <cell r="H218">
            <v>13.6</v>
          </cell>
          <cell r="N218">
            <v>40947</v>
          </cell>
        </row>
        <row r="219">
          <cell r="G219">
            <v>3000</v>
          </cell>
          <cell r="H219">
            <v>14.1</v>
          </cell>
          <cell r="N219">
            <v>40947</v>
          </cell>
        </row>
        <row r="220">
          <cell r="G220">
            <v>3000</v>
          </cell>
          <cell r="H220">
            <v>16</v>
          </cell>
          <cell r="N220">
            <v>40947</v>
          </cell>
        </row>
        <row r="221">
          <cell r="G221">
            <v>2700</v>
          </cell>
          <cell r="H221">
            <v>8.5</v>
          </cell>
          <cell r="N221">
            <v>40939</v>
          </cell>
        </row>
        <row r="222">
          <cell r="G222">
            <v>3000</v>
          </cell>
          <cell r="H222">
            <v>8.5</v>
          </cell>
          <cell r="N222">
            <v>40939</v>
          </cell>
        </row>
        <row r="223">
          <cell r="G223">
            <v>3000</v>
          </cell>
          <cell r="H223">
            <v>12.5</v>
          </cell>
          <cell r="N223">
            <v>40939</v>
          </cell>
        </row>
        <row r="224">
          <cell r="G224">
            <v>2700</v>
          </cell>
          <cell r="H224">
            <v>14.1</v>
          </cell>
          <cell r="N224">
            <v>40939</v>
          </cell>
        </row>
        <row r="225">
          <cell r="G225">
            <v>2700</v>
          </cell>
          <cell r="H225">
            <v>9.8000000000000007</v>
          </cell>
          <cell r="N225">
            <v>40935</v>
          </cell>
        </row>
        <row r="226">
          <cell r="G226">
            <v>4100</v>
          </cell>
          <cell r="H226">
            <v>11.6</v>
          </cell>
          <cell r="N226">
            <v>40934</v>
          </cell>
        </row>
        <row r="227">
          <cell r="G227">
            <v>2700</v>
          </cell>
          <cell r="H227">
            <v>11.7</v>
          </cell>
          <cell r="N227">
            <v>40934</v>
          </cell>
        </row>
        <row r="228">
          <cell r="G228">
            <v>3000</v>
          </cell>
          <cell r="H228">
            <v>16</v>
          </cell>
          <cell r="N228">
            <v>40934</v>
          </cell>
        </row>
        <row r="229">
          <cell r="G229">
            <v>3000</v>
          </cell>
          <cell r="H229">
            <v>16</v>
          </cell>
          <cell r="N229">
            <v>40934</v>
          </cell>
        </row>
        <row r="230">
          <cell r="G230">
            <v>3000</v>
          </cell>
          <cell r="H230">
            <v>18</v>
          </cell>
          <cell r="N230">
            <v>40934</v>
          </cell>
        </row>
        <row r="231">
          <cell r="G231">
            <v>3000</v>
          </cell>
          <cell r="H231">
            <v>18</v>
          </cell>
          <cell r="N231">
            <v>40934</v>
          </cell>
        </row>
        <row r="232">
          <cell r="G232">
            <v>3000</v>
          </cell>
          <cell r="H232">
            <v>15.6</v>
          </cell>
          <cell r="N232">
            <v>40931</v>
          </cell>
        </row>
        <row r="233">
          <cell r="G233">
            <v>4000</v>
          </cell>
          <cell r="H233">
            <v>5.3</v>
          </cell>
          <cell r="N233">
            <v>40919</v>
          </cell>
        </row>
        <row r="234">
          <cell r="G234">
            <v>4000</v>
          </cell>
          <cell r="H234">
            <v>9.1999999999999993</v>
          </cell>
          <cell r="N234">
            <v>40919</v>
          </cell>
        </row>
        <row r="235">
          <cell r="G235">
            <v>4000</v>
          </cell>
          <cell r="H235">
            <v>46</v>
          </cell>
          <cell r="N235">
            <v>40919</v>
          </cell>
        </row>
        <row r="236">
          <cell r="G236">
            <v>2700</v>
          </cell>
          <cell r="H236">
            <v>7.5</v>
          </cell>
          <cell r="N236">
            <v>40914</v>
          </cell>
        </row>
        <row r="237">
          <cell r="G237">
            <v>3000</v>
          </cell>
          <cell r="H237">
            <v>13.4</v>
          </cell>
          <cell r="N237">
            <v>40911</v>
          </cell>
        </row>
        <row r="238">
          <cell r="G238">
            <v>3000</v>
          </cell>
          <cell r="H238">
            <v>17.5</v>
          </cell>
          <cell r="N238">
            <v>40911</v>
          </cell>
        </row>
        <row r="239">
          <cell r="G239">
            <v>3000</v>
          </cell>
          <cell r="H239">
            <v>9.4</v>
          </cell>
          <cell r="N239">
            <v>40907</v>
          </cell>
        </row>
        <row r="240">
          <cell r="G240">
            <v>4000</v>
          </cell>
          <cell r="H240">
            <v>15.4</v>
          </cell>
          <cell r="N240">
            <v>40907</v>
          </cell>
        </row>
        <row r="241">
          <cell r="G241">
            <v>4000</v>
          </cell>
          <cell r="H241">
            <v>46</v>
          </cell>
          <cell r="N241">
            <v>40907</v>
          </cell>
        </row>
        <row r="242">
          <cell r="G242">
            <v>3000</v>
          </cell>
          <cell r="H242">
            <v>5.2</v>
          </cell>
          <cell r="N242">
            <v>40898</v>
          </cell>
        </row>
        <row r="243">
          <cell r="G243">
            <v>3000</v>
          </cell>
          <cell r="H243">
            <v>2.2999999999999998</v>
          </cell>
          <cell r="N243">
            <v>40892</v>
          </cell>
        </row>
        <row r="244">
          <cell r="G244">
            <v>4000</v>
          </cell>
          <cell r="H244">
            <v>46</v>
          </cell>
          <cell r="N244">
            <v>40892</v>
          </cell>
        </row>
        <row r="245">
          <cell r="G245">
            <v>3000</v>
          </cell>
          <cell r="H245">
            <v>2.2999999999999998</v>
          </cell>
          <cell r="N245">
            <v>40891</v>
          </cell>
        </row>
        <row r="246">
          <cell r="G246">
            <v>3000</v>
          </cell>
          <cell r="H246">
            <v>2.2999999999999998</v>
          </cell>
          <cell r="N246">
            <v>40891</v>
          </cell>
        </row>
        <row r="247">
          <cell r="G247">
            <v>3000</v>
          </cell>
          <cell r="H247">
            <v>2.2999999999999998</v>
          </cell>
          <cell r="N247">
            <v>40889</v>
          </cell>
        </row>
        <row r="248">
          <cell r="G248">
            <v>3000</v>
          </cell>
          <cell r="H248">
            <v>2.2999999999999998</v>
          </cell>
          <cell r="N248">
            <v>40889</v>
          </cell>
        </row>
        <row r="249">
          <cell r="G249">
            <v>3000</v>
          </cell>
          <cell r="H249">
            <v>3.2</v>
          </cell>
          <cell r="N249">
            <v>40889</v>
          </cell>
        </row>
        <row r="250">
          <cell r="G250">
            <v>3000</v>
          </cell>
          <cell r="H250">
            <v>3.3</v>
          </cell>
          <cell r="N250">
            <v>40889</v>
          </cell>
        </row>
        <row r="251">
          <cell r="G251">
            <v>3000</v>
          </cell>
          <cell r="H251">
            <v>7.6</v>
          </cell>
          <cell r="N251">
            <v>40889</v>
          </cell>
        </row>
        <row r="252">
          <cell r="G252">
            <v>3000</v>
          </cell>
          <cell r="H252">
            <v>9.8000000000000007</v>
          </cell>
          <cell r="N252">
            <v>40889</v>
          </cell>
        </row>
        <row r="253">
          <cell r="G253">
            <v>3000</v>
          </cell>
          <cell r="H253">
            <v>6</v>
          </cell>
          <cell r="N253">
            <v>40883</v>
          </cell>
        </row>
        <row r="254">
          <cell r="G254">
            <v>3000</v>
          </cell>
          <cell r="H254">
            <v>10.4</v>
          </cell>
          <cell r="N254">
            <v>40882</v>
          </cell>
        </row>
        <row r="255">
          <cell r="G255">
            <v>4000</v>
          </cell>
          <cell r="H255">
            <v>10.4</v>
          </cell>
          <cell r="N255">
            <v>40882</v>
          </cell>
        </row>
        <row r="256">
          <cell r="G256">
            <v>3000</v>
          </cell>
          <cell r="H256">
            <v>10.5</v>
          </cell>
          <cell r="N256">
            <v>40882</v>
          </cell>
        </row>
        <row r="257">
          <cell r="G257">
            <v>3000</v>
          </cell>
          <cell r="H257">
            <v>18.100000000000001</v>
          </cell>
          <cell r="N257">
            <v>40882</v>
          </cell>
        </row>
        <row r="258">
          <cell r="G258">
            <v>3000</v>
          </cell>
          <cell r="H258">
            <v>18.2</v>
          </cell>
          <cell r="N258">
            <v>40882</v>
          </cell>
        </row>
        <row r="259">
          <cell r="G259">
            <v>4000</v>
          </cell>
          <cell r="H259">
            <v>24.8</v>
          </cell>
          <cell r="N259">
            <v>40882</v>
          </cell>
        </row>
        <row r="260">
          <cell r="G260">
            <v>2700</v>
          </cell>
          <cell r="H260">
            <v>13.7</v>
          </cell>
          <cell r="N260">
            <v>40879</v>
          </cell>
        </row>
        <row r="261">
          <cell r="G261">
            <v>4000</v>
          </cell>
          <cell r="H261">
            <v>17.399999999999999</v>
          </cell>
          <cell r="N261">
            <v>40879</v>
          </cell>
        </row>
        <row r="262">
          <cell r="G262">
            <v>3500</v>
          </cell>
          <cell r="H262">
            <v>4</v>
          </cell>
          <cell r="N262">
            <v>40877</v>
          </cell>
        </row>
        <row r="263">
          <cell r="G263">
            <v>3500</v>
          </cell>
          <cell r="H263">
            <v>4.2</v>
          </cell>
          <cell r="N263">
            <v>40877</v>
          </cell>
        </row>
        <row r="264">
          <cell r="G264">
            <v>3000</v>
          </cell>
          <cell r="H264">
            <v>24.4</v>
          </cell>
          <cell r="N264">
            <v>40877</v>
          </cell>
        </row>
        <row r="265">
          <cell r="G265">
            <v>3000</v>
          </cell>
          <cell r="H265">
            <v>1.7</v>
          </cell>
          <cell r="N265">
            <v>40876</v>
          </cell>
        </row>
        <row r="266">
          <cell r="G266">
            <v>3000</v>
          </cell>
          <cell r="H266">
            <v>2</v>
          </cell>
          <cell r="N266">
            <v>40876</v>
          </cell>
        </row>
        <row r="267">
          <cell r="G267">
            <v>3000</v>
          </cell>
          <cell r="H267">
            <v>3.7</v>
          </cell>
          <cell r="N267">
            <v>40876</v>
          </cell>
        </row>
        <row r="268">
          <cell r="G268">
            <v>3000</v>
          </cell>
          <cell r="H268">
            <v>4</v>
          </cell>
          <cell r="N268">
            <v>40876</v>
          </cell>
        </row>
        <row r="269">
          <cell r="G269">
            <v>2700</v>
          </cell>
          <cell r="H269">
            <v>9.4</v>
          </cell>
          <cell r="N269">
            <v>40875</v>
          </cell>
        </row>
        <row r="270">
          <cell r="G270">
            <v>2700</v>
          </cell>
          <cell r="H270">
            <v>9.5</v>
          </cell>
          <cell r="N270">
            <v>40875</v>
          </cell>
        </row>
        <row r="271">
          <cell r="G271">
            <v>2700</v>
          </cell>
          <cell r="H271">
            <v>14.1</v>
          </cell>
          <cell r="N271">
            <v>40875</v>
          </cell>
        </row>
        <row r="272">
          <cell r="G272">
            <v>2700</v>
          </cell>
          <cell r="H272">
            <v>17</v>
          </cell>
          <cell r="N272">
            <v>40875</v>
          </cell>
        </row>
        <row r="273">
          <cell r="G273">
            <v>2700</v>
          </cell>
          <cell r="H273">
            <v>17.100000000000001</v>
          </cell>
          <cell r="N273">
            <v>40875</v>
          </cell>
        </row>
        <row r="274">
          <cell r="G274">
            <v>3000</v>
          </cell>
          <cell r="H274">
            <v>5.5</v>
          </cell>
          <cell r="N274">
            <v>40864</v>
          </cell>
        </row>
        <row r="275">
          <cell r="G275">
            <v>3000</v>
          </cell>
          <cell r="H275">
            <v>5.6</v>
          </cell>
          <cell r="N275">
            <v>40864</v>
          </cell>
        </row>
        <row r="276">
          <cell r="G276">
            <v>3000</v>
          </cell>
          <cell r="H276">
            <v>5</v>
          </cell>
          <cell r="N276">
            <v>40862</v>
          </cell>
        </row>
        <row r="277">
          <cell r="G277">
            <v>3000</v>
          </cell>
          <cell r="H277">
            <v>5.0999999999999996</v>
          </cell>
          <cell r="N277">
            <v>40862</v>
          </cell>
        </row>
        <row r="278">
          <cell r="G278">
            <v>2700</v>
          </cell>
          <cell r="H278">
            <v>3.1</v>
          </cell>
          <cell r="N278">
            <v>40857</v>
          </cell>
        </row>
        <row r="279">
          <cell r="G279">
            <v>3000</v>
          </cell>
          <cell r="H279">
            <v>6.3</v>
          </cell>
          <cell r="N279">
            <v>40857</v>
          </cell>
        </row>
        <row r="280">
          <cell r="G280">
            <v>3000</v>
          </cell>
          <cell r="H280">
            <v>1.7</v>
          </cell>
          <cell r="N280">
            <v>40856</v>
          </cell>
        </row>
        <row r="281">
          <cell r="G281">
            <v>2700</v>
          </cell>
          <cell r="H281">
            <v>14.1</v>
          </cell>
          <cell r="N281">
            <v>40856</v>
          </cell>
        </row>
        <row r="282">
          <cell r="G282">
            <v>3000</v>
          </cell>
          <cell r="H282">
            <v>5.7</v>
          </cell>
          <cell r="N282">
            <v>40849</v>
          </cell>
        </row>
        <row r="283">
          <cell r="G283">
            <v>3000</v>
          </cell>
          <cell r="H283">
            <v>5.7</v>
          </cell>
          <cell r="N283">
            <v>40849</v>
          </cell>
        </row>
        <row r="284">
          <cell r="G284">
            <v>3000</v>
          </cell>
          <cell r="H284">
            <v>5.6</v>
          </cell>
          <cell r="N284">
            <v>40848</v>
          </cell>
        </row>
        <row r="285">
          <cell r="G285">
            <v>2700</v>
          </cell>
          <cell r="H285">
            <v>13.4</v>
          </cell>
          <cell r="N285">
            <v>40847</v>
          </cell>
        </row>
        <row r="286">
          <cell r="G286">
            <v>3000</v>
          </cell>
          <cell r="H286">
            <v>9.3000000000000007</v>
          </cell>
          <cell r="N286">
            <v>40842</v>
          </cell>
        </row>
        <row r="287">
          <cell r="G287">
            <v>3000</v>
          </cell>
          <cell r="H287">
            <v>9.6</v>
          </cell>
          <cell r="N287">
            <v>40842</v>
          </cell>
        </row>
        <row r="288">
          <cell r="G288">
            <v>3000</v>
          </cell>
          <cell r="H288">
            <v>11.8</v>
          </cell>
          <cell r="N288">
            <v>40842</v>
          </cell>
        </row>
        <row r="289">
          <cell r="G289">
            <v>3000</v>
          </cell>
          <cell r="H289">
            <v>24.9</v>
          </cell>
          <cell r="N289">
            <v>40842</v>
          </cell>
        </row>
        <row r="290">
          <cell r="G290">
            <v>3000</v>
          </cell>
          <cell r="H290">
            <v>7.9</v>
          </cell>
          <cell r="N290">
            <v>40840</v>
          </cell>
        </row>
        <row r="291">
          <cell r="G291">
            <v>2700</v>
          </cell>
          <cell r="H291">
            <v>10.3</v>
          </cell>
          <cell r="N291">
            <v>40840</v>
          </cell>
        </row>
        <row r="292">
          <cell r="G292">
            <v>3000</v>
          </cell>
          <cell r="H292">
            <v>23.7</v>
          </cell>
          <cell r="N292">
            <v>40840</v>
          </cell>
        </row>
      </sheetData>
      <sheetData sheetId="3"/>
      <sheetData sheetId="4"/>
      <sheetData sheetId="5"/>
      <sheetData sheetId="6"/>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D"/>
      <sheetName val="Intro"/>
      <sheetName val="Accounting"/>
      <sheetName val="Statistics"/>
      <sheetName val="Data"/>
      <sheetName val="Random"/>
      <sheetName val="MC"/>
      <sheetName val="HIDEMC"/>
      <sheetName val="HIDEME"/>
      <sheetName val="ERROR"/>
    </sheetNames>
    <sheetDataSet>
      <sheetData sheetId="0"/>
      <sheetData sheetId="1"/>
      <sheetData sheetId="2"/>
      <sheetData sheetId="3"/>
      <sheetData sheetId="4"/>
      <sheetData sheetId="5"/>
      <sheetData sheetId="6"/>
      <sheetData sheetId="7"/>
      <sheetData sheetId="8"/>
      <sheetData sheetId="9"/>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Osman Bağbaşlıoğlu" refreshedDate="42674.622307060185" createdVersion="6" refreshedVersion="6" minRefreshableVersion="3" recordCount="1851">
  <cacheSource type="worksheet">
    <worksheetSource ref="B2:H1853" sheet="Data"/>
  </cacheSource>
  <cacheFields count="7">
    <cacheField name="Author(s)" numFmtId="0">
      <sharedItems/>
    </cacheField>
    <cacheField name="Title" numFmtId="0">
      <sharedItems count="1838">
        <s v="The Cow who fell in the Canal"/>
        <s v="Fly went By"/>
        <s v="Put Me in the Zoo"/>
        <s v="The Pig in the Pond"/>
        <s v="Bears in the Night"/>
        <s v="Mr Gumpy's Motor Car"/>
        <s v="My Cat Likes to Hide in Boxes"/>
        <s v="Meg on the Moon"/>
        <s v="Noisy Nora"/>
        <s v="Meg and Mog"/>
        <s v="Meg's Car"/>
        <s v="Mike Mulligan and his Steam Shovel"/>
        <s v="Meg's New Car"/>
        <s v="Phoebe and the Hot Water Bottles"/>
        <s v="Mr Archimedes Bath"/>
        <s v="Grug"/>
        <s v="There's a Hippopotamus on our Roof Eating Cake"/>
        <s v="Jump Frog Jump"/>
        <s v="I Know an Old Lady"/>
        <s v="Are You my Mother?"/>
        <s v="The Cat in the Hat Comes Back"/>
        <s v="Big Bad Bruce"/>
        <s v="Moonlight"/>
        <s v="Who Sank the Boat?"/>
        <s v="One Hungry Spider"/>
        <s v="Bears on Wheels"/>
        <s v="Green Eggs and Ham"/>
        <s v="The Cat in the Hat"/>
        <s v="Beginnings and Endings with Lifetimes in Between"/>
        <s v="The Trouble with Mum"/>
        <s v="Bertie and the Bear"/>
        <s v="Where's Spot?"/>
        <s v="Dunbi"/>
        <s v="Ayu and the Perfect Moon"/>
        <s v="Peace At Last"/>
        <s v="Arthur"/>
        <s v="A Kiss for Little Bear"/>
        <s v="When the Snake Bites the Sun"/>
        <s v="Dreadful David"/>
        <s v="The Echidna and the Shade Tree"/>
        <s v="Picasso the Green Tree Frog"/>
        <s v="Hairy Maclary Scattercat"/>
        <s v="Samantha Seagull’s Sandals"/>
        <s v="Jillian Jiggs"/>
        <s v="Alexander and the Terrible, Horrible, No Good, Very Bad Day"/>
        <s v="Educating Arthur"/>
        <s v="Prince Cinders"/>
        <s v="Crusher is Coming"/>
        <s v="Mr McGee"/>
        <s v="One Woolly Wombat"/>
        <s v="Spot Goes to the Farm"/>
        <s v="Hattie and the Fox"/>
        <s v="The Farmyard Cat"/>
        <s v="Kangaroo and the Porpoise"/>
        <s v="Growing Vegetable Soup"/>
        <s v="Smudge"/>
        <s v="The Ant Explorer"/>
        <s v="The Trouble with Grandad"/>
        <s v="Dear Zoo"/>
        <s v="Dirty Denis"/>
        <s v="Spot Goes on Holiday"/>
        <s v="Not Now Bernard"/>
        <s v="Grandpa's Slippers"/>
        <s v="There's a Dinosaur in the Park"/>
        <s v="Always Arthur"/>
        <s v="Sophie"/>
        <s v="Shoes from Grandpa"/>
        <s v="Hairy Maclary's Rumpus at the Vet"/>
        <s v="Sail Away: the Ballad of Skip and Nell"/>
        <s v="I Went Walking"/>
        <s v="There's a Sea in my Bedroom"/>
        <s v="Each Peach Pear Plum"/>
        <s v="A Lion in the Meadow"/>
        <s v="I Wish I had a Pirate Suit"/>
        <s v="Elmer"/>
        <s v="Where the Forest Meets the Sea"/>
        <s v="Michael"/>
        <s v="Families are Funny"/>
        <s v="Pig Tale"/>
        <s v="Tessa Snaps Snakes"/>
        <s v="Greetings from Sandy Beach"/>
        <s v="Bip the Snapping Bungaroo"/>
        <s v="Oinkabella"/>
        <s v="The Egg"/>
        <s v="Sebastian Lives in a Hat"/>
        <s v="My Cat Maisie"/>
        <s v="Harry the Dirty Dog"/>
        <s v="Tucking Mummy In"/>
        <s v="Cinderella: Alex and the Glass Slipper"/>
        <s v="Possum Magic"/>
        <s v="Night Noises"/>
        <s v="Dog In Cat Out"/>
        <s v="Spot's Baby Sister"/>
        <s v="Spot Goes to the Park"/>
        <s v="Nice Walk in the Jungle"/>
        <s v="Oi! Get Off our Train"/>
        <s v="Magic Beach"/>
        <s v="Eyes in Disguise"/>
        <s v="Mrs Honey's Dream"/>
        <s v="Frog and Toad All Year"/>
        <s v="You'll Soon Grow into them, Titch"/>
        <s v="The Ugliest Dog in the World"/>
        <s v="Kipper's Toybox"/>
        <s v="Jimmie Jean &amp; the Turtles"/>
        <s v="Mr McGee Goes to Sea"/>
        <s v="Dark, Dark Tale"/>
        <s v="Alexander's Outing"/>
        <s v="Hazel's Amazing Mother"/>
        <s v="No Roses for Harry"/>
        <s v="Come Away from the Water, Shirley"/>
        <s v="The House that Sailed Away"/>
        <s v="The Farmyard Cat in Trouble"/>
        <s v="Mum Goes to Work"/>
        <s v="The Long Red Scarf"/>
        <s v="Where's my Teddy?"/>
        <s v="The Australian Mother Goose"/>
        <s v="Edward the Emu"/>
        <s v="Mrs Honey's Holiday"/>
        <s v="Stellaluna"/>
        <s v="I'm Green and I'm Grumpy"/>
        <s v="Mr McGee and the Blackberry Jam"/>
        <s v="The Dancing Class"/>
        <s v="Good-night Owl"/>
        <s v="Seasons"/>
        <s v="Angry Arthur"/>
        <s v="Midge, Mum and the Neighbours"/>
        <s v="I'm Tyrannosaurus: A Book of Dinosaur Rhymes"/>
        <s v="I Spy: Mystery: A Book of Picture Riddles"/>
        <s v="I Spy: Fun House: A Book of Picture Riddles"/>
        <s v="Sleep Time"/>
        <s v="Time for Bed"/>
        <s v="Grandpa's Cardigan"/>
        <s v="Caterpillar Caterpillar"/>
        <s v="My Hen is Dancing"/>
        <s v="Ten Out of Bed"/>
        <s v="The Orchard Book of Nursery Stories"/>
        <s v="Bittangabee Tribe: An Aboriginal Story from Coastal New South Wales"/>
        <s v="A is for Australian Animals"/>
        <s v="Tough Boris"/>
        <s v="Look, there's a Hippopotamus in the Playground Eating Cake"/>
        <s v="My Little Red Car"/>
        <s v="What's the time, Mr Wolf"/>
        <s v="Dazzle the Dinosaur"/>
        <s v="Our Excursion"/>
        <s v="Bear Hunt"/>
        <s v="Old Tom"/>
        <s v="Dogger"/>
        <s v="Harry by the Sea"/>
        <s v="My Painted House, My Friendly Chicken and Me"/>
        <s v="Zoo"/>
        <s v="The Lighthouse Keeper's Lunch"/>
        <s v="Jillian Jiggs to the Rescue"/>
        <s v="Grandmother"/>
        <s v="I Spy: Fantasy: A Book of Picture Riddles"/>
        <s v="Grandfather"/>
        <s v="Axminster the Carpet Snake"/>
        <s v="Rose meets Mr Wintergarten"/>
        <s v="My Jumper"/>
        <s v="The Magical Bicycle"/>
        <s v="Oliver's Vegetables"/>
        <s v="Mr Nick's Knitting"/>
        <s v="Whatever Next"/>
        <s v="The Sea-Breeze Hotel"/>
        <s v="How Fast is a Cheetah?"/>
        <s v="The Rainbow Fish"/>
        <s v="Brown Bear, Brown Bear, What Do You See?"/>
        <s v="Old Tom at the Beach"/>
        <s v="Marty and Mei-Ling"/>
        <s v="Willy the Wizard"/>
        <s v="I Spy: School Days: A Book of Picture Riddles"/>
        <s v="The Man Who Loved Boxes"/>
        <s v="Franklin Goes to School"/>
        <s v="The Place where the Planes Take Off"/>
        <s v="One Green Island"/>
        <s v="Handa's Surprise"/>
        <s v="The Magic Bicycle"/>
        <s v="Here Come the Aliens!"/>
        <s v="The Walker Book of Bear Stories"/>
        <s v="Space"/>
        <s v="I Thought I Heard"/>
        <s v="Not a Nibble"/>
        <s v="Edwina the Emu"/>
        <s v="Farmer Duck"/>
        <s v="A Carp for Kimiko"/>
        <s v="Mog and the Vee Ee Tee"/>
        <s v="Green Air"/>
        <s v="Clown"/>
        <s v="Boo to A Goose"/>
        <s v="Basketball Ben"/>
        <s v="Fang Fang's Chinese New Year"/>
        <s v="Let's Eat"/>
        <s v="Wombat Divine"/>
        <s v="The Midnight Gang"/>
        <s v="Millions of Cats"/>
        <s v="The Man Whose Mother was a Pirate"/>
        <s v="Dad! I Can't Sleep"/>
        <s v="Old Magic"/>
        <s v="Rosie's Walk"/>
        <s v="Keeping Up with Grandma"/>
        <s v="How the Birds got their Colours"/>
        <s v="Is It True, Grandfather?"/>
        <s v="I Can Cut and Stick"/>
        <s v="Willy the Champ"/>
        <s v="The Very Ordinary Caterpillar"/>
        <s v="My Shadow"/>
        <s v="My Cake"/>
        <s v="Old Pig"/>
        <s v="When Frank was Four"/>
        <s v="Josh"/>
        <s v="Elmer and the Wind"/>
        <s v="Ordinary Albert"/>
        <s v="Grandad's Teeth"/>
        <s v="One Child"/>
        <s v="Chidi Only Likes Blue, An African Book of Colours"/>
        <s v="Staying the night"/>
        <s v="Just a Little Brown Dog"/>
        <s v="Whoever You Are"/>
        <s v="Mrs Armitage and the Big Wave"/>
        <s v="Going for Kalta"/>
        <s v="I Bet You Don't"/>
        <s v="Milo and the Magical Stones"/>
        <s v="Wilfrid Gordon McDonald Partridge"/>
        <s v="Smart Dad"/>
        <s v="Tough Lester"/>
        <s v="Dog Star"/>
        <s v="The Great Jimbo James"/>
        <s v="Queen of the Universe"/>
        <s v="Duck Down"/>
        <s v="The Best Pet"/>
        <s v="I Want Earrings"/>
        <s v="Where's Mum?"/>
        <s v="Jade McKade"/>
        <s v="Our Granny"/>
        <s v="Nonsense Nursery Rhymes"/>
        <s v="Big Cat Dreaming"/>
        <s v="Peepo!"/>
        <s v="Old Tom Goes to Mars"/>
        <s v="Sleeping In"/>
        <s v="The Baby Who Wouldn't go to Bed"/>
        <s v="Titch and Daisy"/>
        <s v="Titch"/>
        <s v="The Two Bullies"/>
        <s v="Goodness Gracious"/>
        <s v="Let's Escape"/>
        <s v="One Less Fish"/>
        <s v="Queenie the Bantam"/>
        <s v="Ginger"/>
        <s v="I Like Books"/>
        <s v="A Song for Little Toad"/>
        <s v="Going Home"/>
        <s v="Bob the Builder and the Elves"/>
        <s v="Whose Tail?"/>
        <s v="Whose Ears?"/>
        <s v="First day"/>
        <s v="Hot and Cold"/>
        <s v="Guinea Pigs On The Go"/>
        <s v="Worm"/>
        <s v="The Drop Goes Plop: A First Look at the Water Cycle"/>
        <s v="Pobblebonks"/>
        <s v="Felix Smith has Every Right to be a Crocodile"/>
        <s v="Laura's Star"/>
        <s v="A Duck So Small"/>
        <s v="Hero"/>
        <s v="Pigs Don't Fly"/>
        <s v="A Coat of Cats"/>
        <s v="Trucks and Vans"/>
        <s v="Leaves for Mr Walter"/>
        <s v="Let's Look at Dinosaurs"/>
        <s v="Let's Look at Animals Underground"/>
        <s v="Let's Look at Insects"/>
        <s v="Rainbow Fish and the Big Blue Whale"/>
        <s v="What a Mess, Fang Fang!"/>
        <s v="Hot Stuff"/>
        <s v="The Sea Dog"/>
        <s v="Gabby's Fair"/>
        <s v="Watch Out, William!"/>
        <s v="Elephant's Lunch"/>
        <s v="Green Fingers"/>
        <s v="Cat Chocolate"/>
        <s v="Little Tang"/>
        <s v="Belinda"/>
        <s v="The Fairy's Wings"/>
        <s v="The Bear's Lunch"/>
        <s v="Willy and Hugh"/>
        <s v="Slam Dunk Tim"/>
        <s v="I Spy: Gold Challenger! A Book of Picture Riddles"/>
        <s v="One Horse Waiting For Me"/>
        <s v="Nature Kids 123 of Australian Wildlife"/>
        <s v="ABC of Australian Wildlife"/>
        <s v="Mr McGee and the Biting Flea"/>
        <s v="My Friend Bear"/>
        <s v="Gentle Giant Octopus"/>
        <s v="Yum, Yum, Yummy"/>
        <s v="Owl Babies"/>
        <s v="Old Macdonald Had a Farm"/>
        <s v="Ten in the Bed"/>
        <s v="Willy the Wimp"/>
        <s v="Awesome Facts About Crocodiles"/>
        <s v="Water play"/>
        <s v="Lunch Around the World"/>
        <s v="The Midnight Feast"/>
        <s v="How Are You Peeling: Foods with Moods"/>
        <s v="David Goes to School"/>
        <s v="It's my Birthday"/>
        <s v="Sea horses"/>
        <s v="The Big Book of Little Poems"/>
        <s v="The Grannyman"/>
        <s v="The Journey of a Butterfly"/>
        <s v="I Can Help Clean our Air"/>
        <s v="I Can Help Save Water"/>
        <s v="Looking for Crabs"/>
        <s v="Whales"/>
        <s v="Snail"/>
        <s v="Jump In"/>
        <s v="Magical Ride"/>
        <s v="Big Fish, Little Fish"/>
        <s v="Sally's Painting Room"/>
        <s v="Baby Bear Goes to the Zoo"/>
        <s v="Bilbies"/>
        <s v="Sleepy Bears"/>
        <s v="Look and See"/>
        <s v="Let's Look Inside the Body"/>
        <s v="Look"/>
        <s v="The Monster Fish"/>
        <s v="Travelling Solo to Japan"/>
        <s v="Travelling Solo to Morocco"/>
        <s v="Cocky Colin"/>
        <s v="Fuzz the Famous Fly"/>
        <s v="Australia At the Beach"/>
        <s v="Monkey Talk"/>
        <s v="Giraffes Can't Dance"/>
        <s v="Hairy Maclary from Donaldson's Dairy"/>
        <s v="Spot Visits his Grandparents"/>
        <s v="Chicken, Chips and Peas"/>
        <s v="Goodnight Spot"/>
        <s v="Make Way for Ducklings"/>
        <s v="Hairy Maclary and Zachary Quack"/>
        <s v="Gingerbread Baby"/>
        <s v="Mrs Wilkinson's Chooks"/>
        <s v="What'll we Get for Grandma?"/>
        <s v="Mister Magnolia"/>
        <s v="The Giraffe who got in a Knot"/>
        <s v="Time to Get Out of the Bath, Shirley"/>
        <s v="Big Rain Coming"/>
        <s v="The Deep"/>
        <s v="Angel in a Gum Tree"/>
        <s v="Jillian Jiggs and the secret surprise"/>
        <s v="I Spy: Treasure Hunt: A Book of Picture Riddles"/>
        <s v="Basil and the Babysitters"/>
        <s v="Madeline"/>
        <s v="Papa, Please Get the Moon For Me"/>
        <s v="The Jolly Postman or Other Peoples' Letters"/>
        <s v="Mr McGee and the Perfect Nest"/>
        <s v="Buffy an Adventure Story"/>
        <s v="Maisy's Bedtime"/>
        <s v="Splash!"/>
        <s v="The ABC Book of Nursery Rhymes"/>
        <s v="Nighty Night"/>
        <s v="The Adventures of Charlotte and Henry"/>
        <s v="A is for Aunty"/>
        <s v="Awesome Facts About Spiders"/>
        <s v="Minton Goes Trucking"/>
        <s v="Minton Goes Under"/>
        <s v="There's a Hole in my Bucket"/>
        <s v="Where are you, Blue Kangaroo?"/>
        <s v="Mother Goose Remembers"/>
        <s v="How Big is a Pig?"/>
        <s v="Sunshine Showers and Four O'Clock Flowers"/>
        <s v="Mrs Honey's Hat"/>
        <s v="My Dad"/>
        <s v="Joan's Goat"/>
        <s v="My First Day at School"/>
        <s v="My First Pet"/>
        <s v="Moving House"/>
        <s v="Fair, Brown and Trembling: An Irish Cinderella Story"/>
        <s v="Stone Age Bone Age!"/>
        <s v="Verdi"/>
        <s v="The Giving Tree"/>
        <s v="Giant Panda"/>
        <s v="Just Like You and Me"/>
        <s v="Space Dog and the Space Egg"/>
        <s v="The Magic Sneeze"/>
        <s v="Harriet, you'll Drive Me Wild"/>
        <s v="The Blue Bike"/>
        <s v="Little Platypus"/>
        <s v="Little Bear's Grandad"/>
        <s v="Little Rocket's Special Star"/>
        <s v="Countdown"/>
        <s v="Jessica Joan"/>
        <s v="Grandma Bilby, Mr Budge &amp; the Easter tree"/>
        <s v="On the Way Home"/>
        <s v="Kupi-kupi and the Girl"/>
        <s v="Snow Bear"/>
        <s v="Amelia Ellicott's Garden"/>
        <s v="Let's Look at Caves"/>
        <s v="Milo and the Mysterious Island"/>
        <s v="Pocket Dogs"/>
        <s v="Cherryblossom and the Golden Bear"/>
        <s v="Lily and the Wizard Wackoo"/>
        <s v="Travelling Solo to India"/>
        <s v="Pog"/>
        <s v="Twin Trouble"/>
        <s v="Travelling Solo to Italy"/>
        <s v="Kangaroo"/>
        <s v="Sticky stuff"/>
        <s v="Polar Bear"/>
        <s v="Possum"/>
        <s v="I Will Not Ever Never Eat a Tomato"/>
        <s v="Treasury of Nursery Rhymes"/>
        <s v="First Friend"/>
        <s v="Freeing Billy"/>
        <s v="Blue Hair Day"/>
        <s v="The Pear in the Pear Tree"/>
        <s v="You'll Wake the Baby"/>
        <s v="Grandma Fox"/>
        <s v="Poor Fish"/>
        <s v="Can You Keep a Secret?"/>
        <s v="The Two Gorillas"/>
        <s v="Morris's Disappearing Bag"/>
        <s v="Bunny Cakes"/>
        <s v="Max's Dragon Shirt"/>
        <s v="Timothy Goes to School"/>
        <s v="The Cassowary's Quiz"/>
        <s v="Facing the Tiger"/>
        <s v="I Don't Want to Go to School"/>
        <s v="Tidy Titch"/>
        <s v="Avocado Baby"/>
        <s v="Sticky Titch"/>
        <s v="Where the Wild Things Are"/>
        <s v="Motorbikes"/>
        <s v="Leaving"/>
        <s v="Henry and Amy: Right-way-Round and Upside Down"/>
        <s v="Arthur Writes a Story"/>
        <s v="One Lonely Sea Horse"/>
        <s v="Emily Loves to Bounce"/>
        <s v="Olivia"/>
        <s v="Max"/>
        <s v="We're Going on a Bear Hunt"/>
        <s v="Who is the World For?"/>
        <s v="Hug"/>
        <s v="Through the Magic Mirror"/>
        <s v="Willy the Dreamer"/>
        <s v="Going Shopping"/>
        <s v="At the Seaside"/>
        <s v="Plum Pudding: Stories, Rhymes and Fun for the Very Young"/>
        <s v="New shoes"/>
        <s v="Birthday Party"/>
        <s v="The Very Long Nose of Jonathan Jones"/>
        <s v="Tom Goes to Kindergarten"/>
        <s v="First Morning: Poems About Time"/>
        <s v="Grandma's Yarn"/>
        <s v="Hairy Maclary's Bone"/>
        <s v="Ten Red Apples"/>
        <s v="Paper Lanterns"/>
        <s v="Midnight Babies"/>
        <s v="Come to the Party! Indian Hindu Festivals"/>
        <s v="Come to the Party! Malay Muslim Festivals"/>
        <s v="Come to the Party! Chinese Festivals"/>
        <s v="The Tortoise and the Hare"/>
        <s v="A Triangle for Adaora: An African Book of Shapes"/>
        <s v="I'm a Tiger Too"/>
        <s v="Faust's Party"/>
        <s v="From Piglet to Pig"/>
        <s v="No Place Like Home"/>
        <s v="Yip Snap Yap"/>
        <s v="Stone Soup"/>
        <s v="Room on the Broom"/>
        <s v="When Poppy and Max Grow Up"/>
        <s v="Baby Bear Goes Camping"/>
        <s v="Baby Bilby Where Do You Sleep?"/>
        <s v="Frilled Lizards"/>
        <s v="Where does Thursday go?"/>
        <s v="Let's Look At Life Below the City"/>
        <s v="Rainbow Fish and the Sea Monster's Cave"/>
        <s v="Jack's Owl"/>
        <s v="Elephant"/>
        <s v="What's in the River?"/>
        <s v="Make Me the Flowergirl!"/>
        <s v="Trains"/>
        <s v="Spike"/>
        <s v="Fit for a Prince"/>
        <s v="Lion"/>
        <s v="Ships"/>
        <s v="Maddy in the Middle"/>
        <s v="I Am Not Sleepy and I Will Not Go to Bed"/>
        <s v="Wibble Wobble"/>
        <s v="Race Day!"/>
        <s v="Rhyme Time Around the Year"/>
        <s v="The Great Sloth Race"/>
        <s v="The Mermaid's Tail"/>
        <s v="Scruffy's Day Out"/>
        <s v="Cinderfella"/>
        <s v="Fairy Bread"/>
        <s v="For Every Child"/>
        <s v="Muddled-up Farm"/>
        <s v="Passing On"/>
        <s v="Walter's planet"/>
        <s v="Really Brave Tim"/>
        <s v="Again!"/>
        <s v="Husherbye"/>
        <s v="Mr Gumpy's Outing"/>
        <s v="Where's Julius?"/>
        <s v="Silly Galah!"/>
        <s v="Grandpa's Shorts"/>
        <s v="Wombat Stew"/>
        <s v="Arthur Lost and Found"/>
        <s v="Birds Build Nests"/>
        <s v="The Grandad Tree"/>
        <s v="Felix feels Better"/>
        <s v="My Very First Mother Goose"/>
        <s v="Let's Go Home, Little Bear"/>
        <s v="Sleepy Pendoodle"/>
        <s v="Once There were Giants"/>
        <s v="Let's Get a Pup!"/>
        <s v="The Long Way Home"/>
        <s v="Bilby Moon"/>
        <s v="Dinnertime!"/>
        <s v="Guess the Baby"/>
        <s v="Old Tom's Holiday"/>
        <s v="Wishbone"/>
        <s v="Mr Moo"/>
        <s v="Milli, Jack and the Dancing Cat"/>
        <s v="Elmer and the Butterfly"/>
        <s v="One Hundred Shoes"/>
        <s v="I Want a Sister"/>
        <s v="Diary of a Wombat"/>
        <s v="Window"/>
        <s v="Dog Food"/>
        <s v="Eating"/>
        <s v="From Seed to Sunflower"/>
        <s v="Mucky Duck"/>
        <s v="Mrs Honey's Tree"/>
        <s v="Plants"/>
        <s v="Miss Lily's Fabulous Pink Feather Boa"/>
        <s v="Silverskin"/>
        <s v="Comic Adventures of Boots"/>
        <s v="One Child One Seed: A South African Counting Book"/>
        <s v="The Colour of Home"/>
        <s v="Duck"/>
        <s v="Little White Dogs Can't Jump"/>
        <s v="Goodbye Mog"/>
        <s v="Olga the Brolga"/>
        <s v="Spiders and other Arachnids"/>
        <s v="Life Cycle of a Silkworm"/>
        <s v="Beware of the Storybook Wolves"/>
        <s v="Bear and Chook"/>
        <s v="Round and Round and Round and Round"/>
        <s v="One Big Happy Family"/>
        <s v="Harry &amp; Luke"/>
        <s v="Captain Purrfect"/>
        <s v="Close Your Eyes"/>
        <s v="Queen of the Night"/>
        <s v="Delightful Delilah"/>
        <s v="Captain Me"/>
        <s v="Ringle Tingle Tiger"/>
        <s v="A Day in the Life of Me"/>
        <s v="Long-Necked Dinosaurs"/>
        <s v="Bony-skinned Dinosaurs"/>
        <s v="Meat-eating Dinosaurs"/>
        <s v="Stars"/>
        <s v="Galumpher"/>
        <s v="A Cool Drink of Water"/>
        <s v="But I want to"/>
        <s v="Travelling Solo to France"/>
        <s v="Toto and the Turkey"/>
        <s v="Chimpanzee"/>
        <s v="Bill's Best Day"/>
        <s v="Too Loud Lily"/>
        <s v="Travelling Solo to Vietnam"/>
        <s v="Speak Chinese, Fang Fang"/>
        <s v="Koala"/>
        <s v="Killer Whale"/>
        <s v="Rumply Crumply Stinky Pin"/>
        <s v="The Magic Donkey Ride"/>
        <s v="Bumpus Jumpus Dinosaurumpus"/>
        <s v="That Pesky Rat"/>
        <s v="Koala Lou"/>
        <s v="&quot;Slowly, Slowly, Slowly&quot; said the Sloth"/>
        <s v="Brown Bread and Honey"/>
        <s v="The Magic Wand"/>
        <s v="The Gorilla Suit"/>
        <s v="The Sandpit Wars"/>
        <s v="My Grandma Lived in Gooligulch"/>
        <s v="Playmates"/>
        <s v="Slinky Malinki"/>
        <s v="No Cat - and That's That!"/>
        <s v="Cheetahs"/>
        <s v="The Singing Hat"/>
        <s v="Party Time!"/>
        <s v="Little Duck"/>
        <s v="Jenny Angel"/>
        <s v="The Adventures of Bert"/>
        <s v="Meg up the Creek"/>
        <s v="Owl at School"/>
        <s v="From Chick to Chicken"/>
        <s v="Pumpkin Soup"/>
        <s v="Mr Rabbit and the Lovely Present"/>
        <s v="Don't Forget the Bacon"/>
        <s v="Tiny"/>
        <s v="We're Going on a Picnic!"/>
        <s v="A Year on our Farm"/>
        <s v="Jump Baby!"/>
        <s v="Dancing Night Tonight"/>
        <s v="Can You See What I See? Picture Puzzles to Search and Solve"/>
        <s v="The Magic Hat"/>
        <s v="Sisi and the Cassowary"/>
        <s v="The Recess Queen"/>
        <s v="The Lighthouse Keeper's Christmas"/>
        <s v="Olivia Saves the Circus"/>
        <s v="Totally Outrageous Jokes"/>
        <s v="Night-time"/>
        <s v="On the Beach"/>
        <s v="Daisy All-sorts"/>
        <s v="Ten Red Apples: A Bartholomew Bear Counting Book"/>
        <s v="Pizza kittens"/>
        <s v="Jethro Byrde, Fairy Child"/>
        <s v="The Bugliest Bug"/>
        <s v="One Tiny Turtle"/>
        <s v="Handa's Hen"/>
        <s v="My Goose Betsy"/>
        <s v="Gorilla"/>
        <s v="The Park in the Dark"/>
        <s v="Grandad's Magic"/>
        <s v="The Story of Rosy Dock"/>
        <s v="This Little Chick"/>
        <s v="Little Bat"/>
        <s v="The Pangkarlangu and the Lost Child"/>
        <s v="Whose Tail is That?"/>
        <s v="The Cocky, the Crow and the Hawk"/>
        <s v="Luurpa the Magical Kingfisher"/>
        <s v="Let's Go Visiting"/>
        <s v="Squeak Street"/>
        <s v="Grandma's Week Off"/>
        <s v="Baby Boomsticks"/>
        <s v="Old Tom, Man of Mystery"/>
        <s v="Planets and their Moons"/>
        <s v="I Don't Want to Go to Bed"/>
        <s v="Elmer and the Hippos"/>
        <s v="Harry's Box"/>
        <s v="Whales Passing"/>
        <s v="Ms Johnstone to the Rescue"/>
        <s v="Monkey's Clever Tale"/>
        <s v="Q Pootle 5 in Space"/>
        <s v="Bear"/>
        <s v="The Sandcastle"/>
        <s v="Trumpet's Kittens"/>
        <s v="Get Well Soon Little Bear"/>
        <s v="If You're Happy and You Know It!"/>
        <s v="How I Became a Pirate"/>
        <s v="Little Bear"/>
        <s v="Little Bear's Egg"/>
        <s v="Triceratops"/>
        <s v="Life as a chicken"/>
        <s v="Sharks"/>
        <s v="Snap! Went Chester"/>
        <s v="Hyram and B"/>
        <s v="Camp Crush"/>
        <s v="Bush Secrets"/>
        <s v="Snap!"/>
        <s v="What we Count Then and Now"/>
        <s v="In Redfern"/>
        <s v="Two Frogs"/>
        <s v="In the Woods"/>
        <s v="Rocks and Fossils"/>
        <s v="We All went on Safari: A Counting Journey through Tanzania"/>
        <s v="When's My Turn?"/>
        <s v="Too Many Pears!"/>
        <s v="Bears Don't Bounce"/>
        <s v="Kiss, Kiss!"/>
        <s v="Little Humpty"/>
        <s v="Sherlock Bones"/>
        <s v="Gilbert"/>
        <s v="Bush Babies"/>
        <s v="Home Run"/>
        <s v="Cat and Fish"/>
        <s v="My Gran's Different"/>
        <s v="The Tobbley Twins"/>
        <s v="Great Ocean Walk"/>
        <s v="Dolphin Family"/>
        <s v="Cats"/>
        <s v="What Makes a Tree Smile"/>
        <s v="The Smallest Turtle"/>
        <s v="My Mum Tarzan"/>
        <s v="Join in Stories for the Very Young"/>
        <s v="Broken Beaks"/>
        <s v="The Happy Hedgehog"/>
        <s v="Pat the Cat and Sailor Sam"/>
        <s v="Croc Bait"/>
        <s v="What a Goat!"/>
        <s v="The Good Mood Hunt"/>
        <s v="Cuthbert's Babies"/>
        <s v="Scarface Claw"/>
        <s v="Show and Tell"/>
        <s v="Oliver's Egg"/>
        <s v="The Monster Hole"/>
        <s v="Angelina Ballerina's Invitation to the Ballet"/>
        <s v="Reggie Queen of the Street"/>
        <s v="Paul Needs Specs"/>
        <s v="Stickybeak"/>
        <s v="The Very Hungry Caterpillar"/>
        <s v="Hello Puppy!"/>
        <s v="Ten Apples Up on Top"/>
        <s v="The Spider and the Fly"/>
        <s v="Bad Buster"/>
        <s v="Polar Bear, Polar Bear, What do you Hear?"/>
        <s v="Aircraft"/>
        <s v="Granpa"/>
        <s v="Billy's Bucket"/>
        <s v="A Chick Called Saturday"/>
        <s v="Big Nuisance"/>
        <s v="Egg Drop"/>
        <s v="Kiwi of the Great Forest"/>
        <s v="Baby Food"/>
        <s v="Enough is Enough"/>
        <s v="Little Red Bear"/>
        <s v="Shutting the Chooks In"/>
        <s v="Grandpa's Shed"/>
        <s v="Olivia and the Missing Toy"/>
        <s v="Shoo Cat"/>
        <s v="Grandpa's Gate"/>
        <s v="How Flowers Grow"/>
        <s v="The Duck Catcher"/>
        <s v="Grandpa and Thomas"/>
        <s v="That's What Friends Are For"/>
        <s v="Woolly Jumper: The Story of Wool"/>
        <s v="Bertie was a Watchdog"/>
        <s v="I Am Too Absolutely Small for School"/>
        <s v="The Silver Stream"/>
        <s v="Scary Bear"/>
        <s v="Baby"/>
        <s v="The Spotted Cat"/>
        <s v="Wolf's Sunday Dinner"/>
        <s v="Mrs Wiggins' Wartymelons"/>
        <s v="Our School Fete"/>
        <s v="Pudding and Chips"/>
        <s v="Farmer Fred's Cow"/>
        <s v="Nyaa Kumpini"/>
        <s v="Pete the Sheep"/>
        <s v="Can I Pat That Dog?"/>
        <s v="My Daddy is a Pretzel: Yoga for Parents and Kids"/>
        <s v="Alice the Fairy"/>
        <s v="Wild Animals ABC: An Alphabet Book"/>
        <s v="Tiger"/>
        <s v="Swimming"/>
        <s v="Jumping"/>
        <s v="I Wish That I Had Duck Feet"/>
        <s v="On a Tall Tall Cliff"/>
        <s v="Where Did that Baby Come From?"/>
        <s v="Spotted Grass Frog"/>
        <s v="Life in a Rockpool"/>
        <s v="Life in a Creek"/>
        <s v="What Do You Think? A Story About the Plight of the River Murray"/>
        <s v="Lord of the Forest"/>
        <s v="Eddie's Garden and How to Make Things Grow"/>
        <s v="The Most Magnificent Mosque"/>
        <s v="Ladybird"/>
        <s v="Snog the Frog"/>
        <s v="Mummy Carry Me Please!"/>
        <s v="Mog On Fox Night"/>
        <s v="Amazing Australian Mammals"/>
        <s v="Amazing Australian Animals"/>
        <s v="Oceans"/>
        <s v="Lavender's Blue: A Book of Nursery Rhymes"/>
        <s v="Colossal Machines"/>
        <s v="Daisy and the Moon"/>
        <s v="Harriet and the Fox"/>
        <s v="This Dog Bruce"/>
        <s v="The Shack that Dad Built"/>
        <s v="Our New Baby"/>
        <s v="At the Vet"/>
        <s v="The Great Big Animal Ask"/>
        <s v="Caruso's Song to the Moon"/>
        <s v="Gliders"/>
        <s v="Wallabies"/>
        <s v="The Little Big School"/>
        <s v="Snakes"/>
        <s v="A Home for Bilby"/>
        <s v="Reggie and Lu"/>
        <s v="Taming Butterflies"/>
        <s v="Too Many Monkeys"/>
        <s v="Grannysaurus Rex"/>
        <s v="On Our Way to the Beach"/>
        <s v="Dinosaurs Galore"/>
        <s v="Pop-up Fox"/>
        <s v="Dougal the Garbage Dump Bear"/>
        <s v="The Goat, the Duck and the Bale of Hay"/>
        <s v="Mr McGee and the Big Bag of Bread"/>
        <s v="Where is the Green Sheep?"/>
        <s v="Isabella's Secret"/>
        <s v="What Dino Saw"/>
        <s v="Fiona the Pig"/>
        <s v="Squish"/>
        <s v="Hand-Me-Down Hippo"/>
        <s v="Spider"/>
        <s v="One to Ten and Back Again"/>
        <s v="Duck Sounds"/>
        <s v="Elephants"/>
        <s v="Seymour and the Juice Box Boat"/>
        <s v="Bat and the Crocodile: An Aboriginal Story"/>
        <s v="Heart of the Tiger"/>
        <s v="Mutt Dog!"/>
        <s v="Two by Two"/>
        <s v="What does Peace feel like?"/>
        <s v="Boy"/>
        <s v="The World That We Want"/>
        <s v="Fergal Onions"/>
        <s v="T Rex"/>
        <s v="Tell Me One Thing, Dad"/>
        <s v="You're All My Favourites"/>
        <s v="Some Dogs Do"/>
        <s v="Cuddle Time"/>
        <s v="A Letter for Leah"/>
        <s v="Piglet and Mama"/>
        <s v="The Little Crooked House"/>
        <s v="Emily's Rapunzel Hair"/>
        <s v="Zachary Quack Minimonster"/>
        <s v="By Jingo!"/>
        <s v="Punk Farm"/>
        <s v="India the Showstopper"/>
        <s v="The Postman's Dog"/>
        <s v="Night-Time Tale"/>
        <s v="Louisa May Picket the Most Boring Person in Class"/>
        <s v="We're Riding on a Caravan - An Adventure on the Silk Road"/>
        <s v="Mama Panya's Pancakes: A Village Tale from Kenya"/>
        <s v="We're Sailing to Galapagos! A Week in the Pacific"/>
        <s v="Biddy's Fishing-line"/>
        <s v="Piggy and Dad go Fishing"/>
        <s v="Backhoes"/>
        <s v="Tyrannosaurus Rex"/>
        <s v="Papa, Do You Love Me?"/>
        <s v="Sea Creatures: A Close up Look at a Coral Reef"/>
        <s v="Bugs"/>
        <s v="This is the Oasis"/>
        <s v="How many Sharks in the Bath?"/>
        <s v="An African Christmas"/>
        <s v="From Egg to Chicken"/>
        <s v="From Tadpole to Frog"/>
        <s v="Good Night Me"/>
        <s v="Hit the Ball Duck"/>
        <s v="Lost and Found"/>
        <s v="Daddy's Having a Horse"/>
        <s v="Diary of a Spider"/>
        <s v="Clumsy Crab"/>
        <s v="Ten Terrible Dinosaurs"/>
        <s v="An Itch to Scratch"/>
        <s v="Tricky Little Hippo"/>
        <s v="Glass Tears"/>
        <s v="Kisses for Daddy"/>
        <s v="Cat and Fish go to See"/>
        <s v="Jamie's Star"/>
        <s v="Little Penguin - The life of Eudyptula Minor"/>
        <s v="Alphabet Wings"/>
        <s v="Fire"/>
        <s v="Police"/>
        <s v="Rhino Neil"/>
        <s v="Max Meets a Monster"/>
        <s v="Emily and the Dragon"/>
        <s v="Annie's Chair"/>
        <s v="Hunwick's Egg"/>
        <s v="We Honestly Can Look After Your Dog"/>
        <s v="The Roller-Coaster"/>
        <s v="My Amazing Poo Plant"/>
        <s v="The Littlest Pirate and the Hammerheads"/>
        <s v="I Want a Friend"/>
        <s v="Rock - and - Roll Ducks"/>
        <s v="Faster, Faster! Nice and Slow"/>
        <s v="My Naughty Magpie"/>
        <s v="Goldfish"/>
        <s v="Yuk"/>
        <s v="Zen Shorts"/>
        <s v="Sharks Big Bigger Biggest"/>
        <s v="When Giddy's Been Acting the Goat"/>
        <s v="Hi! Fly Guy"/>
        <s v="An Aussie Night Before Christmas"/>
        <s v="Breakfast with Buddha"/>
        <s v="Gilbert Goes Outside"/>
        <s v="When I'm Feeling Sad"/>
        <s v="Do Mice Eat Rice?"/>
        <s v="The Story of Pinocchio"/>
        <s v="Irving the Magician"/>
        <s v="Rex"/>
        <s v="Can't You Sleep, Little Bear?"/>
        <s v="Ish"/>
        <s v="Hooray for Fish!"/>
        <s v="Oscar's Half Birthday"/>
        <s v="It's Quacking Time!"/>
        <s v="Quick-Sticks' Magic"/>
        <s v="Old Bun and Burglar"/>
        <s v="Lucky Clive"/>
        <s v="Seadragon Sea"/>
        <s v="Fee-Fee's Holiday"/>
        <s v="One-Shoe's Wishes"/>
        <s v="Pink Paw's Painting"/>
        <s v="Scribbly Gum Nature Diary: Year-round Adventures with Australia's Plants and Animals"/>
        <s v="Quincy and Oscar"/>
        <s v="Brian Banana Duck Sunshine Yellow"/>
        <s v="Midsummer Knight"/>
        <s v="The Boy who Built the Boat"/>
        <s v="Daft Bat"/>
        <s v="The Gordon Star"/>
        <s v="Happy Birthday to You, Blue Kangaroo!"/>
        <s v="Fast Food"/>
        <s v="For You are a Kenyan Child"/>
        <s v="Ship Shapes"/>
        <s v="Counting Cockatoos"/>
        <s v="My Granny Went to Market - A Round-the-World Counting Rhyme"/>
        <s v="Grand Final Fever"/>
        <s v="Reef Superstar"/>
        <s v="My Father the Dog"/>
        <s v="Brachiosaurus"/>
        <s v="An Egg is Quiet"/>
        <s v="A is for Astronaut: Exploring Space from A to Z"/>
        <s v="Apes"/>
        <s v="Turtle"/>
        <s v="Down the Back of the Chair"/>
        <s v="Actual Size"/>
        <s v="Dino Dinners"/>
        <s v="Seven for a Secret"/>
        <s v="Cuts, Bruises and Breaks"/>
        <s v="The Tale of Mr Jeremy Fisher"/>
        <s v="Argonauta Octopus Navigator"/>
        <s v="The Most Important Gift of All"/>
        <s v="Faust in Space"/>
        <s v="Emily and Alfie"/>
        <s v="The Cow that Laid an Egg"/>
        <s v="Watching Penguins in Antarctica"/>
        <s v="Watching Giraffes in Africa"/>
        <s v="From Puppy to Dog"/>
        <s v="Bengal Tiger"/>
        <s v="Watching Sharks in the Oceans"/>
        <s v="That's Love"/>
        <s v="The Scallywags"/>
        <s v="Rotten and Rascal the Two Terrible Pterosaur Twins"/>
        <s v="That's Why!"/>
        <s v="Animal Babies in Seas"/>
        <s v="Animal Babies in Deserts"/>
        <s v="Super Submarines"/>
        <s v="Bright Stanley"/>
        <s v="Ella Kazoo will not Brush her Hair"/>
        <s v="Kestrel"/>
        <s v="Antarctic Dad"/>
        <s v="When Elephants Lived in the Sea"/>
        <s v="The Rainbirds"/>
        <s v="My Grandad Marches on Anzac Day"/>
        <s v="The Lizard Gang"/>
        <s v="The Outback"/>
        <s v="Rusty Loses his Loop"/>
        <s v="Noises at Night"/>
        <s v="Eight"/>
        <s v="Clancy the Courageous Cow"/>
        <s v="Bushranger Bill"/>
        <s v="Mr Pusskins"/>
        <s v="Together"/>
        <s v="The Girl Who Fell into a Book"/>
        <s v="Grandpa and Thomas and the Green Umbrella"/>
        <s v="Water Witcher"/>
        <s v="Doodledum Dancing"/>
        <s v="Chatterbox"/>
        <s v="A Particular Cow"/>
        <s v="The Billycart Ride"/>
        <s v="Tai's Penguin"/>
        <s v="It's Christmas"/>
        <s v="Fiona the Pig's Big Day"/>
        <s v="Broken Bird: A Tale of True Love"/>
        <s v="Flying Feet"/>
        <s v="The Puppet Show"/>
        <s v="My Wobbly Tooth Must Not Ever Fall Out"/>
        <s v="Too Much Stuff"/>
        <s v="Whoops! But it Wasn't Me"/>
        <s v="Blast Off"/>
        <s v="The Magic Violin"/>
        <s v="Chickens"/>
        <s v="Centipedes"/>
        <s v="Fireflies"/>
        <s v="Wings, Horns and Claws - A Dinosaur Book of Epic Proportions"/>
        <s v="Kaito's Cloth"/>
        <s v="The Bear in the Room Next Door"/>
        <s v="Mega Machines: The Most Amazing Machines on Earth!"/>
        <s v="Amy and Louis"/>
        <s v="Blossum Possum: The Sky is Falling Down Under"/>
        <s v="A Sea of Words: An ABC of the Deep Blue Sea"/>
        <s v="Frogs"/>
        <s v="The Nightfish"/>
        <s v="Ping-Ping the Panda"/>
        <s v="A Puppy for Annie"/>
        <s v="Library Lion"/>
        <s v="Maisy, Charley and the Wobbly Tooth"/>
        <s v="Dimity Dumpty the Story of Humpty's Little Sister"/>
        <s v="Totally Wonderful Miss Plumberry"/>
        <s v="Silly Suzy Goose"/>
        <s v="Silly Billy"/>
        <s v="The Life Cycle of a Frog"/>
        <s v="The Life Cycle of a Salmon"/>
        <s v="Poppy's Gift"/>
        <s v="Ebi's Boat"/>
        <s v="Quacker and Giraffe Learn About Clouds"/>
        <s v="The Shy Mala"/>
        <s v="Pig Out"/>
        <s v="Bobbie Dazzler"/>
        <s v="Ben the Post-Mouse"/>
        <s v="Tails and the Twin Spell"/>
        <s v="Kevin to the Rescue"/>
        <s v="The Smallest Bilby and the Midnight Star"/>
        <s v="Addy and the Pirates"/>
        <s v="We Belong Together: A Book about Adoption and Families"/>
        <s v="It's Okay to be Different"/>
        <s v="The Night Garden"/>
        <s v="The Feel Good Book"/>
        <s v="Hairy Maclary's Hat Tricks"/>
        <s v="Natemba"/>
        <s v="The Family Book"/>
        <s v="The Dudgeon is Coming"/>
        <s v="Parsley Rabbit's Book About Books"/>
        <s v="Reading Makes you Feel Good"/>
        <s v="Tiddler:The Story-telling Fish"/>
        <s v="Old Tom's Big Book of Beauty"/>
        <s v="Ruby Roars"/>
        <s v="What Will You Be?"/>
        <s v="Maisie Moo and Invisible Lucy"/>
        <s v="The Patch"/>
        <s v="Junjardee and the Red Bank"/>
        <s v="Freckleface Strawberry"/>
        <s v="A Dictionary of Dance"/>
        <s v="Big Smelly Bear"/>
        <s v="Great Joy"/>
        <s v="Cornelius P. Mud, are You Ready for School?"/>
        <s v="The Perfect Nest"/>
        <s v="The Dumpster Diver"/>
        <s v="Up, Down and Around"/>
        <s v="Its Raining! It's Pouring! We're Exploring!"/>
        <s v="Knock, Knock"/>
        <s v="The Life of a Car"/>
        <s v="Mouse"/>
        <s v="Cat"/>
        <s v="This is my Dump Truck"/>
        <s v="Butterfly"/>
        <s v="The Crow and the Waterhole"/>
        <s v="The Way Back Home"/>
        <s v="I Like Bugs"/>
        <s v="I Like Cats"/>
        <s v="Bears"/>
        <s v="Birds"/>
        <s v="Games"/>
        <s v="Diplodocus"/>
        <s v="Music"/>
        <s v="Monkeys"/>
        <s v="I Like Planes"/>
        <s v="Bossy Bear"/>
        <s v="Kaurna Warraarra Wonbawonbandi Counting in Kaurna"/>
        <s v="Ella, of Course!"/>
        <s v="Fuzzy Wuzzy Wombat and Other Rhymes"/>
        <s v="A Goat in a Boat"/>
        <s v="Two Tough Teddies"/>
        <s v="Fly, Kite, Fly! A Story of Leonardo and a Bird Catcher"/>
        <s v="Lucy Goosey"/>
        <s v="Tommy's Pet"/>
        <s v="Tough Ol' Teddy"/>
        <s v="Mang the Wild Orangutang"/>
        <s v="The Empty City"/>
        <s v="Whacko the Chook"/>
        <s v="Bilby and the Bushfire"/>
        <s v="Wandihnu and the Old Dugong"/>
        <s v="Dragon Mode"/>
        <s v="Puffling"/>
        <s v="The Unhappy Goldfish"/>
        <s v="Home"/>
        <s v="Tyrannosaurus Drip"/>
        <s v="Mud, Grass and Ice Homes"/>
        <s v="Pearl Barley and Charlie Parsley"/>
        <s v="Is Your Grandmother a Goanna?"/>
        <s v="Where the Giant Sleeps"/>
        <s v="Kate and Cleo Move In"/>
        <s v="The Story of Growl"/>
        <s v="Toy Boat"/>
        <s v="Rosie to the Rescue"/>
        <s v="Say Cheese!"/>
        <s v="Tim and Tig"/>
        <s v="Baby Bear, Baby Bear, What do You See?"/>
        <s v="The Girl who Turned into Treacle"/>
        <s v="Porkchop and Mouse"/>
        <s v="Leaves"/>
        <s v="Winning the World Cup"/>
        <s v="The Littlest Pirate in a Pickle"/>
        <s v="The Twelve Dancing Princesses"/>
        <s v="One Blue Sock"/>
        <s v="Good Morning China"/>
        <s v="Boris Monster Scared of Nothing"/>
        <s v="When Henry Caught Imaginitis"/>
        <s v="No Room for a Mouse"/>
        <s v="Peanut"/>
        <s v="Duck's Stuck"/>
        <s v="A Mama for Owen"/>
        <s v="Lucy's Cat and the Rainbow Birds"/>
        <s v="Shhh! Little Mouse"/>
        <s v="Annie to the Rescue"/>
        <s v="Ready, Set, Skip!"/>
        <s v="The Peasant Prince"/>
        <s v="Leonardo the Terrible Monster"/>
        <s v="Say Hello"/>
        <s v="Don't Let the Pigeon Stay Up Late!"/>
        <s v="Penguin"/>
        <s v="Happy Birthday x Three"/>
        <s v="Maisy Goes to Hospital"/>
        <s v="We're Off to Look for Aliens"/>
        <s v="Out of the Egg"/>
        <s v="Stone Age Boy"/>
        <s v="Tracks of a Panda"/>
        <s v="The Trouble with Dogs!"/>
        <s v="The Boy on the Bus: A Sing-Along Storybook"/>
        <s v="This is our House"/>
        <s v="Bee Frog"/>
        <s v="Waterlilies"/>
        <s v="Horses and Ponies"/>
        <s v="The Flood"/>
        <s v="A Nest for Kora"/>
        <s v="See Food!"/>
        <s v="Piglet and Papa"/>
        <s v="You and Me: Our Place"/>
        <s v="You Must be Joking"/>
        <s v="Alberta"/>
        <s v="One Hen: How One Small Loan Made a Big Difference"/>
        <s v="Fat Pat"/>
        <s v="Applesauce and the Christmas Miracle"/>
        <s v="Paraphernalia's Present"/>
        <s v="Caring for Nature"/>
        <s v="Astronaut Handbook"/>
        <s v="Minton Goes Sailing and Flying"/>
        <s v="Minton Goes Driving and Trucking"/>
        <s v="Minton Goes Underwater and Home at Last"/>
        <s v="Special Kev"/>
        <s v="One World a Journey"/>
        <s v="Map of Dreams"/>
        <s v="The Story Blanket"/>
        <s v="Emily and the Big Bad Bunyip"/>
        <s v="Insects"/>
        <s v="Mammals"/>
        <s v="The Dog on the Tuckerbox"/>
        <s v="Too Many Toys"/>
        <s v="Baby Apes"/>
        <s v="Baby Bears"/>
        <s v="Grizzly Dad"/>
        <s v="Panda"/>
        <s v="Dog Biscuit"/>
        <s v="Creatures in the Trees and Bushes"/>
        <s v="Creatures on the Ground"/>
        <s v="After Dark in the Garden"/>
        <s v="Creatures of Ponds and Pools"/>
        <s v="A Hole in the Road"/>
        <s v="Have You Ever Heard a Giraffe Laugh?"/>
        <s v="Miss Llewellyn-Jones"/>
        <s v="Splat the Cat"/>
        <s v="Boats and Ships"/>
        <s v="Vets"/>
        <s v="Beetle"/>
        <s v="Baby Blue Egg"/>
        <s v="Enormous Elephant"/>
        <s v="Every Second Friday"/>
        <s v="Looking Closely Through the Forest"/>
        <s v="First Dinosaur Picture Dictionary"/>
        <s v="Harris Finds His Feet"/>
        <s v="Little Boat"/>
        <s v="Lizzie Nonsense"/>
        <s v="Possum and Wattle: My Big Book of Australian Words"/>
        <s v="Molly and her Dad"/>
        <s v="Cock-A-Doodle-Doo"/>
        <s v="Too Tight Benito!"/>
        <s v="Collecting Colour"/>
        <s v="Apes and Monkeys"/>
        <s v="Giraffes and Zebras"/>
        <s v="Loongie the Greedy Crocodile"/>
        <s v="The Magic Pillow"/>
        <s v="Tractors and Diggers"/>
        <s v="What Did One Elephant say to the Other? A Book About Communication"/>
        <s v="Your Skin Holds You In: A Book About Your Skin"/>
        <s v="Every Planet has a Place: A Book About our Solar System"/>
        <s v="Pilgrim"/>
        <s v="Jessica's Box"/>
        <s v="Do You Know Millie?"/>
        <s v="Columbia Sneezes!"/>
        <s v="A Little Bit"/>
        <s v="The Pocket Dogs go on Holiday"/>
        <s v="Old Tucker Man"/>
        <s v="Viking Vik and the Longship"/>
        <s v="Basketball Kaos"/>
        <s v="Sunday Chutney"/>
        <s v="Just Jack"/>
        <s v="Big Red Hen and the Little Lost Egg"/>
        <s v="Tom and the Dinosaur Egg: An Epic Adventure"/>
        <s v="Look After Your Planet"/>
        <s v="A Friend for Old Tom"/>
        <s v="Sometimes Love is Under Your Foot"/>
        <s v="Wild Boars Cook"/>
        <s v="Rosie and the Bunyip"/>
        <s v="Sami's Genies"/>
        <s v="Sadie and Ratz"/>
        <s v="I Completely Know About Guinea Pigs"/>
        <s v="Tilly's Treasure"/>
        <s v="Jerry"/>
        <s v="I've Won, No I've Won, No I've Won"/>
        <s v="Amazing Creatures"/>
        <s v="Motorcycles"/>
        <s v="Dump Trucks and other Big Machines"/>
        <s v="Asteroids, Comets and Meteors"/>
        <s v="Monster Trucks"/>
        <s v="Creepy Crawlers"/>
        <s v="Dinosaur Combat"/>
        <s v="Revolting Reptiles"/>
        <s v="The Eleventh Sheep"/>
        <s v="Leaf"/>
        <s v="Clinton Gregory's Secret"/>
        <s v="On a Scary, Scary Night"/>
        <s v="The Lighthouse Keeper Stories"/>
        <s v="The Very Cranky Bear"/>
        <s v="Mega Aircraft"/>
        <s v="Hide and Seek"/>
        <s v="My First Book of Bugs and Spiders"/>
        <s v="Ten Little Fingers and Ten Little Toes"/>
        <s v="Felix"/>
        <s v="Roadworks"/>
        <s v="Ice Bear"/>
        <s v="Walk With A Wolf"/>
        <s v="Arabella Miller's Tiny Caterpillar"/>
        <s v="The Pigeon wants a Puppy!"/>
        <s v="A Visitor for Bear"/>
        <s v="The Pencil"/>
        <s v="Surprising Sharks"/>
        <s v="Look Out, Suzy Goose"/>
        <s v="White Owl, Barn Owl"/>
        <s v="Little Beauty"/>
        <s v="Herbert: the Brave Sea Dog"/>
        <s v="Ten Things I Can Do to Help My World"/>
        <s v="Growing Frogs"/>
        <s v="The Firefighters"/>
        <s v="How to Heal a Broken Wing"/>
        <s v="The Life Cycle of a Ladybird"/>
        <s v="Trucks"/>
        <s v="The Life Cycle of an Owl"/>
        <s v="Quoll"/>
        <s v="The Wish Giver"/>
        <s v="The Smallest Bilby and the Easter Games"/>
        <s v="Tom Tom"/>
        <s v="Boom Bah!"/>
        <s v="Baby Bird's Blankie"/>
        <s v="How Big Is Big?"/>
        <s v="Fearless"/>
        <s v="Captain Crabclaw's Crew"/>
        <s v="Hairy Maclary Shoo"/>
        <s v="Wang Wang and Funi"/>
        <s v="How Many Donkeys? An Arabic Counting Tale"/>
        <s v="Fox Walked Alone"/>
        <s v="Mr Chicken Goes to Paris"/>
        <s v="The Hero of Little Street"/>
        <s v="Baby Wombat's Week"/>
        <s v="The Little One: The Story of a Red-tailed Monkey"/>
        <s v="Living Sunlight: How Plants Bring the Earth to Life"/>
        <s v="Machino Supremo! Poems about Machines"/>
        <s v="Baby Reptiles"/>
        <s v="First Shapes in Buildings"/>
        <s v="First the Egg"/>
        <s v="Fire Engine"/>
        <s v="Digger"/>
        <s v="The Lion &amp; the Mouse: a Fable by Aesop"/>
        <s v="Zac's Moon Trip"/>
        <s v="Yumi"/>
        <s v="Cooking with Grandma"/>
        <s v="Zac's Sticky Fix"/>
        <s v="Zac's Water World"/>
        <s v="Comparing Colours"/>
        <s v="We Can Help the Environment"/>
        <s v="Weather"/>
        <s v="Shapes in Music"/>
        <s v="What is a Landform?"/>
        <s v="Pushes"/>
        <s v="Fast"/>
        <s v="Ferocious Wild Beasts"/>
        <s v="Sylvia and Bird"/>
        <s v="Sorry"/>
        <s v="Hush, Hush!"/>
        <s v="Clancy &amp; Millie and the Very Fine House"/>
        <s v="Two Bad Teddies"/>
        <s v="Ruby and Leonard and the Great Big Surprise"/>
        <s v="Sam's Bush Journey"/>
        <s v="Mummies are Amazing"/>
        <s v="Jasper McFlea will not Eat his Tea"/>
        <s v="Bear and Chook by the Sea"/>
        <s v="Journey of the Sea Turtle"/>
        <s v="Clem Always Could"/>
        <s v="The Great Rock Whale"/>
        <s v="This is the Mud"/>
        <s v="Mallee Fowl and Lyrebirds"/>
        <s v="Dogs"/>
        <s v="Paper"/>
        <s v="Wind Energy"/>
        <s v="Solar Energy"/>
        <s v="Food and Garden Waste"/>
        <s v="Emus and Cassowaries"/>
        <s v="Snakes!"/>
        <s v="Flight of the Bumblebee."/>
        <s v="I Spy Dad!"/>
        <s v="Dance of the Sugar Plum Fairy"/>
        <s v="Delilah's Dream"/>
        <s v="Chester and Gil"/>
        <s v="Something About Water"/>
        <s v="Me, Oliver Bright"/>
        <s v="Fox and Fine Feathers"/>
        <s v="Harry and Hopper"/>
        <s v="The Dirty Great Dinosaur"/>
        <s v="The Troll"/>
        <s v="Stanley Paste"/>
        <s v="The Cubby House"/>
        <s v="The Toymaker and the Bird"/>
        <s v="The Newtown Tigers"/>
        <s v="Hello Baby!"/>
        <s v="Pippa's Perfect Ponytail"/>
        <s v="The Princess Who Hated It"/>
        <s v="Sam Sullivan's Scooter"/>
        <s v="Eyes"/>
        <s v="Digestion"/>
        <s v="The Three Kangaroos Gruff"/>
        <s v="Mbobo Tree"/>
        <s v="The Princess and the Packet of Frozen Peas"/>
        <s v="Mega Tractors"/>
        <s v="One of Those Days"/>
        <s v="The Wheels on the Ute go Round and Round"/>
        <s v="The Wrong Book"/>
        <s v="Mia the Meerkat"/>
        <s v="100 Science Experiments"/>
        <s v="Bed Tails"/>
        <s v="The Terrible Plop"/>
        <s v="Ruby Makes a Friend"/>
        <s v="Our Daft Dog Danny"/>
        <s v="Grandpa Baby"/>
        <s v="The Clever Stick"/>
        <s v="Let's Do Nothing"/>
        <s v="The Duck in the Gun"/>
        <s v="Stuck"/>
        <s v="Mummy Do you Love Me?"/>
        <s v="Your Mother Didn't Do That!"/>
        <s v="Yucky Worms"/>
        <s v="One Dragon's Dream"/>
        <s v="Not Last Night but the Night Before"/>
        <s v="Yummy"/>
        <s v="Naked Mole Rat Gets Dressed"/>
        <s v="Isabella's Garden"/>
        <s v="Sheep, Goat and the Creaking Gate"/>
        <s v="Kip"/>
        <s v="Crocodile River"/>
        <s v="Piglet and Granny"/>
        <s v="Ballroom Bonanza"/>
        <s v="Monster"/>
        <s v="A Rat in a Stripy Sock"/>
        <s v="Poppy Wash"/>
        <s v="A Crash of Rhinos!"/>
        <s v="Wrong Way"/>
        <s v="The Vegetable Ark: a Tale of Two Brothers"/>
        <s v="Look See, Look at Me!"/>
        <s v="Shake a Leg"/>
        <s v="Noni the Pony"/>
        <s v="Precious Little"/>
        <s v="Two Peas in a Pod"/>
        <s v="Press Here"/>
        <s v="There's a Goat in my Coat"/>
        <s v="The Princess and her Panther"/>
        <s v="Fortunately, Unfortunately"/>
        <s v="Caterpillar Dreams"/>
        <s v="Queen Victoria's Underpants"/>
        <s v="When Grandpa Sang"/>
        <s v="The Race for the Chinese Zodiac"/>
        <s v="My Dad Thinks He's Funny"/>
        <s v="The Emperor’s Kingdom: Penguins on Ice"/>
        <s v="The Littlest Dinosaur and the Naughty Rock"/>
        <s v="In the Wild"/>
        <s v="Our Grandparents: a Global Album"/>
        <s v="Measuring"/>
        <s v="Solve It!"/>
        <s v="Rufus the Numbat"/>
        <s v="Catherine's Story"/>
        <s v="Our Animals"/>
        <s v="The Sticky Doll Trap"/>
        <s v="Busy Boats"/>
        <s v="How Frogmouth Found her Home"/>
        <s v="Miss Llewellyn-Jones goes to Town"/>
        <s v="Family Forest"/>
        <s v="The Soccer Star"/>
        <s v="The Bad Butterfly"/>
        <s v="The Heart and the Bottle"/>
        <s v="Up and Down"/>
        <s v="The Gobble Gobble Moooooo Tractor Book"/>
        <s v="Our Hearts"/>
        <s v="The Environment"/>
        <s v="Our Brains"/>
        <s v="The Three Billy Goats Fluff"/>
        <s v="Angelica Sprocket's Pockets"/>
        <s v="Bright Stanley and the Cave Monster"/>
        <s v="T-Rex's Terrible Tooth"/>
        <s v="What is Touch?"/>
        <s v="Maudie and Bear"/>
        <s v="Me and My Dad"/>
        <s v="An ABC of Pirates"/>
        <s v="My Sister, Olive"/>
        <s v="One Sheep, Two Sheep: a Book of Collective Nouns"/>
        <s v="No More Kisses!"/>
        <s v="The Cocky Who Cried Dingo"/>
        <s v="Why I Love Australia"/>
        <s v="Scaly-tailed Possum and Echidna"/>
        <s v="Garbage Helps our Garden Grow: a Compost Story"/>
        <s v="The Important Things"/>
        <s v="I Spy Mum!"/>
        <s v="Tatiara"/>
        <s v="Molly's Memory Jar"/>
        <s v="Last Tree in the City"/>
        <s v="Uncle Rabbit's Busy Visit"/>
        <s v="Potato Music"/>
        <s v="Shirl and the Wollomby Show"/>
        <s v="Little Red Ute Visits the Farm"/>
        <s v="Little Red Ute and the Dump Trucks"/>
        <s v="The Farmer's Hat"/>
        <s v="Stomp, Dinosaur, Stomp!"/>
        <s v="A Giraffe in the Bath"/>
        <s v="Hetty's Day Out"/>
        <s v="It’s Bedtime, William!"/>
        <s v="My Uncle's Donkey"/>
        <s v="Love from Grandma"/>
        <s v="Leo the Littlest Seahorse"/>
        <s v="Let's Count Goats!"/>
        <s v="Joe's Boat"/>
        <s v="Yoo-Hoo, Ladybird!"/>
        <s v="Hooray! There’s a Hippopotamus on our Roof Having a Birthday Party"/>
        <s v="Hullabazoo!"/>
        <s v="I Miss You Mouse"/>
        <s v="Where's Sunday?"/>
        <s v="Turbo Tortoise"/>
        <s v="The Five Senses of Love"/>
        <s v="Make and Do Science: Simple Experiments for Kids to Try"/>
        <s v="Rosie and Ned and the Creepy Cave"/>
        <s v="Jamie Spy and the Great Cookie Mystery"/>
        <s v="A Strange Little Monster"/>
        <s v="Squidnapped!"/>
        <s v="Bridget Fidget: Hold on Tight!"/>
        <s v="The Deep End"/>
        <s v="Little Dog"/>
        <s v="The Very Itchy Bear"/>
        <s v="Wibbly Wobbly Street"/>
        <s v="Treasure Ship: Picture Puzzles to Search and Solve"/>
        <s v="Marmaduke Duck and the Marmalade Jam"/>
        <s v="Quaky Cat"/>
        <s v="I Don't Believe in Dragons"/>
        <s v="All Together Now"/>
        <s v="Hunting for Dragons"/>
        <s v="You"/>
        <s v="Tick Tock, Tick Tock, What's up Croc?"/>
        <s v="Jackson's Footy"/>
        <s v="The Flying Orchestra"/>
        <s v="Puzzle Jungle"/>
        <s v="April Underhill, Tooth Fairy"/>
        <s v="There Was an Old Sailor"/>
        <s v="I'm the Best"/>
        <s v="Noah's Garden"/>
        <s v="The Lost Treasure"/>
        <s v="The Truth About Penguins"/>
        <s v="The Black Book of Colours"/>
        <s v="Mary's Penny"/>
        <s v="Rose's Garden"/>
        <s v="It's a Book"/>
        <s v="The Bear with the Sword"/>
        <s v="Puggle"/>
        <s v="The Miracle of the Little Wooden Duck"/>
        <s v="Can We Lick the Spoon Now?"/>
        <s v="Goodnight Mice!"/>
        <s v="Let's Go, Baby-o!"/>
        <s v="Ten Blue Wrens and What a Lot of Wattle!"/>
        <s v="The Road to Goonong"/>
        <s v="A Song for Lorkie"/>
        <s v="That's Not a Daffodil!"/>
        <s v="A Sick Day for Amos McGee"/>
        <s v="Feathers for Phoebe"/>
        <s v="Rabbit's Year"/>
        <s v="Poo At The Zoo"/>
        <s v="Dingoes are not Dogs"/>
        <s v="Budburra's Alphabet"/>
        <s v="King Hugo's Huge Ego"/>
        <s v="Cupcake"/>
        <s v="The Secret Message"/>
        <s v="Mrs Muffly's Monster"/>
        <s v="The King and the Seed"/>
        <s v="Dave &amp; Violet"/>
        <s v="The Last Viking"/>
        <s v="My Country"/>
        <s v="Zou and the Box of Kisses"/>
        <s v="Bravo!"/>
        <s v="Library Lily"/>
        <s v="Look! A Book"/>
        <s v="Henry the Goat"/>
        <s v="Rudie Nudie"/>
        <s v="Marshall Armstrong is New to Our School"/>
        <s v="Oliver and the Noisy Baby"/>
        <s v="Say Hello to Zorro!"/>
        <s v="Give it a Push! Give it a Pull!: A Look at Forces"/>
        <s v="What Floats? What Sinks?: A Look at Density"/>
        <s v="What Holds Us to Earth?: A Look at Gravity"/>
        <s v="Many Ways to Move: A Look at Motion"/>
        <s v="Savannah Dreams"/>
        <s v="Town Possum, Outback Possum"/>
        <s v="And Red Galoshes"/>
        <s v="Kangaroo and Crocodile: My Big Book of Australian Animals"/>
        <s v="Pink"/>
        <s v="Ben &amp; Gracie's Art Adventure"/>
        <s v="Tally Cat Keeps Track"/>
        <s v="The Great Expedition"/>
        <s v="Just Right"/>
        <s v="Hubble Bubble Granny Trouble"/>
        <s v="Where is Binky Boo?"/>
        <s v="Who Wants to be a Poodle? I don't."/>
        <s v="The Jewel Fish of Karnak"/>
        <s v="Warambi"/>
        <s v="The Perfect Present"/>
        <s v="Come Down, Cat!"/>
        <s v="Mozzie and Midgie"/>
        <s v="The Carousel"/>
        <s v="The Ghost of Miss Annabel Spoon"/>
        <s v="Boris sees the Light"/>
        <s v="King Jack and the Dragon"/>
        <s v="Crusher Kevin"/>
        <s v="Ready, Set, Boris"/>
        <s v="Mr Eight"/>
        <s v="What Does Daddy Do?"/>
        <s v="Sounds Spooky!"/>
        <s v="Butcher Paper, Texta, Blackboard and Chalk: A Songbook by Ruby Hunter and Archie Roach"/>
        <s v="The Bush Concert"/>
        <s v="Prudence Wants a Pet"/>
        <s v="Ben &amp; Duck"/>
        <s v="The Runaway Hug"/>
        <s v="The Pout-pout Fish"/>
        <s v="Flood"/>
        <s v="Nog and the Land of Noses"/>
        <s v="The Lion Sleeps Tonight"/>
        <s v="Button Boy"/>
        <s v="Fly Guy vs. the Flyswatter!"/>
        <s v="Squish Rabbit"/>
        <s v="No Bears"/>
        <s v="The Fly"/>
        <s v="Puffin Peter"/>
        <s v="Waiting for Later"/>
        <s v="For all Creatures"/>
        <s v="A Bus Called Heaven"/>
        <s v="Not Like Georgie"/>
        <s v="Argus"/>
        <s v="I Want my Hat Back"/>
        <s v="Tell Me the Day Backwards"/>
        <s v="George Flies South"/>
        <s v="Murgatroyd's Garden"/>
        <s v="Have You Ever Ever Ever?"/>
        <s v="The King of Quizzical Island Digs Through the World"/>
        <s v="Knuffle Bunny Free"/>
        <s v="Homer the Library Cat"/>
        <s v="Bilby Secrets"/>
        <s v="A House in the Woods"/>
        <s v="The Queen of France"/>
        <s v="A Place to Call Home"/>
        <s v="Sam and his Dad"/>
        <s v="What is this Thing Called Love?"/>
        <s v="No Kind of Superman"/>
        <s v="The Snugglebump Jump"/>
        <s v="The Lion's Share"/>
        <s v="Alex and the Watermelon Boat"/>
        <s v="Go Jojo Go"/>
        <s v="Rex the Tyrannosaurus"/>
        <s v="Tip the Triceratops"/>
        <s v="Monsieur Albert Rides to Glory"/>
        <s v="The Perfect Flower Girl"/>
        <s v="What Makes my Mum Happy"/>
        <s v="The Coat"/>
        <s v="Dinosauritis: A Flip-The-Flap Dinosaur Tale"/>
        <s v="Mouse Mansion: Sam &amp; Julia"/>
        <s v="What Makes my Dad Happy"/>
        <s v="Bruce the Brachiosaurus"/>
        <s v="The Moon Shines Out of the Dark"/>
        <s v="Tracy the Pteodactyl"/>
        <s v="Heather Fell in the Water"/>
        <s v="Tom and Tilly"/>
        <s v="This is not My Hat"/>
        <s v="On the Farm"/>
        <s v="Following Grandfather"/>
        <s v="Six Little Chicks"/>
        <s v="Ships in the Field"/>
        <s v="A Mammoth in the Fridge"/>
        <s v="The Magical Life of Mr Renny"/>
        <s v="The Best Singer in the World"/>
        <s v="Mister Whistler"/>
        <s v="My Happy Life"/>
        <s v="Rooftop Cat"/>
        <s v="Freedom!"/>
        <s v="The Worry Monsters"/>
        <s v="The Worst Sleepover"/>
        <s v="The New Friend"/>
        <s v="Bush Bash!"/>
        <s v="Bog Frog Hop"/>
        <s v="Diary of a Fly"/>
        <s v="Secret Agent Splat"/>
        <s v="The Somethingosaur"/>
        <s v="Kevin Thinks"/>
        <s v="Lone Pine"/>
        <s v="It's a Miroocool!"/>
        <s v="What's the Matter Aunty May?"/>
        <s v="Yellow Dress Day"/>
        <s v="The Children who Loved Books"/>
        <s v="Dinosaur Zoom"/>
        <s v="The Baby that Roared"/>
        <s v="Tree"/>
        <s v="Show Day"/>
        <s v="The Dreadful Fluff"/>
        <s v="Pom Pom: Where are You?"/>
        <s v="Herman and Rosie"/>
        <s v="The Gobbledygook is Eating a Book"/>
        <s v="Today We Have No Plans"/>
        <s v="The Little Dinosaur"/>
        <s v="Lily and the Fairy House"/>
        <s v="Sophie Scott Goes South"/>
        <s v="Two Little Monkeys"/>
        <s v="Little Elephants"/>
        <s v="Too Many Elephants In This House"/>
        <s v="Tansy Magill"/>
        <s v="Boris On Show"/>
        <s v="We Completely Must go to London"/>
        <s v="Farms Around the World"/>
        <s v="Saving Muddled-Up Farm"/>
        <s v="One Very Tired Wombat"/>
        <s v="Chick and Chickie Play All Day"/>
        <s v="Peggy"/>
        <s v="The Emperor's New Clothes Horse"/>
        <s v="The Magnificent Tree"/>
        <s v="Tell Me About Your Day Today"/>
        <s v="Lightning Jack"/>
        <s v="Good Night, Sleep Tight"/>
        <s v="The Pros and Cons of Being a Frog"/>
        <s v="Banjo Bounces Back"/>
        <s v="The Terrible Suitcase"/>
        <s v="The Gift"/>
        <s v="The Pros &amp; Cons of Being a Frog"/>
        <s v="My Book of Jokes"/>
        <s v="Tanglewood"/>
        <s v="Black Fella White Fella"/>
        <s v="The Very Hungry Bear"/>
        <s v="The Red Wheelbarrow"/>
        <s v="The Fabulous Finola Fox"/>
        <s v="Louise Builds a Boat"/>
        <s v="Demolition"/>
        <s v="Louise Builds a House"/>
        <s v="In the Lion"/>
        <s v="Dragon Quest"/>
        <s v="My Mum and Dad Make Me Laugh"/>
        <s v="Little Witch"/>
        <s v="Why the Animals Came to Town"/>
        <s v="Hedgehog's Magic Tricks"/>
        <s v="The Great Cake"/>
        <s v="Hist!"/>
        <s v="Living with Mum and Living with Dad"/>
        <s v="One Gorilla: a Counting Book"/>
        <s v="Farmer John's Tractor"/>
        <s v="Hudson Hates School"/>
        <s v="With Nan"/>
        <s v="I Wish There Were Dinosaurs"/>
        <s v="Same, but Little Bit Diff’rent"/>
        <s v="Sam the Cat: A True Story"/>
        <s v="Pooka"/>
        <s v="The Dog and the Piglet and Four Other True Stories of Animal Friendships"/>
        <s v="The Leopard and the Cow and Four Other True Stories of Animal Friendships"/>
        <s v="I Got This Hat"/>
        <s v="Queen Alice's Palaces"/>
        <s v="The Fearsome, Frightening, Ferocious Box"/>
        <s v="Too Many Cheeky Dogs"/>
        <s v="The Short Giraffe"/>
        <s v="Mouse Mansion: Sam &amp; Julia at the theatre"/>
        <s v="The Dance Teacher"/>
        <s v="The Naughtiest Reindeer"/>
        <s v="The Wombats Go on Camp"/>
        <s v="On the Day You Were Born"/>
        <s v="Let's Paint"/>
        <s v="Where are you Banana?"/>
        <s v="Bella's Bad Hair Day"/>
        <s v="Scarlett and the Scratchy Moon"/>
        <s v="Lazy Daisy, Busy Lizzie"/>
        <s v="Laika the Astronaut"/>
        <s v="My Dad and Me"/>
        <s v="This Little Piggy Went Dancing"/>
        <s v="Ruby Red Shoes"/>
        <s v="The Greatest Father's Day of All"/>
        <s v="What is Part This, Part That?"/>
        <s v="Otto's Backwards Day"/>
        <s v="Patrick Eats His Peas"/>
        <s v="Two Trickster Tales from Russia"/>
        <s v="An Aussie year: Twelve months in the life of Australian Kids"/>
        <s v="Welcome Home"/>
        <s v="Wolf and Dog"/>
        <s v="That's Mine!"/>
        <s v="Tap the Magic Tree"/>
        <s v="Amelia Bedelia Means Business"/>
        <s v="The Circus Lesson"/>
        <s v="The Slightly Annoying Elephant"/>
        <s v="Two Little Bugs"/>
        <s v="Mabel and Me: Best of Friends"/>
        <s v="Max and the Won’t Go to Bed Show"/>
        <s v="Wombat Goes to School"/>
        <s v="What was That?"/>
        <s v="Foxy in Love"/>
        <s v="Amelia Bedelia"/>
        <s v="Captain Brainpower and the Mighty Mean Machine"/>
        <s v="Monsters Love Colors"/>
        <s v="Apples Galore"/>
        <s v="The Huey’s in … It wasn’t me"/>
        <s v="Splat Says Thank You!"/>
        <s v="Moose on the Loose"/>
        <s v="Perfectly Percy"/>
        <s v="Pete the Cat and His Magic Sunglasses"/>
        <s v="The Day the Crayons Quit"/>
        <s v="Splat The Cat: Storybook Collection"/>
        <s v="This Moose Belongs to Me"/>
        <s v="Standing in for Lincoln Green"/>
        <s v="The Frank Show"/>
        <s v="Cockadoodle-doo, Mr Sultana!"/>
        <s v="Banjo and Ruby Red"/>
        <s v="The Swap"/>
        <s v="Yobbos do Yoga"/>
        <s v="Parachute"/>
        <s v="Mr. Darcy the Dancing Duck"/>
        <s v="The Light"/>
        <s v="Mr Darcy"/>
        <s v="The Boy on the Page"/>
        <s v="Clementine's Walk"/>
        <s v="Weasels"/>
        <s v="Andy G, Terry D, the Brave Tea-lady and the Evil Bee"/>
        <s v="Starting School"/>
        <s v="The Treasure Box"/>
        <s v="I'm a Dirty Dinosaur"/>
        <s v="Max &amp; George"/>
        <s v="Fat Ferdie"/>
        <s v="The Curious Explorer's Illustrated Guide to Exotic Animals A to Z"/>
        <s v="Baby Bedtime"/>
        <s v="My First Animalia"/>
        <s v="Colour for Curlews"/>
        <s v="Seadog"/>
        <s v="Meet... Mary MacKillop"/>
        <s v="Meet...Ned Kelly"/>
        <s v="Lulu Bell and the Birthday Unicorn"/>
        <s v="Lulu Bell and the Cubby Fort"/>
        <s v="Lulu Bell and the Moon Dragon"/>
        <s v="Lulu Bell and the Fairy Penguin"/>
        <s v="The Bouncing Ball"/>
        <s v="To Get to Me"/>
        <s v="Omar the Strongman"/>
        <s v="How to Catch a Monster"/>
        <s v="Daisy and the Puppy"/>
        <s v="The Very Brave Bear"/>
        <s v="Grumpy Grandpa"/>
        <s v="Don't Let A Spoonbill In The Kitchen"/>
        <s v="Anzac Biscuits"/>
        <s v="Hold on Tight"/>
        <s v="King Pig"/>
        <s v="The Big Book of Trains"/>
        <s v="Animal Stories for Bedtime"/>
        <s v="The Usborne Big Book of Big Trains"/>
        <s v="Clara Button and the Wedding Day Surprise"/>
        <s v="Kissed by the Moon"/>
        <s v="A Swim in the Sea"/>
        <s v="Helping Little Star"/>
        <s v="Silver Buttons"/>
        <s v="The Frog Who Lost His Underpants"/>
        <s v="Somebody's House"/>
        <s v="The Extraordinary Mr Qwerty"/>
        <s v="Ted"/>
        <s v="Big Red Kangaroo"/>
        <s v="Arthur's Dream Boat"/>
        <s v="Owl"/>
        <s v="Waiting for Hugo"/>
        <s v="This Way Up"/>
        <s v="Night Watch"/>
        <s v="The Windy Farm"/>
        <s v="Jeremy"/>
        <s v="Bernard's Plane Trip"/>
        <s v="I Have a Dog"/>
        <s v="Our Village in the Sky"/>
        <s v="Mix it Up!"/>
        <s v="Kick with My Left Foot"/>
        <s v="Whale in the Bath"/>
        <s v="That Car"/>
        <s v="Crikey and Cat"/>
        <s v="Sam and Juila at the Circus"/>
        <s v="Emus Under the Bed"/>
        <s v="Moon Dragons"/>
        <s v="Good Dog Hank"/>
        <s v="Top Dog"/>
        <s v="The Hairy-Nosed Wombats Find a New Home"/>
        <s v="Tom and Tilly Fly Away"/>
        <s v="Funny Faces"/>
        <s v="Squishy McFluff The Invisible Cat"/>
        <s v="Fancy Nancy and the Wedding of the Century"/>
        <s v="Baby Bear"/>
        <s v="Dashing Dog"/>
        <s v="The Queens Hat"/>
        <s v="Gigantosaurus"/>
        <s v="Hooray for Hat!"/>
        <s v="Go To Sleep, Jessie"/>
        <s v="Big Pet Day"/>
        <s v="Oliver and George"/>
        <s v="Mr Darcy and the Christmas Puddding"/>
        <s v="Jonathon"/>
        <s v="Grandma, the Baby and Me"/>
        <s v="A Feast for Wombat"/>
        <s v="The Bush Book Club"/>
        <s v="One Night"/>
        <s v="Our Island By the Children of Gununa"/>
        <s v="Bridie’s Boots"/>
        <s v="The Brothers Quibble"/>
        <s v="Monster Chef"/>
        <s v="Snail and Turtle are Friends"/>
        <s v="Karana: The Story of The Father Emu"/>
        <s v="Pig the Pug"/>
        <s v="Poppy Cat"/>
        <s v="Prank Alert"/>
        <s v="Skateboard Stars"/>
        <s v="The Scarecrows’ Wedding"/>
        <s v="The Skunk with No Funk"/>
        <s v="Hasel and Rose"/>
        <s v="Hoot Owl, Master of Disguise"/>
        <s v="The Lost Girl"/>
        <s v="The Croc and the Platypus"/>
        <s v="Annie’s Snails"/>
        <s v="The Pigeon Needs a Bath"/>
        <s v="A Walk in Paris"/>
        <s v="Vanilla Ice-Cream"/>
        <s v="Lilli-Pilli’s Sister"/>
        <s v="The Way to the Zoo"/>
        <s v="A House for Donfinkle"/>
        <s v="Calpepper’s Place"/>
        <s v="Scary Night"/>
        <s v="First Flight"/>
        <s v="Little Owl"/>
        <s v="Lucas and Jack"/>
      </sharedItems>
    </cacheField>
    <cacheField name="ID" numFmtId="0">
      <sharedItems containsSemiMixedTypes="0" containsString="0" containsNumber="1" containsInteger="1" minValue="1" maxValue="17705"/>
    </cacheField>
    <cacheField name="Publisher" numFmtId="0">
      <sharedItems count="184">
        <s v="Little Mammoth"/>
        <s v="Harper Collins"/>
        <s v="Walker Books"/>
        <s v="Collins"/>
        <s v="Puffin"/>
        <s v="Scholastic"/>
        <s v="Houghton Mifflin"/>
        <s v="Dutton Children's"/>
        <s v="Angus &amp; Robertson"/>
        <s v="Hodder Children's Books"/>
        <s v="Corgi Books"/>
        <s v="Lothrop Lee &amp; Shepard"/>
        <s v="Hill of Content"/>
        <s v="Mammoth"/>
        <s v="Nelson"/>
        <s v="Penguin Books"/>
        <s v="Bodley Head"/>
        <s v="Dial Books (Penguin)"/>
        <s v="ERA Publications"/>
        <s v="Mallinson Rendel"/>
        <s v="New Frontier"/>
        <s v="Hamish Hamilton"/>
        <s v="Lothian"/>
        <s v="Omnibus Books"/>
        <s v="Voyager"/>
        <s v="Childerset"/>
        <s v="Macmillan Education Australia Pty Ltd"/>
        <s v="Piper"/>
        <s v="Random House"/>
        <s v="Ashton Scholastic"/>
        <s v="Franklin Watts"/>
        <s v="Red Fox"/>
        <s v="Andersen Press"/>
        <s v="Egmont Childrens"/>
        <s v="Magabala Books"/>
        <s v="Margaret Hamilton"/>
        <s v="Moonlight Publishing"/>
        <s v="Allen &amp; Unwin"/>
        <s v="Child's Play International Ltd"/>
        <s v="McVitty, Walter"/>
        <s v="Weldon Kids"/>
        <s v="Koala Books"/>
        <s v="Watts Publishing Group"/>
        <s v="Aboriginal Studies Press"/>
        <s v="Harcourt Children's Books"/>
        <s v="North South Books"/>
        <s v="Viking"/>
        <s v="A &amp; C Black"/>
        <s v="Moondrake"/>
        <s v="University of Queensland Press"/>
        <s v="Aladdin Books"/>
        <s v="Candlewick Press"/>
        <s v="Charlesbridge Publishing"/>
        <s v="Greater Glider Productions"/>
        <s v="Henry Holt &amp; Co"/>
        <s v="Usborne Publishing"/>
        <s v="Frances Lincoln Children's Books"/>
        <s v="Fremantle Arts Centre Press"/>
        <s v="Jonathan Cape"/>
        <s v="Jukurrpa Books"/>
        <s v="Oxford University Press"/>
        <s v="ABC Books"/>
        <s v="Bryant-Mole"/>
        <s v="Heinemann"/>
        <s v="Orchard Books"/>
        <s v="Simon &amp; Schuster"/>
        <s v="Steve Parish Publishing"/>
        <s v="Wayland"/>
        <s v="Arthur A. Levine"/>
        <s v="Blue Sky Press"/>
        <s v="Capstone Press"/>
        <s v="Carlton Books"/>
        <s v="Putnam"/>
        <s v="Roland Harvey Books"/>
        <s v="Sandcastle Books"/>
        <s v="Barefoot Books"/>
        <s v="Doubleday"/>
        <s v="Evans Bros"/>
        <s v="Parragon"/>
        <s v="Reed International"/>
        <s v="Barnes &amp; Noble"/>
        <s v="Bloomsbury Children's Books"/>
        <s v="Clarion Books"/>
        <s v="Educational Publishing"/>
        <s v="Gullane"/>
        <s v="Little Orchard"/>
        <s v="Phyllis Fogelman"/>
        <s v="Working Title Press"/>
        <s v="Arrow / Random House"/>
        <s v="Belitha Press"/>
        <s v="Chrysalis Children's Books"/>
        <s v="Claremont"/>
        <s v="Cygnet"/>
        <s v="Farrar, Straus and Giroux"/>
        <s v="Mark MacLeod Books"/>
        <s v="National Geographic Society"/>
        <s v="PowerKids Press"/>
        <s v="Raintree"/>
        <s v="Top That Publishing"/>
        <s v="Catholic Education Office"/>
        <s v="Dorling-Kindersley"/>
        <s v="Golden Books Publishing"/>
        <s v="HarperFestival"/>
        <s v="Indij Readers"/>
        <s v="Kingfisher"/>
        <s v="Little Hare Books"/>
        <s v="Mathew Price"/>
        <s v="Michelle Anderson Publishers"/>
        <s v="Picture Lions"/>
        <s v="Pocket"/>
        <s v="Solo"/>
        <s v="University of Western Australia Press"/>
        <s v="Anangu Education"/>
        <s v="Brolly Books"/>
        <s v="Echidna Books"/>
        <s v="Elizabeth Frankel"/>
        <s v="QED Publishing"/>
        <s v="The Chicken House"/>
        <s v="Windy Hollow Books"/>
        <s v="Alfred Knopf"/>
        <s v="Black Ink Press"/>
        <s v="Chronicle Books"/>
        <s v="Hachette Livre Australia"/>
        <s v="Joanna Cotler Books"/>
        <s v="Limelight Press"/>
        <s v="The Five Mile Press"/>
        <s v="Tuttle Publishing"/>
        <s v="Atheneum Books"/>
        <s v="Black Dog Books"/>
        <s v="Frederick Warne"/>
        <s v="Holder Children's Books"/>
        <s v="Hutchinson"/>
        <s v="Murray Care"/>
        <s v="Running Press Kids"/>
        <s v="Silkim Books"/>
        <s v="True to Life Books"/>
        <s v="Alison Green Books"/>
        <s v="Blue Apple Books"/>
        <s v="Boxer Books"/>
        <s v="Hyperion"/>
        <s v="Kalaya Children's Centre"/>
        <s v="Pan Macmillan"/>
        <s v="Roaring Brook Press"/>
        <s v="Waterlily Publications"/>
        <s v="Acorn"/>
        <s v="ALTO Books"/>
        <s v="Aussie School Books"/>
        <s v="Crabtree Publishing Company"/>
        <s v="David Fickling Books"/>
        <s v="DK"/>
        <s v="Kids Can Press"/>
        <s v="Margaret K. McElderry Books"/>
        <s v="Miles Kelly"/>
        <s v="One Day Hill"/>
        <s v="Pearson Education Australia"/>
        <s v="Picture Corgi"/>
        <s v="QEB Publishing"/>
        <s v="Tick Tock Media Ltd"/>
        <s v="Adelaide Zoo"/>
        <s v="Albert Whitman"/>
        <s v="Celapene Press"/>
        <s v="Hardie Grant Egmont"/>
        <s v="Axiom Publishing"/>
        <s v="Ford Street Publishing"/>
        <s v="Lerner Publishing Group"/>
        <s v="Millbrook"/>
        <s v="Potoroo Publishing"/>
        <s v="Priddy Books"/>
        <s v="Slattery Media Group"/>
        <s v="Wilkins Farago Pty Ltd"/>
        <s v="Budburra Books"/>
        <s v="Disney Press"/>
        <s v="Gecko Press"/>
        <s v="Nosy Crow"/>
        <s v="Wombat Books"/>
        <s v="Graphic Universe"/>
        <s v="Jessica Kingsley"/>
        <s v="Raw Junior"/>
        <s v="Workman Publishing"/>
        <s v="Christmas Press"/>
        <s v="EK Publishing"/>
        <s v="Greenwillow"/>
        <s v="Victoria and Albert Museum"/>
        <s v="Faber &amp; Faber"/>
      </sharedItems>
    </cacheField>
    <cacheField name="Publish Year" numFmtId="0">
      <sharedItems containsSemiMixedTypes="0" containsString="0" containsNumber="1" containsInteger="1" minValue="1957" maxValue="2014"/>
    </cacheField>
    <cacheField name="Price (TRY)" numFmtId="0">
      <sharedItems containsSemiMixedTypes="0" containsString="0" containsNumber="1" minValue="0.1" maxValue="44.6"/>
    </cacheField>
    <cacheField name="Number of Pages" numFmtId="0">
      <sharedItems containsSemiMixedTypes="0" containsString="0" containsNumber="1" containsInteger="1" minValue="57" maxValue="25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851">
  <r>
    <s v="GLIORI, Debi"/>
    <x v="0"/>
    <n v="118"/>
    <x v="0"/>
    <n v="1957"/>
    <n v="33"/>
    <n v="181"/>
  </r>
  <r>
    <s v="BOOTHROYD, Jennifer"/>
    <x v="1"/>
    <n v="752"/>
    <x v="1"/>
    <n v="1961"/>
    <n v="29.3"/>
    <n v="109"/>
  </r>
  <r>
    <s v="ESCOFFIER, Michael &amp; MAUDET, Matthieu"/>
    <x v="2"/>
    <n v="960"/>
    <x v="1"/>
    <n v="1964"/>
    <n v="22.5"/>
    <n v="159"/>
  </r>
  <r>
    <s v="BATTERSBY, Katherine"/>
    <x v="3"/>
    <n v="948"/>
    <x v="2"/>
    <n v="1966"/>
    <n v="13.5"/>
    <n v="178"/>
  </r>
  <r>
    <s v="DEVENY, Catherine"/>
    <x v="4"/>
    <n v="131"/>
    <x v="3"/>
    <n v="1971"/>
    <n v="10.9"/>
    <n v="98"/>
  </r>
  <r>
    <s v="COUSINS, Lucy"/>
    <x v="5"/>
    <n v="25"/>
    <x v="4"/>
    <n v="1973"/>
    <n v="5.8"/>
    <n v="165"/>
  </r>
  <r>
    <s v="BOOTH, Christina"/>
    <x v="6"/>
    <n v="903"/>
    <x v="4"/>
    <n v="1973"/>
    <n v="21.1"/>
    <n v="149"/>
  </r>
  <r>
    <s v="BRYANT-MOLE, Karen"/>
    <x v="7"/>
    <n v="2253"/>
    <x v="4"/>
    <n v="1973"/>
    <n v="30.8"/>
    <n v="155"/>
  </r>
  <r>
    <s v="FRENCH, Vivian"/>
    <x v="8"/>
    <n v="917"/>
    <x v="5"/>
    <n v="1973"/>
    <n v="17.399999999999999"/>
    <n v="149"/>
  </r>
  <r>
    <s v="ASTON, Dianna"/>
    <x v="9"/>
    <n v="867"/>
    <x v="4"/>
    <n v="1975"/>
    <n v="6.6"/>
    <n v="133"/>
  </r>
  <r>
    <s v="EASTERLING, Lisa"/>
    <x v="10"/>
    <n v="2242"/>
    <x v="4"/>
    <n v="1975"/>
    <n v="13.6"/>
    <n v="190"/>
  </r>
  <r>
    <s v="FOTI, Rina A"/>
    <x v="11"/>
    <n v="872"/>
    <x v="6"/>
    <n v="1977"/>
    <n v="16.2"/>
    <n v="161"/>
  </r>
  <r>
    <s v="GRAHAM, Bob"/>
    <x v="12"/>
    <n v="868"/>
    <x v="4"/>
    <n v="1978"/>
    <n v="6.5"/>
    <n v="165"/>
  </r>
  <r>
    <s v="BROWN, Ruth"/>
    <x v="13"/>
    <n v="947"/>
    <x v="7"/>
    <n v="1979"/>
    <n v="30.3"/>
    <n v="147"/>
  </r>
  <r>
    <s v="FRENCH, Jackie"/>
    <x v="14"/>
    <n v="127"/>
    <x v="8"/>
    <n v="1980"/>
    <n v="15"/>
    <n v="186"/>
  </r>
  <r>
    <s v="BLAKE, Quentin"/>
    <x v="15"/>
    <n v="7440"/>
    <x v="9"/>
    <n v="1980"/>
    <n v="5.8"/>
    <n v="175"/>
  </r>
  <r>
    <s v="BRECON, Connah"/>
    <x v="16"/>
    <n v="139"/>
    <x v="9"/>
    <n v="1980"/>
    <n v="21"/>
    <n v="162"/>
  </r>
  <r>
    <s v="BOOTHROYD, Jennifer"/>
    <x v="17"/>
    <n v="15"/>
    <x v="10"/>
    <n v="1981"/>
    <n v="6.4"/>
    <n v="132"/>
  </r>
  <r>
    <s v="DALY, Niki"/>
    <x v="18"/>
    <n v="808"/>
    <x v="5"/>
    <n v="1981"/>
    <n v="21.5"/>
    <n v="169"/>
  </r>
  <r>
    <s v="BALDWIN, Carol"/>
    <x v="19"/>
    <n v="683"/>
    <x v="1"/>
    <n v="1982"/>
    <n v="17"/>
    <n v="156"/>
  </r>
  <r>
    <s v="ALLEN, Pamela"/>
    <x v="20"/>
    <n v="720"/>
    <x v="1"/>
    <n v="1982"/>
    <n v="19.5"/>
    <n v="126"/>
  </r>
  <r>
    <s v="BATES, Dianne"/>
    <x v="21"/>
    <n v="699"/>
    <x v="6"/>
    <n v="1982"/>
    <n v="16.899999999999999"/>
    <n v="193"/>
  </r>
  <r>
    <s v="CUMMINGS, Phil"/>
    <x v="22"/>
    <n v="883"/>
    <x v="11"/>
    <n v="1982"/>
    <n v="18.8"/>
    <n v="123"/>
  </r>
  <r>
    <s v="ANHOLT, Laurence"/>
    <x v="23"/>
    <n v="128"/>
    <x v="4"/>
    <n v="1982"/>
    <n v="4.4000000000000004"/>
    <n v="130"/>
  </r>
  <r>
    <s v="FRIDELL, Ron"/>
    <x v="24"/>
    <n v="160"/>
    <x v="5"/>
    <n v="1982"/>
    <n v="12.2"/>
    <n v="146"/>
  </r>
  <r>
    <s v="DUDDLE, Jonny"/>
    <x v="25"/>
    <n v="2296"/>
    <x v="1"/>
    <n v="1983"/>
    <n v="9.6"/>
    <n v="166"/>
  </r>
  <r>
    <s v="CRUSE, Beryl"/>
    <x v="26"/>
    <n v="785"/>
    <x v="1"/>
    <n v="1983"/>
    <n v="24.6"/>
    <n v="88"/>
  </r>
  <r>
    <s v="BLAND, Nicholas"/>
    <x v="27"/>
    <n v="721"/>
    <x v="1"/>
    <n v="1983"/>
    <n v="33.299999999999997"/>
    <n v="200"/>
  </r>
  <r>
    <s v="ARNOLD, Tedd"/>
    <x v="28"/>
    <n v="148"/>
    <x v="12"/>
    <n v="1983"/>
    <n v="17.600000000000001"/>
    <n v="137"/>
  </r>
  <r>
    <s v="GOONACK, Cathy"/>
    <x v="29"/>
    <n v="2250"/>
    <x v="13"/>
    <n v="1983"/>
    <n v="1.6"/>
    <n v="103"/>
  </r>
  <r>
    <s v="BLAKE, Quentin"/>
    <x v="30"/>
    <n v="3013"/>
    <x v="14"/>
    <n v="1983"/>
    <n v="20.7"/>
    <n v="182"/>
  </r>
  <r>
    <s v="BIRD, Carmel"/>
    <x v="31"/>
    <n v="1030"/>
    <x v="15"/>
    <n v="1983"/>
    <n v="18.8"/>
    <n v="123"/>
  </r>
  <r>
    <s v="FALCONER, Ian"/>
    <x v="32"/>
    <n v="2776"/>
    <x v="5"/>
    <n v="1983"/>
    <n v="8.3000000000000007"/>
    <n v="129"/>
  </r>
  <r>
    <s v="BURNINGHAM, John"/>
    <x v="33"/>
    <n v="28"/>
    <x v="16"/>
    <n v="1984"/>
    <n v="1.2"/>
    <n v="178"/>
  </r>
  <r>
    <s v="COSTAIN, Meredith"/>
    <x v="34"/>
    <n v="944"/>
    <x v="17"/>
    <n v="1984"/>
    <n v="18.399999999999999"/>
    <n v="154"/>
  </r>
  <r>
    <s v="CUMMINGS, Phil"/>
    <x v="35"/>
    <n v="37"/>
    <x v="18"/>
    <n v="1984"/>
    <n v="14.7"/>
    <n v="157"/>
  </r>
  <r>
    <s v="BONE, Ian"/>
    <x v="36"/>
    <n v="834"/>
    <x v="1"/>
    <n v="1984"/>
    <n v="19.600000000000001"/>
    <n v="216"/>
  </r>
  <r>
    <s v="Cherbourg State School"/>
    <x v="37"/>
    <n v="1024"/>
    <x v="5"/>
    <n v="1984"/>
    <n v="11.4"/>
    <n v="105"/>
  </r>
  <r>
    <s v="ALSENAS, Linas"/>
    <x v="38"/>
    <n v="735"/>
    <x v="5"/>
    <n v="1984"/>
    <n v="16.100000000000001"/>
    <n v="176"/>
  </r>
  <r>
    <s v="CARTER, Felicity"/>
    <x v="39"/>
    <n v="738"/>
    <x v="5"/>
    <n v="1984"/>
    <n v="16.600000000000001"/>
    <n v="107"/>
  </r>
  <r>
    <s v="ADAMS, Pam"/>
    <x v="40"/>
    <n v="105"/>
    <x v="18"/>
    <n v="1985"/>
    <n v="22.2"/>
    <n v="115"/>
  </r>
  <r>
    <s v="ALBOROUGH, Jez"/>
    <x v="41"/>
    <n v="3026"/>
    <x v="19"/>
    <n v="1985"/>
    <n v="14.5"/>
    <n v="141"/>
  </r>
  <r>
    <s v="AHLBERG, Janet"/>
    <x v="42"/>
    <n v="16520"/>
    <x v="20"/>
    <n v="1985"/>
    <n v="5.4"/>
    <n v="150"/>
  </r>
  <r>
    <s v="BUNTING, Eve"/>
    <x v="43"/>
    <n v="822"/>
    <x v="5"/>
    <n v="1985"/>
    <n v="17.600000000000001"/>
    <n v="143"/>
  </r>
  <r>
    <s v="ALLEN, Pamela"/>
    <x v="44"/>
    <n v="222"/>
    <x v="1"/>
    <n v="1986"/>
    <n v="10.6"/>
    <n v="146"/>
  </r>
  <r>
    <s v="ALLEN, Pamela"/>
    <x v="45"/>
    <n v="2745"/>
    <x v="18"/>
    <n v="1987"/>
    <n v="9.8000000000000007"/>
    <n v="173"/>
  </r>
  <r>
    <s v="EASTERLING, Lisa"/>
    <x v="46"/>
    <n v="2249"/>
    <x v="21"/>
    <n v="1987"/>
    <n v="10.6"/>
    <n v="144"/>
  </r>
  <r>
    <s v="DEACON, Alexis"/>
    <x v="47"/>
    <n v="6"/>
    <x v="22"/>
    <n v="1987"/>
    <n v="24.5"/>
    <n v="199"/>
  </r>
  <r>
    <s v="FOREMAN, Michael"/>
    <x v="48"/>
    <n v="3018"/>
    <x v="14"/>
    <n v="1987"/>
    <n v="0.8"/>
    <n v="151"/>
  </r>
  <r>
    <s v="FAILLE, Chris &amp; SNELL, Danny"/>
    <x v="49"/>
    <n v="934"/>
    <x v="23"/>
    <n v="1987"/>
    <n v="23.6"/>
    <n v="143"/>
  </r>
  <r>
    <s v="BRIAN, Janeen"/>
    <x v="50"/>
    <n v="2264"/>
    <x v="4"/>
    <n v="1987"/>
    <n v="7.7"/>
    <n v="138"/>
  </r>
  <r>
    <s v="ENGLAND, Kathryn"/>
    <x v="51"/>
    <n v="132"/>
    <x v="5"/>
    <n v="1987"/>
    <n v="0.9"/>
    <n v="147"/>
  </r>
  <r>
    <s v="AHLBERG, Janet"/>
    <x v="52"/>
    <n v="7584"/>
    <x v="5"/>
    <n v="1987"/>
    <n v="8.4"/>
    <n v="155"/>
  </r>
  <r>
    <s v="FIENBERG, Anna"/>
    <x v="53"/>
    <n v="832"/>
    <x v="5"/>
    <n v="1987"/>
    <n v="19"/>
    <n v="130"/>
  </r>
  <r>
    <s v="DEAN, James"/>
    <x v="54"/>
    <n v="140"/>
    <x v="24"/>
    <n v="1987"/>
    <n v="24.5"/>
    <n v="144"/>
  </r>
  <r>
    <s v="GORE, Sheila"/>
    <x v="55"/>
    <n v="986"/>
    <x v="25"/>
    <n v="1988"/>
    <n v="23.4"/>
    <n v="145"/>
  </r>
  <r>
    <s v="DANN, Lucy &amp; DANN, Kiefer"/>
    <x v="56"/>
    <n v="193"/>
    <x v="26"/>
    <n v="1988"/>
    <n v="0.2"/>
    <n v="111"/>
  </r>
  <r>
    <s v="BRIGHT, Rachel"/>
    <x v="57"/>
    <n v="2251"/>
    <x v="13"/>
    <n v="1988"/>
    <n v="20.399999999999999"/>
    <n v="120"/>
  </r>
  <r>
    <s v="ALLEN, Emma &amp; BLACKWOOD, Freya"/>
    <x v="58"/>
    <n v="729"/>
    <x v="15"/>
    <n v="1988"/>
    <n v="14.2"/>
    <n v="162"/>
  </r>
  <r>
    <s v="COHEN, Bernard"/>
    <x v="59"/>
    <n v="122"/>
    <x v="27"/>
    <n v="1988"/>
    <n v="30"/>
    <n v="143"/>
  </r>
  <r>
    <s v="CHILD, Lauren"/>
    <x v="60"/>
    <n v="2257"/>
    <x v="4"/>
    <n v="1988"/>
    <n v="14.9"/>
    <n v="216"/>
  </r>
  <r>
    <s v="DENTON, Terry"/>
    <x v="61"/>
    <n v="919"/>
    <x v="28"/>
    <n v="1988"/>
    <n v="16"/>
    <n v="153"/>
  </r>
  <r>
    <s v="CABRERA, Jane"/>
    <x v="62"/>
    <n v="780"/>
    <x v="29"/>
    <n v="1989"/>
    <n v="15.1"/>
    <n v="198"/>
  </r>
  <r>
    <s v="ALBOROUGH, Jez"/>
    <x v="63"/>
    <n v="13587"/>
    <x v="18"/>
    <n v="1989"/>
    <n v="14.3"/>
    <n v="178"/>
  </r>
  <r>
    <s v="CLEMENT, Rod"/>
    <x v="64"/>
    <n v="7549"/>
    <x v="18"/>
    <n v="1989"/>
    <n v="27.8"/>
    <n v="149"/>
  </r>
  <r>
    <s v="BLAND, Nicholas"/>
    <x v="65"/>
    <n v="3041"/>
    <x v="30"/>
    <n v="1989"/>
    <n v="13.5"/>
    <n v="145"/>
  </r>
  <r>
    <s v="BLUEMLE, Elizabeth"/>
    <x v="66"/>
    <n v="3037"/>
    <x v="9"/>
    <n v="1989"/>
    <n v="14.6"/>
    <n v="135"/>
  </r>
  <r>
    <s v="BURTON, Virginia Lee"/>
    <x v="67"/>
    <n v="3028"/>
    <x v="19"/>
    <n v="1989"/>
    <n v="18.100000000000001"/>
    <n v="137"/>
  </r>
  <r>
    <s v="BURNINGHAM, John"/>
    <x v="68"/>
    <n v="100"/>
    <x v="23"/>
    <n v="1989"/>
    <n v="17.5"/>
    <n v="121"/>
  </r>
  <r>
    <s v="EDWARDS, Richard"/>
    <x v="69"/>
    <n v="7586"/>
    <x v="23"/>
    <n v="1989"/>
    <n v="19"/>
    <n v="152"/>
  </r>
  <r>
    <s v="BROWNE, Anthony"/>
    <x v="70"/>
    <n v="1003"/>
    <x v="15"/>
    <n v="1989"/>
    <n v="12.7"/>
    <n v="182"/>
  </r>
  <r>
    <s v="AUTHOR, Unknown"/>
    <x v="71"/>
    <n v="737"/>
    <x v="15"/>
    <n v="1989"/>
    <n v="20.399999999999999"/>
    <n v="224"/>
  </r>
  <r>
    <s v="CHRISTOPHERSEN, Jane"/>
    <x v="72"/>
    <n v="843"/>
    <x v="15"/>
    <n v="1989"/>
    <n v="20.7"/>
    <n v="174"/>
  </r>
  <r>
    <s v="CAMMUSO, Frank"/>
    <x v="73"/>
    <n v="3020"/>
    <x v="15"/>
    <n v="1989"/>
    <n v="21.6"/>
    <n v="209"/>
  </r>
  <r>
    <s v="CAISLEY, Raewyn"/>
    <x v="74"/>
    <n v="2271"/>
    <x v="31"/>
    <n v="1989"/>
    <n v="8"/>
    <n v="244"/>
  </r>
  <r>
    <s v="CLEMENT, Rod"/>
    <x v="75"/>
    <n v="1828"/>
    <x v="2"/>
    <n v="1989"/>
    <n v="3.2"/>
    <n v="111"/>
  </r>
  <r>
    <s v="CLARKE, Natalie"/>
    <x v="76"/>
    <n v="110"/>
    <x v="32"/>
    <n v="1990"/>
    <n v="24.4"/>
    <n v="162"/>
  </r>
  <r>
    <s v="FRENCH, Vivian"/>
    <x v="77"/>
    <n v="13"/>
    <x v="8"/>
    <n v="1990"/>
    <n v="7.3"/>
    <n v="155"/>
  </r>
  <r>
    <s v="BLAND, Nicholas"/>
    <x v="78"/>
    <n v="949"/>
    <x v="33"/>
    <n v="1990"/>
    <n v="29.2"/>
    <n v="133"/>
  </r>
  <r>
    <s v="GORDON, Gus"/>
    <x v="79"/>
    <n v="2297"/>
    <x v="9"/>
    <n v="1990"/>
    <n v="14.8"/>
    <n v="167"/>
  </r>
  <r>
    <s v="CLEMENT, Rod"/>
    <x v="80"/>
    <n v="10"/>
    <x v="22"/>
    <n v="1990"/>
    <n v="11.2"/>
    <n v="174"/>
  </r>
  <r>
    <s v="DAWE, Bruce"/>
    <x v="81"/>
    <n v="45"/>
    <x v="34"/>
    <n v="1990"/>
    <n v="20.6"/>
    <n v="166"/>
  </r>
  <r>
    <s v="FOX, Mem"/>
    <x v="82"/>
    <n v="3031"/>
    <x v="35"/>
    <n v="1990"/>
    <n v="27.1"/>
    <n v="126"/>
  </r>
  <r>
    <s v="DUBOSARSKY, Ursula"/>
    <x v="83"/>
    <n v="168"/>
    <x v="36"/>
    <n v="1990"/>
    <n v="4.5"/>
    <n v="96"/>
  </r>
  <r>
    <s v="GILMAN, Phoebe"/>
    <x v="84"/>
    <n v="88"/>
    <x v="23"/>
    <n v="1990"/>
    <n v="7.2"/>
    <n v="116"/>
  </r>
  <r>
    <s v="FRENCH, Jackie"/>
    <x v="85"/>
    <n v="2252"/>
    <x v="4"/>
    <n v="1990"/>
    <n v="22.3"/>
    <n v="132"/>
  </r>
  <r>
    <s v="BERGER, Joe"/>
    <x v="86"/>
    <n v="795"/>
    <x v="31"/>
    <n v="1990"/>
    <n v="36.6"/>
    <n v="212"/>
  </r>
  <r>
    <s v="FOX, Mem"/>
    <x v="87"/>
    <n v="1011"/>
    <x v="5"/>
    <n v="1990"/>
    <n v="13.6"/>
    <n v="124"/>
  </r>
  <r>
    <s v="KROLL, Jeri"/>
    <x v="88"/>
    <n v="15994"/>
    <x v="18"/>
    <n v="1991"/>
    <n v="14.9"/>
    <n v="112"/>
  </r>
  <r>
    <s v="CARNAVAS, Peter"/>
    <x v="89"/>
    <n v="956"/>
    <x v="23"/>
    <n v="1991"/>
    <n v="11.2"/>
    <n v="133"/>
  </r>
  <r>
    <s v="COLE, Babette"/>
    <x v="90"/>
    <n v="914"/>
    <x v="23"/>
    <n v="1991"/>
    <n v="15.7"/>
    <n v="226"/>
  </r>
  <r>
    <s v="CUMMINGS, Phil"/>
    <x v="91"/>
    <n v="67"/>
    <x v="23"/>
    <n v="1991"/>
    <n v="22.9"/>
    <n v="192"/>
  </r>
  <r>
    <s v="FOX, Mem &amp; BARTON, Jill"/>
    <x v="92"/>
    <n v="2246"/>
    <x v="4"/>
    <n v="1991"/>
    <n v="8.9"/>
    <n v="200"/>
  </r>
  <r>
    <s v="DADDO, Andrew"/>
    <x v="93"/>
    <n v="2245"/>
    <x v="4"/>
    <n v="1991"/>
    <n v="15.7"/>
    <n v="142"/>
  </r>
  <r>
    <s v="GLEESON, Libby"/>
    <x v="94"/>
    <n v="913"/>
    <x v="4"/>
    <n v="1991"/>
    <n v="25.7"/>
    <n v="103"/>
  </r>
  <r>
    <s v="DALY, Cathleen"/>
    <x v="95"/>
    <n v="921"/>
    <x v="31"/>
    <n v="1991"/>
    <n v="13.5"/>
    <n v="150"/>
  </r>
  <r>
    <s v="DURANT, Alan"/>
    <x v="96"/>
    <n v="857"/>
    <x v="37"/>
    <n v="1992"/>
    <n v="7.2"/>
    <n v="168"/>
  </r>
  <r>
    <s v="GRAHAM, Bob"/>
    <x v="97"/>
    <n v="743"/>
    <x v="8"/>
    <n v="1992"/>
    <n v="13"/>
    <n v="154"/>
  </r>
  <r>
    <s v="EASON, Sarah"/>
    <x v="98"/>
    <n v="893"/>
    <x v="38"/>
    <n v="1992"/>
    <n v="31.1"/>
    <n v="189"/>
  </r>
  <r>
    <s v="BLAND, Nicholas"/>
    <x v="99"/>
    <n v="754"/>
    <x v="33"/>
    <n v="1992"/>
    <n v="5.9"/>
    <n v="134"/>
  </r>
  <r>
    <s v="GRAHAM, Bob"/>
    <x v="100"/>
    <n v="1043"/>
    <x v="1"/>
    <n v="1992"/>
    <n v="18.7"/>
    <n v="144"/>
  </r>
  <r>
    <s v="GLEESON, Libby"/>
    <x v="101"/>
    <n v="1012"/>
    <x v="1"/>
    <n v="1992"/>
    <n v="19.100000000000001"/>
    <n v="112"/>
  </r>
  <r>
    <s v="BLAND, Nicholas"/>
    <x v="102"/>
    <n v="2262"/>
    <x v="9"/>
    <n v="1992"/>
    <n v="8.3000000000000007"/>
    <n v="140"/>
  </r>
  <r>
    <s v="CRAWFORD, Tracey"/>
    <x v="103"/>
    <n v="103"/>
    <x v="39"/>
    <n v="1992"/>
    <n v="18.600000000000001"/>
    <n v="118"/>
  </r>
  <r>
    <s v="BAPTISTE, Baron"/>
    <x v="104"/>
    <n v="3017"/>
    <x v="15"/>
    <n v="1992"/>
    <n v="1.6"/>
    <n v="145"/>
  </r>
  <r>
    <s v="FOX, Lee"/>
    <x v="105"/>
    <n v="727"/>
    <x v="15"/>
    <n v="1992"/>
    <n v="21.5"/>
    <n v="176"/>
  </r>
  <r>
    <s v="GRAHAM, Bob"/>
    <x v="106"/>
    <n v="22"/>
    <x v="4"/>
    <n v="1992"/>
    <n v="19"/>
    <n v="188"/>
  </r>
  <r>
    <s v="GRAHAM, Bob"/>
    <x v="107"/>
    <n v="796"/>
    <x v="4"/>
    <n v="1992"/>
    <n v="30.1"/>
    <n v="149"/>
  </r>
  <r>
    <s v="DODD, Lynley"/>
    <x v="108"/>
    <n v="916"/>
    <x v="28"/>
    <n v="1992"/>
    <n v="16.100000000000001"/>
    <n v="207"/>
  </r>
  <r>
    <s v="FRENCH, Jackie"/>
    <x v="109"/>
    <n v="725"/>
    <x v="31"/>
    <n v="1992"/>
    <n v="9.6999999999999993"/>
    <n v="147"/>
  </r>
  <r>
    <s v="BRIAN, Janeen &amp; CARTHEW, Mark"/>
    <x v="110"/>
    <n v="801"/>
    <x v="31"/>
    <n v="1992"/>
    <n v="24.3"/>
    <n v="175"/>
  </r>
  <r>
    <s v="ALLEN, Pamela"/>
    <x v="111"/>
    <n v="33"/>
    <x v="5"/>
    <n v="1992"/>
    <n v="1.1000000000000001"/>
    <n v="130"/>
  </r>
  <r>
    <s v="FRIEND, Catherine"/>
    <x v="112"/>
    <n v="900"/>
    <x v="5"/>
    <n v="1992"/>
    <n v="10.7"/>
    <n v="122"/>
  </r>
  <r>
    <s v="GERVAY, Susanne"/>
    <x v="113"/>
    <n v="852"/>
    <x v="5"/>
    <n v="1992"/>
    <n v="14.6"/>
    <n v="176"/>
  </r>
  <r>
    <s v="FUGE, Charles"/>
    <x v="114"/>
    <n v="5156"/>
    <x v="2"/>
    <n v="1992"/>
    <n v="12.6"/>
    <n v="163"/>
  </r>
  <r>
    <s v="EDWARDS, Hazel"/>
    <x v="115"/>
    <n v="194"/>
    <x v="40"/>
    <n v="1992"/>
    <n v="6.6"/>
    <n v="158"/>
  </r>
  <r>
    <s v="FOX, Mem"/>
    <x v="116"/>
    <n v="740"/>
    <x v="8"/>
    <n v="1993"/>
    <n v="20.100000000000001"/>
    <n v="122"/>
  </r>
  <r>
    <s v="CUMMINGS, Phil"/>
    <x v="117"/>
    <n v="896"/>
    <x v="38"/>
    <n v="1993"/>
    <n v="14.9"/>
    <n v="175"/>
  </r>
  <r>
    <s v="CHILD, Lauren"/>
    <x v="118"/>
    <n v="102"/>
    <x v="41"/>
    <n v="1993"/>
    <n v="29"/>
    <n v="104"/>
  </r>
  <r>
    <s v="FOREMAN, Michael &amp; FOREMAN, Jack"/>
    <x v="119"/>
    <n v="814"/>
    <x v="15"/>
    <n v="1993"/>
    <n v="9.6"/>
    <n v="143"/>
  </r>
  <r>
    <s v="FRENCH, Jackie"/>
    <x v="120"/>
    <n v="3014"/>
    <x v="15"/>
    <n v="1993"/>
    <n v="12.5"/>
    <n v="179"/>
  </r>
  <r>
    <s v="DALE, Penny"/>
    <x v="121"/>
    <n v="726"/>
    <x v="4"/>
    <n v="1993"/>
    <n v="13.7"/>
    <n v="158"/>
  </r>
  <r>
    <s v="ALLEN, Pamela"/>
    <x v="122"/>
    <n v="766"/>
    <x v="28"/>
    <n v="1993"/>
    <n v="5.4"/>
    <n v="141"/>
  </r>
  <r>
    <s v="GRAHAM, Bob"/>
    <x v="123"/>
    <n v="977"/>
    <x v="28"/>
    <n v="1993"/>
    <n v="8.1"/>
    <n v="185"/>
  </r>
  <r>
    <s v="CAISLEY, Raewyn"/>
    <x v="124"/>
    <n v="681"/>
    <x v="28"/>
    <n v="1993"/>
    <n v="17.7"/>
    <n v="172"/>
  </r>
  <r>
    <s v="CLARK, Sherryl"/>
    <x v="125"/>
    <n v="80"/>
    <x v="31"/>
    <n v="1993"/>
    <n v="19.3"/>
    <n v="162"/>
  </r>
  <r>
    <s v="FOREMAN, Michael"/>
    <x v="126"/>
    <n v="29"/>
    <x v="5"/>
    <n v="1993"/>
    <n v="6.7"/>
    <n v="149"/>
  </r>
  <r>
    <s v="COX, Tania"/>
    <x v="127"/>
    <n v="2754"/>
    <x v="5"/>
    <n v="1993"/>
    <n v="19.399999999999999"/>
    <n v="75"/>
  </r>
  <r>
    <s v="DARLISON, Aleesah"/>
    <x v="128"/>
    <n v="2753"/>
    <x v="5"/>
    <n v="1993"/>
    <n v="20.6"/>
    <n v="125"/>
  </r>
  <r>
    <s v="DYER, Sarah"/>
    <x v="129"/>
    <n v="982"/>
    <x v="5"/>
    <n v="1993"/>
    <n v="22.5"/>
    <n v="210"/>
  </r>
  <r>
    <s v="DUBOSARSKY, Ursula"/>
    <x v="130"/>
    <n v="1006"/>
    <x v="5"/>
    <n v="1993"/>
    <n v="22.6"/>
    <n v="124"/>
  </r>
  <r>
    <s v="DAVIES, Nicola"/>
    <x v="131"/>
    <n v="778"/>
    <x v="5"/>
    <n v="1993"/>
    <n v="27.3"/>
    <n v="134"/>
  </r>
  <r>
    <s v="DALE, Kim"/>
    <x v="132"/>
    <n v="2581"/>
    <x v="2"/>
    <n v="1993"/>
    <n v="14.5"/>
    <n v="184"/>
  </r>
  <r>
    <s v="COUSINS, Lucy"/>
    <x v="133"/>
    <n v="2256"/>
    <x v="2"/>
    <n v="1993"/>
    <n v="15.2"/>
    <n v="77"/>
  </r>
  <r>
    <s v="CHAMBERLIN, Richard &amp; CHAMBERLIN, Mary"/>
    <x v="134"/>
    <n v="2248"/>
    <x v="2"/>
    <n v="1993"/>
    <n v="17.3"/>
    <n v="167"/>
  </r>
  <r>
    <s v="COX, Tania &amp; BROEKSTRA, Lorette"/>
    <x v="135"/>
    <n v="935"/>
    <x v="42"/>
    <n v="1993"/>
    <n v="15.9"/>
    <n v="123"/>
  </r>
  <r>
    <s v="ALBOROUGH, Jez"/>
    <x v="136"/>
    <n v="44"/>
    <x v="43"/>
    <n v="1994"/>
    <n v="8.6999999999999993"/>
    <n v="170"/>
  </r>
  <r>
    <s v="BROWNE, Anthony"/>
    <x v="137"/>
    <n v="183"/>
    <x v="29"/>
    <n v="1994"/>
    <n v="24"/>
    <n v="180"/>
  </r>
  <r>
    <s v="BELL, Krista"/>
    <x v="138"/>
    <n v="3057"/>
    <x v="44"/>
    <n v="1994"/>
    <n v="8.3000000000000007"/>
    <n v="153"/>
  </r>
  <r>
    <s v="GLEESON, Libby"/>
    <x v="139"/>
    <n v="3033"/>
    <x v="9"/>
    <n v="1994"/>
    <n v="6.8"/>
    <n v="120"/>
  </r>
  <r>
    <s v="COWLEY, Joy"/>
    <x v="140"/>
    <n v="112"/>
    <x v="13"/>
    <n v="1994"/>
    <n v="11.1"/>
    <n v="136"/>
  </r>
  <r>
    <s v="DUNSTAN, Kylie"/>
    <x v="141"/>
    <n v="2292"/>
    <x v="13"/>
    <n v="1994"/>
    <n v="29.4"/>
    <n v="184"/>
  </r>
  <r>
    <s v="BRIAN, Janeen"/>
    <x v="142"/>
    <n v="728"/>
    <x v="45"/>
    <n v="1994"/>
    <n v="14.9"/>
    <n v="186"/>
  </r>
  <r>
    <s v="FRANKEL, Elizabeth"/>
    <x v="143"/>
    <n v="937"/>
    <x v="23"/>
    <n v="1994"/>
    <n v="16.7"/>
    <n v="199"/>
  </r>
  <r>
    <s v="BIRCH, Robin"/>
    <x v="144"/>
    <n v="695"/>
    <x v="15"/>
    <n v="1994"/>
    <n v="18"/>
    <n v="171"/>
  </r>
  <r>
    <s v="BRUCE, Lisa"/>
    <x v="145"/>
    <n v="3819"/>
    <x v="15"/>
    <n v="1994"/>
    <n v="18.899999999999999"/>
    <n v="166"/>
  </r>
  <r>
    <s v="DELAFOSSE, Claude"/>
    <x v="146"/>
    <n v="732"/>
    <x v="28"/>
    <n v="1994"/>
    <n v="10.1"/>
    <n v="146"/>
  </r>
  <r>
    <s v="COLE, Babette"/>
    <x v="147"/>
    <n v="794"/>
    <x v="28"/>
    <n v="1994"/>
    <n v="15.3"/>
    <n v="172"/>
  </r>
  <r>
    <s v="CHILD, Lauren"/>
    <x v="148"/>
    <n v="27"/>
    <x v="28"/>
    <n v="1994"/>
    <n v="24.2"/>
    <n v="109"/>
  </r>
  <r>
    <s v="COSTAIN, Meredith"/>
    <x v="149"/>
    <n v="1047"/>
    <x v="31"/>
    <n v="1994"/>
    <n v="10.5"/>
    <n v="174"/>
  </r>
  <r>
    <s v="BIRD, Carmel &amp; ARGENT, Kerry"/>
    <x v="150"/>
    <n v="842"/>
    <x v="5"/>
    <n v="1994"/>
    <n v="14.1"/>
    <n v="208"/>
  </r>
  <r>
    <s v="ALBOROUGH, Jez"/>
    <x v="151"/>
    <n v="824"/>
    <x v="5"/>
    <n v="1994"/>
    <n v="22.5"/>
    <n v="99"/>
  </r>
  <r>
    <s v="CLARK, Margaret"/>
    <x v="152"/>
    <n v="777"/>
    <x v="5"/>
    <n v="1994"/>
    <n v="23.7"/>
    <n v="159"/>
  </r>
  <r>
    <s v="DUMBLETON, Mike"/>
    <x v="153"/>
    <n v="2758"/>
    <x v="5"/>
    <n v="1994"/>
    <n v="24.3"/>
    <n v="178"/>
  </r>
  <r>
    <s v="CARTER, Felicity"/>
    <x v="154"/>
    <n v="772"/>
    <x v="5"/>
    <n v="1994"/>
    <n v="24.4"/>
    <n v="130"/>
  </r>
  <r>
    <s v="COUSINS, Lucy"/>
    <x v="155"/>
    <n v="689"/>
    <x v="46"/>
    <n v="1994"/>
    <n v="11.7"/>
    <n v="170"/>
  </r>
  <r>
    <s v="BRUCE, Lisa"/>
    <x v="156"/>
    <n v="972"/>
    <x v="2"/>
    <n v="1994"/>
    <n v="20.8"/>
    <n v="160"/>
  </r>
  <r>
    <s v="BONNE, Rose"/>
    <x v="157"/>
    <n v="909"/>
    <x v="47"/>
    <n v="1995"/>
    <n v="23.9"/>
    <n v="254"/>
  </r>
  <r>
    <s v="COSTAIN, Meredith"/>
    <x v="158"/>
    <n v="113"/>
    <x v="3"/>
    <n v="1995"/>
    <n v="19.2"/>
    <n v="167"/>
  </r>
  <r>
    <s v="EASTAUGH, Sharyn"/>
    <x v="159"/>
    <n v="2294"/>
    <x v="9"/>
    <n v="1995"/>
    <n v="15.1"/>
    <n v="140"/>
  </r>
  <r>
    <s v="BAKER, Jeannie"/>
    <x v="160"/>
    <n v="890"/>
    <x v="9"/>
    <n v="1995"/>
    <n v="24.6"/>
    <n v="137"/>
  </r>
  <r>
    <s v="BLAND, Nicholas"/>
    <x v="161"/>
    <n v="1020"/>
    <x v="26"/>
    <n v="1995"/>
    <n v="15"/>
    <n v="173"/>
  </r>
  <r>
    <s v="CRAWFORD, Joanne"/>
    <x v="162"/>
    <n v="976"/>
    <x v="35"/>
    <n v="1995"/>
    <n v="20.100000000000001"/>
    <n v="170"/>
  </r>
  <r>
    <s v="JAUNN, Adele"/>
    <x v="163"/>
    <n v="182"/>
    <x v="48"/>
    <n v="1995"/>
    <n v="18.899999999999999"/>
    <n v="175"/>
  </r>
  <r>
    <s v="COX, David"/>
    <x v="164"/>
    <n v="965"/>
    <x v="45"/>
    <n v="1995"/>
    <n v="7.1"/>
    <n v="128"/>
  </r>
  <r>
    <s v="DAYWALT, Drew"/>
    <x v="165"/>
    <n v="712"/>
    <x v="15"/>
    <n v="1995"/>
    <n v="15.9"/>
    <n v="169"/>
  </r>
  <r>
    <s v="CANNON, Janell"/>
    <x v="166"/>
    <n v="2311"/>
    <x v="4"/>
    <n v="1995"/>
    <n v="14.2"/>
    <n v="147"/>
  </r>
  <r>
    <s v="FOX, Mem &amp; QUAY, Emma"/>
    <x v="167"/>
    <n v="93"/>
    <x v="28"/>
    <n v="1995"/>
    <n v="16.899999999999999"/>
    <n v="135"/>
  </r>
  <r>
    <s v="BAKER, Jeannie"/>
    <x v="168"/>
    <n v="2304"/>
    <x v="28"/>
    <n v="1995"/>
    <n v="27.7"/>
    <n v="149"/>
  </r>
  <r>
    <s v="CUMMINGS, Phil"/>
    <x v="169"/>
    <n v="2752"/>
    <x v="5"/>
    <n v="1995"/>
    <n v="12.1"/>
    <n v="108"/>
  </r>
  <r>
    <s v="ALLEN, Pamela"/>
    <x v="170"/>
    <n v="7"/>
    <x v="5"/>
    <n v="1995"/>
    <n v="19.899999999999999"/>
    <n v="153"/>
  </r>
  <r>
    <s v="BLACK, Birdie &amp; BEARDSHAW, Rosalind"/>
    <x v="171"/>
    <n v="66"/>
    <x v="5"/>
    <n v="1995"/>
    <n v="33"/>
    <n v="150"/>
  </r>
  <r>
    <s v="ALLEN, Pamela"/>
    <x v="172"/>
    <n v="115"/>
    <x v="49"/>
    <n v="1995"/>
    <n v="39.5"/>
    <n v="154"/>
  </r>
  <r>
    <s v="DAYNES, Katie"/>
    <x v="173"/>
    <n v="159"/>
    <x v="2"/>
    <n v="1995"/>
    <n v="15.3"/>
    <n v="129"/>
  </r>
  <r>
    <s v="COSTAIN, Meredith"/>
    <x v="174"/>
    <n v="791"/>
    <x v="2"/>
    <n v="1995"/>
    <n v="18.100000000000001"/>
    <n v="219"/>
  </r>
  <r>
    <s v="ALBOROUGH, Jez"/>
    <x v="175"/>
    <n v="202"/>
    <x v="2"/>
    <n v="1995"/>
    <n v="19.5"/>
    <n v="150"/>
  </r>
  <r>
    <s v="CASTLES, Jennifer"/>
    <x v="176"/>
    <n v="197"/>
    <x v="2"/>
    <n v="1995"/>
    <n v="21.5"/>
    <n v="227"/>
  </r>
  <r>
    <s v="BELL, Krista"/>
    <x v="177"/>
    <n v="1016"/>
    <x v="2"/>
    <n v="1995"/>
    <n v="26.1"/>
    <n v="103"/>
  </r>
  <r>
    <s v="BLAND, Nicholas"/>
    <x v="178"/>
    <n v="161"/>
    <x v="42"/>
    <n v="1995"/>
    <n v="11.3"/>
    <n v="164"/>
  </r>
  <r>
    <s v="ALLEN, Pamela"/>
    <x v="179"/>
    <n v="126"/>
    <x v="50"/>
    <n v="1996"/>
    <n v="11.9"/>
    <n v="146"/>
  </r>
  <r>
    <s v="FRENCH, Jackie"/>
    <x v="180"/>
    <n v="96"/>
    <x v="37"/>
    <n v="1996"/>
    <n v="12.3"/>
    <n v="129"/>
  </r>
  <r>
    <s v="ANDREAE, Giles"/>
    <x v="181"/>
    <n v="741"/>
    <x v="8"/>
    <n v="1996"/>
    <n v="12.9"/>
    <n v="116"/>
  </r>
  <r>
    <s v="FOLEY, James"/>
    <x v="182"/>
    <n v="747"/>
    <x v="51"/>
    <n v="1996"/>
    <n v="10.3"/>
    <n v="110"/>
  </r>
  <r>
    <s v="DAVIES, Nicola"/>
    <x v="183"/>
    <n v="2300"/>
    <x v="52"/>
    <n v="1996"/>
    <n v="31.7"/>
    <n v="159"/>
  </r>
  <r>
    <s v="COX, Tania"/>
    <x v="184"/>
    <n v="2247"/>
    <x v="3"/>
    <n v="1996"/>
    <n v="15.5"/>
    <n v="194"/>
  </r>
  <r>
    <s v="DUBOSARSKY, Ursula"/>
    <x v="185"/>
    <n v="14"/>
    <x v="53"/>
    <n v="1996"/>
    <n v="17.7"/>
    <n v="196"/>
  </r>
  <r>
    <s v="BAKER, Jeannie"/>
    <x v="186"/>
    <n v="724"/>
    <x v="54"/>
    <n v="1996"/>
    <n v="14.7"/>
    <n v="180"/>
  </r>
  <r>
    <s v="CHENG, Christopher"/>
    <x v="187"/>
    <n v="84"/>
    <x v="9"/>
    <n v="1996"/>
    <n v="24.9"/>
    <n v="126"/>
  </r>
  <r>
    <s v="BANKS, Kate"/>
    <x v="188"/>
    <n v="70"/>
    <x v="26"/>
    <n v="1996"/>
    <n v="16.899999999999999"/>
    <n v="139"/>
  </r>
  <r>
    <s v="ALLEN, Pamela"/>
    <x v="189"/>
    <n v="95"/>
    <x v="23"/>
    <n v="1996"/>
    <n v="13.4"/>
    <n v="146"/>
  </r>
  <r>
    <s v="BOURGEOIS, Paulette"/>
    <x v="190"/>
    <n v="838"/>
    <x v="23"/>
    <n v="1996"/>
    <n v="14.3"/>
    <n v="172"/>
  </r>
  <r>
    <s v="BROWNE, Anthony"/>
    <x v="191"/>
    <n v="1040"/>
    <x v="23"/>
    <n v="1996"/>
    <n v="19.600000000000001"/>
    <n v="193"/>
  </r>
  <r>
    <s v="CHAPMAN, Jean"/>
    <x v="192"/>
    <n v="871"/>
    <x v="23"/>
    <n v="1996"/>
    <n v="24.1"/>
    <n v="187"/>
  </r>
  <r>
    <s v="DUNBAR, Polly"/>
    <x v="193"/>
    <n v="874"/>
    <x v="15"/>
    <n v="1996"/>
    <n v="7.6"/>
    <n v="194"/>
  </r>
  <r>
    <s v="BLABEY, Aaron"/>
    <x v="194"/>
    <n v="863"/>
    <x v="15"/>
    <n v="1996"/>
    <n v="10.199999999999999"/>
    <n v="131"/>
  </r>
  <r>
    <s v="AARON, Moses"/>
    <x v="195"/>
    <n v="2574"/>
    <x v="28"/>
    <n v="1996"/>
    <n v="15.9"/>
    <n v="97"/>
  </r>
  <r>
    <s v="GODWIN, Jane"/>
    <x v="196"/>
    <n v="922"/>
    <x v="28"/>
    <n v="1996"/>
    <n v="18.399999999999999"/>
    <n v="154"/>
  </r>
  <r>
    <s v="COOPER, Helen"/>
    <x v="197"/>
    <n v="73"/>
    <x v="31"/>
    <n v="1996"/>
    <n v="6"/>
    <n v="122"/>
  </r>
  <r>
    <s v="BRERETON, Choechoe"/>
    <x v="198"/>
    <n v="833"/>
    <x v="5"/>
    <n v="1996"/>
    <n v="15.6"/>
    <n v="176"/>
  </r>
  <r>
    <s v="DUMBLETON, Mike"/>
    <x v="199"/>
    <n v="803"/>
    <x v="5"/>
    <n v="1996"/>
    <n v="15.8"/>
    <n v="172"/>
  </r>
  <r>
    <s v="FOX, Mem"/>
    <x v="200"/>
    <n v="1408"/>
    <x v="5"/>
    <n v="1996"/>
    <n v="17.3"/>
    <n v="170"/>
  </r>
  <r>
    <s v="CARNAVAS, Peter"/>
    <x v="201"/>
    <n v="76"/>
    <x v="55"/>
    <n v="1996"/>
    <n v="15.6"/>
    <n v="171"/>
  </r>
  <r>
    <s v="BECKER, Bonny"/>
    <x v="202"/>
    <n v="1034"/>
    <x v="2"/>
    <n v="1996"/>
    <n v="13.7"/>
    <n v="136"/>
  </r>
  <r>
    <s v="DUBOSARSKY, Ursula"/>
    <x v="203"/>
    <n v="31"/>
    <x v="40"/>
    <n v="1996"/>
    <n v="15.8"/>
    <n v="204"/>
  </r>
  <r>
    <s v="DODD, Lynley"/>
    <x v="204"/>
    <n v="910"/>
    <x v="47"/>
    <n v="1997"/>
    <n v="24.3"/>
    <n v="128"/>
  </r>
  <r>
    <s v="ALLEN, Pamela"/>
    <x v="205"/>
    <n v="902"/>
    <x v="47"/>
    <n v="1997"/>
    <n v="28.7"/>
    <n v="168"/>
  </r>
  <r>
    <s v="CLEMENT, Rod"/>
    <x v="206"/>
    <n v="923"/>
    <x v="37"/>
    <n v="1997"/>
    <n v="11.3"/>
    <n v="174"/>
  </r>
  <r>
    <s v="CUMMINGS, Phil"/>
    <x v="207"/>
    <n v="1021"/>
    <x v="37"/>
    <n v="1997"/>
    <n v="15.9"/>
    <n v="114"/>
  </r>
  <r>
    <s v="FOX, Mem"/>
    <x v="208"/>
    <n v="827"/>
    <x v="37"/>
    <n v="1997"/>
    <n v="22.8"/>
    <n v="197"/>
  </r>
  <r>
    <s v="BEDFORD, David"/>
    <x v="209"/>
    <n v="2263"/>
    <x v="32"/>
    <n v="1997"/>
    <n v="25.7"/>
    <n v="153"/>
  </r>
  <r>
    <s v="COOPER, Helen"/>
    <x v="210"/>
    <n v="23"/>
    <x v="8"/>
    <n v="1997"/>
    <n v="10.199999999999999"/>
    <n v="173"/>
  </r>
  <r>
    <s v="BANCROFT, Bronwyn"/>
    <x v="211"/>
    <n v="771"/>
    <x v="8"/>
    <n v="1997"/>
    <n v="17"/>
    <n v="170"/>
  </r>
  <r>
    <s v="FLEMING, Garry"/>
    <x v="212"/>
    <n v="137"/>
    <x v="18"/>
    <n v="1997"/>
    <n v="27"/>
    <n v="124"/>
  </r>
  <r>
    <s v="CASTLE, Caroline"/>
    <x v="213"/>
    <n v="2301"/>
    <x v="56"/>
    <n v="1997"/>
    <n v="0.5"/>
    <n v="121"/>
  </r>
  <r>
    <s v="BERGMAN, Mara"/>
    <x v="214"/>
    <n v="2"/>
    <x v="30"/>
    <n v="1997"/>
    <n v="9.9"/>
    <n v="121"/>
  </r>
  <r>
    <s v="CHILD, Lauren"/>
    <x v="215"/>
    <n v="830"/>
    <x v="57"/>
    <n v="1997"/>
    <n v="12.6"/>
    <n v="125"/>
  </r>
  <r>
    <s v="GOSS, Mini"/>
    <x v="216"/>
    <n v="151"/>
    <x v="44"/>
    <n v="1997"/>
    <n v="14.8"/>
    <n v="116"/>
  </r>
  <r>
    <s v="ANELLO, Christine"/>
    <x v="217"/>
    <n v="892"/>
    <x v="58"/>
    <n v="1997"/>
    <n v="12.8"/>
    <n v="161"/>
  </r>
  <r>
    <s v="COX, David"/>
    <x v="218"/>
    <n v="218"/>
    <x v="59"/>
    <n v="1997"/>
    <n v="0.8"/>
    <n v="132"/>
  </r>
  <r>
    <s v="CLARK, Emma Chichester"/>
    <x v="219"/>
    <n v="65"/>
    <x v="26"/>
    <n v="1997"/>
    <n v="26.6"/>
    <n v="159"/>
  </r>
  <r>
    <s v="ARMITAGE, Ronda &amp; ARMITAGE, David"/>
    <x v="220"/>
    <n v="875"/>
    <x v="45"/>
    <n v="1997"/>
    <n v="10.9"/>
    <n v="156"/>
  </r>
  <r>
    <s v="BECK, Ian"/>
    <x v="221"/>
    <n v="1032"/>
    <x v="23"/>
    <n v="1997"/>
    <n v="8.4"/>
    <n v="139"/>
  </r>
  <r>
    <s v="CHURCH, Diane"/>
    <x v="222"/>
    <n v="2881"/>
    <x v="23"/>
    <n v="1997"/>
    <n v="8.6"/>
    <n v="91"/>
  </r>
  <r>
    <s v="ENGLAND, Kathryn"/>
    <x v="223"/>
    <n v="69"/>
    <x v="23"/>
    <n v="1997"/>
    <n v="9.3000000000000007"/>
    <n v="174"/>
  </r>
  <r>
    <s v="DUBOSARSKY, Ursula"/>
    <x v="224"/>
    <n v="2802"/>
    <x v="23"/>
    <n v="1997"/>
    <n v="10.5"/>
    <n v="147"/>
  </r>
  <r>
    <s v="ALLEN, Pamela"/>
    <x v="225"/>
    <n v="6464"/>
    <x v="23"/>
    <n v="1997"/>
    <n v="11.8"/>
    <n v="163"/>
  </r>
  <r>
    <s v="DIESEN, Deborah"/>
    <x v="226"/>
    <n v="961"/>
    <x v="23"/>
    <n v="1997"/>
    <n v="12.7"/>
    <n v="174"/>
  </r>
  <r>
    <s v="BARBALET, Margaret"/>
    <x v="227"/>
    <n v="2799"/>
    <x v="23"/>
    <n v="1997"/>
    <n v="15.6"/>
    <n v="137"/>
  </r>
  <r>
    <s v="GLEESON, Libby"/>
    <x v="228"/>
    <n v="2867"/>
    <x v="23"/>
    <n v="1997"/>
    <n v="17.3"/>
    <n v="179"/>
  </r>
  <r>
    <s v="CORDEROY, Tracey"/>
    <x v="229"/>
    <n v="6415"/>
    <x v="23"/>
    <n v="1997"/>
    <n v="18.100000000000001"/>
    <n v="134"/>
  </r>
  <r>
    <s v="DEMAREST, Chris L."/>
    <x v="230"/>
    <n v="1029"/>
    <x v="23"/>
    <n v="1997"/>
    <n v="18.899999999999999"/>
    <n v="158"/>
  </r>
  <r>
    <s v="ALBOROUGH, Jez"/>
    <x v="231"/>
    <n v="2876"/>
    <x v="23"/>
    <n v="1997"/>
    <n v="19.8"/>
    <n v="155"/>
  </r>
  <r>
    <s v="HAWKINS, Tracey"/>
    <x v="232"/>
    <n v="938"/>
    <x v="23"/>
    <n v="1997"/>
    <n v="23.4"/>
    <n v="152"/>
  </r>
  <r>
    <s v="DOLUMYU, Jacko"/>
    <x v="233"/>
    <n v="918"/>
    <x v="60"/>
    <n v="1997"/>
    <n v="11.8"/>
    <n v="148"/>
  </r>
  <r>
    <s v="BIRCH, Robin"/>
    <x v="234"/>
    <n v="701"/>
    <x v="15"/>
    <n v="1997"/>
    <n v="10.7"/>
    <n v="139"/>
  </r>
  <r>
    <s v="BLAKE, Quentin"/>
    <x v="235"/>
    <n v="946"/>
    <x v="15"/>
    <n v="1997"/>
    <n v="13.9"/>
    <n v="131"/>
  </r>
  <r>
    <s v="BLACKSTONE, Stella"/>
    <x v="236"/>
    <n v="2960"/>
    <x v="15"/>
    <n v="1997"/>
    <n v="15"/>
    <n v="148"/>
  </r>
  <r>
    <s v="FITZPATRICK, Marie-Louise"/>
    <x v="237"/>
    <n v="92"/>
    <x v="28"/>
    <n v="1997"/>
    <n v="9.3000000000000007"/>
    <n v="170"/>
  </r>
  <r>
    <s v="BEMELMANS, Ludwig"/>
    <x v="238"/>
    <n v="692"/>
    <x v="28"/>
    <n v="1997"/>
    <n v="10.8"/>
    <n v="166"/>
  </r>
  <r>
    <s v="BRIAN, Janeen"/>
    <x v="239"/>
    <n v="1008"/>
    <x v="28"/>
    <n v="1997"/>
    <n v="20.7"/>
    <n v="163"/>
  </r>
  <r>
    <s v="DAVIES, Bronwen"/>
    <x v="240"/>
    <n v="7591"/>
    <x v="31"/>
    <n v="1997"/>
    <n v="9.9"/>
    <n v="153"/>
  </r>
  <r>
    <s v="GIBBES, Lesley"/>
    <x v="241"/>
    <n v="30"/>
    <x v="31"/>
    <n v="1997"/>
    <n v="26.1"/>
    <n v="131"/>
  </r>
  <r>
    <s v="BOWRING, Sam"/>
    <x v="242"/>
    <n v="12349"/>
    <x v="5"/>
    <n v="1997"/>
    <n v="17.3"/>
    <n v="173"/>
  </r>
  <r>
    <s v="DALLIMORE, Paul"/>
    <x v="243"/>
    <n v="2283"/>
    <x v="5"/>
    <n v="1997"/>
    <n v="26.7"/>
    <n v="142"/>
  </r>
  <r>
    <s v="AYLMORE, Angela"/>
    <x v="244"/>
    <n v="158"/>
    <x v="49"/>
    <n v="1997"/>
    <n v="15.4"/>
    <n v="136"/>
  </r>
  <r>
    <s v="BRIAN, Janeen"/>
    <x v="245"/>
    <n v="38"/>
    <x v="2"/>
    <n v="1997"/>
    <n v="9.4"/>
    <n v="176"/>
  </r>
  <r>
    <s v="DUNBAR, Joyce"/>
    <x v="246"/>
    <n v="758"/>
    <x v="2"/>
    <n v="1997"/>
    <n v="10.9"/>
    <n v="153"/>
  </r>
  <r>
    <s v="FREYMANN, Saxton"/>
    <x v="247"/>
    <n v="809"/>
    <x v="2"/>
    <n v="1997"/>
    <n v="11.5"/>
    <n v="176"/>
  </r>
  <r>
    <s v="CALDER, Charlotte"/>
    <x v="248"/>
    <n v="2588"/>
    <x v="2"/>
    <n v="1997"/>
    <n v="16.7"/>
    <n v="189"/>
  </r>
  <r>
    <s v="DALE, Penny"/>
    <x v="249"/>
    <n v="762"/>
    <x v="61"/>
    <n v="1998"/>
    <n v="8.8000000000000007"/>
    <n v="176"/>
  </r>
  <r>
    <s v="BUCKINGHAM, Matt"/>
    <x v="250"/>
    <n v="710"/>
    <x v="61"/>
    <n v="1998"/>
    <n v="9.1999999999999993"/>
    <n v="146"/>
  </r>
  <r>
    <s v="DE KANTZOW, Megan"/>
    <x v="251"/>
    <n v="2244"/>
    <x v="61"/>
    <n v="1998"/>
    <n v="18.3"/>
    <n v="133"/>
  </r>
  <r>
    <s v="DUNSTAN, Kylie"/>
    <x v="252"/>
    <n v="2243"/>
    <x v="61"/>
    <n v="1998"/>
    <n v="20"/>
    <n v="126"/>
  </r>
  <r>
    <s v="BRIAN, Janeen"/>
    <x v="253"/>
    <n v="123"/>
    <x v="37"/>
    <n v="1998"/>
    <n v="10.3"/>
    <n v="122"/>
  </r>
  <r>
    <s v="FOX, Mem"/>
    <x v="254"/>
    <n v="164"/>
    <x v="62"/>
    <n v="1998"/>
    <n v="6.8"/>
    <n v="145"/>
  </r>
  <r>
    <s v="ARGENT, Kerry"/>
    <x v="255"/>
    <n v="2586"/>
    <x v="1"/>
    <n v="1998"/>
    <n v="12.5"/>
    <n v="137"/>
  </r>
  <r>
    <s v="FRENCH, Jackie"/>
    <x v="256"/>
    <n v="26"/>
    <x v="63"/>
    <n v="1998"/>
    <n v="30.4"/>
    <n v="118"/>
  </r>
  <r>
    <s v="HALL, Penny"/>
    <x v="257"/>
    <n v="165"/>
    <x v="9"/>
    <n v="1998"/>
    <n v="10.1"/>
    <n v="172"/>
  </r>
  <r>
    <s v="COX, Tania"/>
    <x v="258"/>
    <n v="3035"/>
    <x v="9"/>
    <n v="1998"/>
    <n v="27.1"/>
    <n v="139"/>
  </r>
  <r>
    <s v="CULLIS, Megan"/>
    <x v="259"/>
    <n v="2834"/>
    <x v="41"/>
    <n v="1998"/>
    <n v="14.8"/>
    <n v="150"/>
  </r>
  <r>
    <s v="FRENCH, Jackie"/>
    <x v="260"/>
    <n v="836"/>
    <x v="41"/>
    <n v="1998"/>
    <n v="15.2"/>
    <n v="119"/>
  </r>
  <r>
    <s v="CHILD, Lauren"/>
    <x v="261"/>
    <n v="130"/>
    <x v="41"/>
    <n v="1998"/>
    <n v="16.3"/>
    <n v="154"/>
  </r>
  <r>
    <s v="DALY, Jude"/>
    <x v="262"/>
    <n v="799"/>
    <x v="41"/>
    <n v="1998"/>
    <n v="24.2"/>
    <n v="198"/>
  </r>
  <r>
    <s v="CHANDAB, Taghred &amp; TALIB, Binny"/>
    <x v="263"/>
    <n v="2259"/>
    <x v="41"/>
    <n v="1998"/>
    <n v="31.5"/>
    <n v="214"/>
  </r>
  <r>
    <s v="GODWIN, Jane"/>
    <x v="264"/>
    <n v="2814"/>
    <x v="22"/>
    <n v="1998"/>
    <n v="14.1"/>
    <n v="117"/>
  </r>
  <r>
    <s v="BROWNE, Anthony"/>
    <x v="265"/>
    <n v="186"/>
    <x v="26"/>
    <n v="1998"/>
    <n v="21.2"/>
    <n v="206"/>
  </r>
  <r>
    <s v="BERENSTAIN, Stan &amp; BERENSTAIN, Jan"/>
    <x v="266"/>
    <n v="3023"/>
    <x v="35"/>
    <n v="1998"/>
    <n v="12.1"/>
    <n v="156"/>
  </r>
  <r>
    <s v="CLARK, Sherryl"/>
    <x v="267"/>
    <n v="2750"/>
    <x v="36"/>
    <n v="1998"/>
    <n v="16.399999999999999"/>
    <n v="195"/>
  </r>
  <r>
    <s v="FORSYTH, Kate"/>
    <x v="268"/>
    <n v="2747"/>
    <x v="36"/>
    <n v="1998"/>
    <n v="20.7"/>
    <n v="179"/>
  </r>
  <r>
    <s v="BOOTHROYD, Jennifer"/>
    <x v="269"/>
    <n v="2743"/>
    <x v="36"/>
    <n v="1998"/>
    <n v="20.8"/>
    <n v="132"/>
  </r>
  <r>
    <s v="FIENBERG, Anna"/>
    <x v="270"/>
    <n v="2258"/>
    <x v="45"/>
    <n v="1998"/>
    <n v="9.1"/>
    <n v="90"/>
  </r>
  <r>
    <s v="CHILD, Lauren"/>
    <x v="271"/>
    <n v="2894"/>
    <x v="23"/>
    <n v="1998"/>
    <n v="0.1"/>
    <n v="186"/>
  </r>
  <r>
    <s v="GRAHAM, Amanda"/>
    <x v="272"/>
    <n v="2877"/>
    <x v="23"/>
    <n v="1998"/>
    <n v="4.5999999999999996"/>
    <n v="121"/>
  </r>
  <r>
    <s v="ALLEN, Pamela"/>
    <x v="273"/>
    <n v="2874"/>
    <x v="23"/>
    <n v="1998"/>
    <n v="8.9"/>
    <n v="150"/>
  </r>
  <r>
    <s v="BANCROFT, Bronwyn"/>
    <x v="274"/>
    <n v="1989"/>
    <x v="23"/>
    <n v="1998"/>
    <n v="16.100000000000001"/>
    <n v="111"/>
  </r>
  <r>
    <s v="COLE, Steve"/>
    <x v="275"/>
    <n v="2888"/>
    <x v="23"/>
    <n v="1998"/>
    <n v="16.399999999999999"/>
    <n v="140"/>
  </r>
  <r>
    <s v="BANG, Molly &amp; CHISHOLM, Penny"/>
    <x v="276"/>
    <n v="2899"/>
    <x v="23"/>
    <n v="1998"/>
    <n v="16.600000000000001"/>
    <n v="182"/>
  </r>
  <r>
    <s v="EASTMAN, P.D."/>
    <x v="277"/>
    <n v="2896"/>
    <x v="23"/>
    <n v="1998"/>
    <n v="16.7"/>
    <n v="165"/>
  </r>
  <r>
    <s v="BRETT, Jan"/>
    <x v="278"/>
    <n v="1164"/>
    <x v="23"/>
    <n v="1998"/>
    <n v="20.100000000000001"/>
    <n v="158"/>
  </r>
  <r>
    <s v="COX, Tania"/>
    <x v="279"/>
    <n v="7607"/>
    <x v="64"/>
    <n v="1998"/>
    <n v="25.1"/>
    <n v="136"/>
  </r>
  <r>
    <s v="BRIAN, Janeen"/>
    <x v="280"/>
    <n v="697"/>
    <x v="15"/>
    <n v="1998"/>
    <n v="9"/>
    <n v="107"/>
  </r>
  <r>
    <s v="ALLEN, Pamela"/>
    <x v="281"/>
    <n v="745"/>
    <x v="15"/>
    <n v="1998"/>
    <n v="9.1"/>
    <n v="143"/>
  </r>
  <r>
    <s v="DUMBLETON, Mike"/>
    <x v="282"/>
    <n v="696"/>
    <x v="15"/>
    <n v="1998"/>
    <n v="10.3"/>
    <n v="165"/>
  </r>
  <r>
    <s v="BRANFORD, Anna"/>
    <x v="283"/>
    <n v="1033"/>
    <x v="28"/>
    <n v="1998"/>
    <n v="17.899999999999999"/>
    <n v="164"/>
  </r>
  <r>
    <s v="COOKE, Trish"/>
    <x v="284"/>
    <n v="981"/>
    <x v="28"/>
    <n v="1998"/>
    <n v="20.100000000000001"/>
    <n v="117"/>
  </r>
  <r>
    <s v="DE SEVE, Randall"/>
    <x v="285"/>
    <n v="2751"/>
    <x v="5"/>
    <n v="1998"/>
    <n v="16.899999999999999"/>
    <n v="134"/>
  </r>
  <r>
    <s v="CHURCH, Diane"/>
    <x v="286"/>
    <n v="493"/>
    <x v="65"/>
    <n v="1998"/>
    <n v="17.3"/>
    <n v="184"/>
  </r>
  <r>
    <s v="BLABEY, Aaron"/>
    <x v="287"/>
    <n v="2769"/>
    <x v="66"/>
    <n v="1998"/>
    <n v="2.5"/>
    <n v="197"/>
  </r>
  <r>
    <s v="EDWARDS, Hazel"/>
    <x v="288"/>
    <n v="2768"/>
    <x v="66"/>
    <n v="1998"/>
    <n v="11.4"/>
    <n v="123"/>
  </r>
  <r>
    <s v="DAVIES, Nicola"/>
    <x v="289"/>
    <n v="87"/>
    <x v="46"/>
    <n v="1998"/>
    <n v="15.2"/>
    <n v="144"/>
  </r>
  <r>
    <s v="CASTLES, Jennifer &amp; BICKFORD, Tessa"/>
    <x v="290"/>
    <n v="9867"/>
    <x v="2"/>
    <n v="1998"/>
    <n v="4.7"/>
    <n v="115"/>
  </r>
  <r>
    <s v="BROWNE, Anthony"/>
    <x v="291"/>
    <n v="2312"/>
    <x v="2"/>
    <n v="1998"/>
    <n v="6.6"/>
    <n v="153"/>
  </r>
  <r>
    <s v="BROWNE, Anthony"/>
    <x v="292"/>
    <n v="1045"/>
    <x v="2"/>
    <n v="1998"/>
    <n v="8.4"/>
    <n v="138"/>
  </r>
  <r>
    <s v="CLARK, Margaret"/>
    <x v="293"/>
    <n v="939"/>
    <x v="2"/>
    <n v="1998"/>
    <n v="17.3"/>
    <n v="171"/>
  </r>
  <r>
    <s v="AHLBERG, Allan"/>
    <x v="294"/>
    <n v="117"/>
    <x v="2"/>
    <n v="1998"/>
    <n v="19.100000000000001"/>
    <n v="170"/>
  </r>
  <r>
    <s v="COX, Tania"/>
    <x v="295"/>
    <n v="998"/>
    <x v="2"/>
    <n v="1998"/>
    <n v="28.2"/>
    <n v="117"/>
  </r>
  <r>
    <s v="ALBOROUGH, Jez"/>
    <x v="296"/>
    <n v="1036"/>
    <x v="2"/>
    <n v="1998"/>
    <n v="34.1"/>
    <n v="161"/>
  </r>
  <r>
    <s v="AHLBERG, Allan"/>
    <x v="297"/>
    <n v="170"/>
    <x v="42"/>
    <n v="1998"/>
    <n v="19.8"/>
    <n v="202"/>
  </r>
  <r>
    <s v="GODWIN, Jane"/>
    <x v="298"/>
    <n v="163"/>
    <x v="67"/>
    <n v="1998"/>
    <n v="14.5"/>
    <n v="116"/>
  </r>
  <r>
    <s v="AHLBERG, Allan"/>
    <x v="299"/>
    <n v="157"/>
    <x v="67"/>
    <n v="1998"/>
    <n v="20.2"/>
    <n v="122"/>
  </r>
  <r>
    <s v="DALE, Penny"/>
    <x v="300"/>
    <n v="870"/>
    <x v="61"/>
    <n v="1999"/>
    <n v="32.799999999999997"/>
    <n v="115"/>
  </r>
  <r>
    <s v="DWYER, Christina"/>
    <x v="301"/>
    <n v="149"/>
    <x v="68"/>
    <n v="1999"/>
    <n v="9.1999999999999993"/>
    <n v="174"/>
  </r>
  <r>
    <s v="COSTAIN, Meredith"/>
    <x v="302"/>
    <n v="18"/>
    <x v="69"/>
    <n v="1999"/>
    <n v="24.3"/>
    <n v="174"/>
  </r>
  <r>
    <s v="CUMMINGS, Phil"/>
    <x v="303"/>
    <n v="818"/>
    <x v="16"/>
    <n v="1999"/>
    <n v="4.5999999999999996"/>
    <n v="184"/>
  </r>
  <r>
    <s v="DUMBLETON, Mike"/>
    <x v="304"/>
    <n v="171"/>
    <x v="70"/>
    <n v="1999"/>
    <n v="15.3"/>
    <n v="168"/>
  </r>
  <r>
    <s v="CUMMINGS, Phil"/>
    <x v="305"/>
    <n v="700"/>
    <x v="71"/>
    <n v="1999"/>
    <n v="11.2"/>
    <n v="179"/>
  </r>
  <r>
    <s v="CHENG, Christopher &amp; DAVIS, Sarah"/>
    <x v="306"/>
    <n v="781"/>
    <x v="7"/>
    <n v="1999"/>
    <n v="21.3"/>
    <n v="116"/>
  </r>
  <r>
    <s v="COUSINS, Lucy"/>
    <x v="307"/>
    <n v="175"/>
    <x v="30"/>
    <n v="1999"/>
    <n v="15.2"/>
    <n v="122"/>
  </r>
  <r>
    <s v="ADAMS, Sarah"/>
    <x v="308"/>
    <n v="154"/>
    <x v="30"/>
    <n v="1999"/>
    <n v="16"/>
    <n v="189"/>
  </r>
  <r>
    <s v="FALCONER, Ian"/>
    <x v="309"/>
    <n v="153"/>
    <x v="30"/>
    <n v="1999"/>
    <n v="30.2"/>
    <n v="186"/>
  </r>
  <r>
    <s v="BONE, Ian"/>
    <x v="310"/>
    <n v="856"/>
    <x v="1"/>
    <n v="1999"/>
    <n v="6"/>
    <n v="106"/>
  </r>
  <r>
    <s v="DEMI, N/A"/>
    <x v="311"/>
    <n v="180"/>
    <x v="63"/>
    <n v="1999"/>
    <n v="6"/>
    <n v="158"/>
  </r>
  <r>
    <s v="GERAGHTY, Paul"/>
    <x v="312"/>
    <n v="169"/>
    <x v="63"/>
    <n v="1999"/>
    <n v="18.8"/>
    <n v="153"/>
  </r>
  <r>
    <s v="COX, Tania"/>
    <x v="313"/>
    <n v="2602"/>
    <x v="9"/>
    <n v="1999"/>
    <n v="18.600000000000001"/>
    <n v="169"/>
  </r>
  <r>
    <s v="AYLMORE, Angela"/>
    <x v="314"/>
    <n v="861"/>
    <x v="9"/>
    <n v="1999"/>
    <n v="29.2"/>
    <n v="170"/>
  </r>
  <r>
    <s v="BROWN, Kerry"/>
    <x v="315"/>
    <n v="703"/>
    <x v="41"/>
    <n v="1999"/>
    <n v="14.6"/>
    <n v="147"/>
  </r>
  <r>
    <s v="AYLMORE, Angela"/>
    <x v="316"/>
    <n v="530"/>
    <x v="41"/>
    <n v="1999"/>
    <n v="15.2"/>
    <n v="166"/>
  </r>
  <r>
    <s v="BONE, Ian"/>
    <x v="317"/>
    <n v="9906"/>
    <x v="22"/>
    <n v="1999"/>
    <n v="18.100000000000001"/>
    <n v="154"/>
  </r>
  <r>
    <s v="AYLMORE, Angela"/>
    <x v="318"/>
    <n v="189"/>
    <x v="26"/>
    <n v="1999"/>
    <n v="16.899999999999999"/>
    <n v="135"/>
  </r>
  <r>
    <s v="AHLBERG, Allan"/>
    <x v="319"/>
    <n v="983"/>
    <x v="26"/>
    <n v="1999"/>
    <n v="25.6"/>
    <n v="197"/>
  </r>
  <r>
    <s v="AYRES, Katherine"/>
    <x v="320"/>
    <n v="854"/>
    <x v="34"/>
    <n v="1999"/>
    <n v="15.2"/>
    <n v="143"/>
  </r>
  <r>
    <s v="ACTON, Sara"/>
    <x v="321"/>
    <n v="2748"/>
    <x v="36"/>
    <n v="1999"/>
    <n v="27.2"/>
    <n v="130"/>
  </r>
  <r>
    <s v="ALLEN, Pamela"/>
    <x v="322"/>
    <n v="853"/>
    <x v="45"/>
    <n v="1999"/>
    <n v="23.4"/>
    <n v="183"/>
  </r>
  <r>
    <s v="BRIAN, Janeen"/>
    <x v="323"/>
    <n v="2798"/>
    <x v="23"/>
    <n v="1999"/>
    <n v="7.7"/>
    <n v="132"/>
  </r>
  <r>
    <s v="COOPER, Helen"/>
    <x v="324"/>
    <n v="2882"/>
    <x v="23"/>
    <n v="1999"/>
    <n v="8.5"/>
    <n v="135"/>
  </r>
  <r>
    <s v="BASE, Graeme"/>
    <x v="325"/>
    <n v="2883"/>
    <x v="23"/>
    <n v="1999"/>
    <n v="8.8000000000000007"/>
    <n v="116"/>
  </r>
  <r>
    <s v="GLEESON, Libby"/>
    <x v="326"/>
    <n v="2898"/>
    <x v="23"/>
    <n v="1999"/>
    <n v="10"/>
    <n v="130"/>
  </r>
  <r>
    <s v="FIELD, Alex &amp; CARNAVAS, Peter"/>
    <x v="327"/>
    <n v="2613"/>
    <x v="23"/>
    <n v="1999"/>
    <n v="18.8"/>
    <n v="151"/>
  </r>
  <r>
    <s v="BLACKLOCK, Dyan"/>
    <x v="328"/>
    <n v="2295"/>
    <x v="23"/>
    <n v="1999"/>
    <n v="20.6"/>
    <n v="186"/>
  </r>
  <r>
    <s v="FRENCH, Jackie"/>
    <x v="329"/>
    <n v="2897"/>
    <x v="23"/>
    <n v="1999"/>
    <n v="21.6"/>
    <n v="166"/>
  </r>
  <r>
    <s v="COSTAIN, Meredith"/>
    <x v="330"/>
    <n v="54"/>
    <x v="64"/>
    <n v="1999"/>
    <n v="4"/>
    <n v="175"/>
  </r>
  <r>
    <s v="BROOKE, Cori"/>
    <x v="331"/>
    <n v="788"/>
    <x v="15"/>
    <n v="1999"/>
    <n v="10.9"/>
    <n v="157"/>
  </r>
  <r>
    <s v="ADAMS, Pam"/>
    <x v="332"/>
    <n v="990"/>
    <x v="15"/>
    <n v="1999"/>
    <n v="10.9"/>
    <n v="144"/>
  </r>
  <r>
    <s v="DUMBLETON, Mike"/>
    <x v="333"/>
    <n v="723"/>
    <x v="15"/>
    <n v="1999"/>
    <n v="19.399999999999999"/>
    <n v="159"/>
  </r>
  <r>
    <s v="CRAWFORD, Tracey"/>
    <x v="334"/>
    <n v="767"/>
    <x v="15"/>
    <n v="1999"/>
    <n v="20.399999999999999"/>
    <n v="138"/>
  </r>
  <r>
    <s v="BENTLY, Peter"/>
    <x v="335"/>
    <n v="862"/>
    <x v="15"/>
    <n v="1999"/>
    <n v="20.5"/>
    <n v="131"/>
  </r>
  <r>
    <s v="DUBOSARSKY, Ursula"/>
    <x v="336"/>
    <n v="8276"/>
    <x v="4"/>
    <n v="1999"/>
    <n v="15.1"/>
    <n v="171"/>
  </r>
  <r>
    <s v="FRENCH, Simon"/>
    <x v="337"/>
    <n v="759"/>
    <x v="72"/>
    <n v="1999"/>
    <n v="7"/>
    <n v="151"/>
  </r>
  <r>
    <s v="BRIAN, Janeen"/>
    <x v="338"/>
    <n v="898"/>
    <x v="28"/>
    <n v="1999"/>
    <n v="16.8"/>
    <n v="157"/>
  </r>
  <r>
    <s v="ANDREAE, Giles"/>
    <x v="339"/>
    <n v="8"/>
    <x v="28"/>
    <n v="1999"/>
    <n v="16.899999999999999"/>
    <n v="120"/>
  </r>
  <r>
    <s v="DALE, Penny"/>
    <x v="340"/>
    <n v="882"/>
    <x v="28"/>
    <n v="1999"/>
    <n v="19"/>
    <n v="140"/>
  </r>
  <r>
    <s v="CUMMINGS, Phil"/>
    <x v="341"/>
    <n v="760"/>
    <x v="31"/>
    <n v="1999"/>
    <n v="11"/>
    <n v="152"/>
  </r>
  <r>
    <s v="BRIAN, Janeen"/>
    <x v="342"/>
    <n v="1007"/>
    <x v="31"/>
    <n v="1999"/>
    <n v="24.8"/>
    <n v="184"/>
  </r>
  <r>
    <s v="FOX, Mem"/>
    <x v="343"/>
    <n v="47"/>
    <x v="73"/>
    <n v="1999"/>
    <n v="19.5"/>
    <n v="200"/>
  </r>
  <r>
    <s v="BALLOU, Emily"/>
    <x v="344"/>
    <n v="730"/>
    <x v="74"/>
    <n v="1999"/>
    <n v="10.6"/>
    <n v="172"/>
  </r>
  <r>
    <s v="CARNAVAS, Peter"/>
    <x v="345"/>
    <n v="679"/>
    <x v="74"/>
    <n v="1999"/>
    <n v="21.3"/>
    <n v="159"/>
  </r>
  <r>
    <s v="EDWARDS, Hazel"/>
    <x v="346"/>
    <n v="823"/>
    <x v="5"/>
    <n v="1999"/>
    <n v="12.3"/>
    <n v="174"/>
  </r>
  <r>
    <s v="BASE, Graeme"/>
    <x v="347"/>
    <n v="2759"/>
    <x v="5"/>
    <n v="1999"/>
    <n v="15.6"/>
    <n v="149"/>
  </r>
  <r>
    <s v="ALLEN, Pamela"/>
    <x v="348"/>
    <n v="693"/>
    <x v="5"/>
    <n v="1999"/>
    <n v="20.5"/>
    <n v="158"/>
  </r>
  <r>
    <s v="DODD, Lynley"/>
    <x v="349"/>
    <n v="468"/>
    <x v="5"/>
    <n v="1999"/>
    <n v="22.8"/>
    <n v="134"/>
  </r>
  <r>
    <s v="BAINES, Becky"/>
    <x v="350"/>
    <n v="940"/>
    <x v="65"/>
    <n v="1999"/>
    <n v="8.3000000000000007"/>
    <n v="185"/>
  </r>
  <r>
    <s v="BLAND, Nicholas &amp; KING, Stephen Michael"/>
    <x v="351"/>
    <n v="826"/>
    <x v="46"/>
    <n v="1999"/>
    <n v="14.2"/>
    <n v="185"/>
  </r>
  <r>
    <s v="BROWNE, Eileen"/>
    <x v="352"/>
    <n v="21"/>
    <x v="46"/>
    <n v="1999"/>
    <n v="21.3"/>
    <n v="177"/>
  </r>
  <r>
    <s v="DE KANTZOW, Megan"/>
    <x v="353"/>
    <n v="3058"/>
    <x v="2"/>
    <n v="1999"/>
    <n v="3.3"/>
    <n v="116"/>
  </r>
  <r>
    <s v="CLARKE, Justine"/>
    <x v="354"/>
    <n v="7561"/>
    <x v="2"/>
    <n v="1999"/>
    <n v="9.9"/>
    <n v="108"/>
  </r>
  <r>
    <s v="BROWNE, Anthony"/>
    <x v="355"/>
    <n v="7566"/>
    <x v="2"/>
    <n v="1999"/>
    <n v="18.5"/>
    <n v="181"/>
  </r>
  <r>
    <s v="BLAND, Nicholas"/>
    <x v="356"/>
    <n v="2770"/>
    <x v="61"/>
    <n v="2000"/>
    <n v="6.7"/>
    <n v="76"/>
  </r>
  <r>
    <s v="CUMMINGS, Phil"/>
    <x v="357"/>
    <n v="144"/>
    <x v="61"/>
    <n v="2000"/>
    <n v="13.7"/>
    <n v="175"/>
  </r>
  <r>
    <s v="BROEKSTRA, Lorette"/>
    <x v="358"/>
    <n v="3060"/>
    <x v="61"/>
    <n v="2000"/>
    <n v="16.600000000000001"/>
    <n v="129"/>
  </r>
  <r>
    <s v="CARNAVAS, Peter"/>
    <x v="359"/>
    <n v="673"/>
    <x v="61"/>
    <n v="2000"/>
    <n v="23.1"/>
    <n v="150"/>
  </r>
  <r>
    <s v="BOOTHROYD, Jennifer"/>
    <x v="360"/>
    <n v="2817"/>
    <x v="50"/>
    <n v="2000"/>
    <n v="25.6"/>
    <n v="181"/>
  </r>
  <r>
    <s v="CUNNANE, Kelly"/>
    <x v="361"/>
    <n v="878"/>
    <x v="37"/>
    <n v="2000"/>
    <n v="0.2"/>
    <n v="122"/>
  </r>
  <r>
    <s v="FARNDON, John"/>
    <x v="362"/>
    <n v="879"/>
    <x v="37"/>
    <n v="2000"/>
    <n v="3.3"/>
    <n v="156"/>
  </r>
  <r>
    <s v="DARLING, Kate"/>
    <x v="363"/>
    <n v="1002"/>
    <x v="32"/>
    <n v="2000"/>
    <n v="14.9"/>
    <n v="157"/>
  </r>
  <r>
    <s v="COUSINS, Lucy"/>
    <x v="364"/>
    <n v="1025"/>
    <x v="32"/>
    <n v="2000"/>
    <n v="17.7"/>
    <n v="161"/>
  </r>
  <r>
    <s v="DELAFOSSE, Claude"/>
    <x v="365"/>
    <n v="885"/>
    <x v="75"/>
    <n v="2000"/>
    <n v="9.6999999999999993"/>
    <n v="128"/>
  </r>
  <r>
    <s v="DAWE, Bruce"/>
    <x v="366"/>
    <n v="13174"/>
    <x v="75"/>
    <n v="2000"/>
    <n v="11.8"/>
    <n v="131"/>
  </r>
  <r>
    <s v="DODD, Lynley"/>
    <x v="367"/>
    <n v="996"/>
    <x v="16"/>
    <n v="2000"/>
    <n v="16.2"/>
    <n v="137"/>
  </r>
  <r>
    <s v="CRONIN, Doreen"/>
    <x v="368"/>
    <n v="895"/>
    <x v="38"/>
    <n v="2000"/>
    <n v="1.2"/>
    <n v="107"/>
  </r>
  <r>
    <s v="ALLEN, Pamela"/>
    <x v="369"/>
    <n v="124"/>
    <x v="76"/>
    <n v="2000"/>
    <n v="28.2"/>
    <n v="173"/>
  </r>
  <r>
    <s v="BIRCH, Robin"/>
    <x v="370"/>
    <n v="7638"/>
    <x v="18"/>
    <n v="2000"/>
    <n v="20"/>
    <n v="160"/>
  </r>
  <r>
    <s v="GANERI, Anita"/>
    <x v="371"/>
    <n v="906"/>
    <x v="77"/>
    <n v="2000"/>
    <n v="9.3000000000000007"/>
    <n v="203"/>
  </r>
  <r>
    <s v="GRAHAM, Amanda"/>
    <x v="372"/>
    <n v="907"/>
    <x v="77"/>
    <n v="2000"/>
    <n v="12.4"/>
    <n v="78"/>
  </r>
  <r>
    <s v="ARNOLD, Tedd"/>
    <x v="373"/>
    <n v="886"/>
    <x v="77"/>
    <n v="2000"/>
    <n v="29.3"/>
    <n v="183"/>
  </r>
  <r>
    <s v="CUMMINGS, Phil"/>
    <x v="374"/>
    <n v="744"/>
    <x v="56"/>
    <n v="2000"/>
    <n v="14.5"/>
    <n v="139"/>
  </r>
  <r>
    <s v="BAILEY, Jill"/>
    <x v="375"/>
    <n v="61"/>
    <x v="30"/>
    <n v="2000"/>
    <n v="1.4"/>
    <n v="123"/>
  </r>
  <r>
    <s v="CARNAVAS, Peter"/>
    <x v="376"/>
    <n v="3025"/>
    <x v="44"/>
    <n v="2000"/>
    <n v="19.899999999999999"/>
    <n v="195"/>
  </r>
  <r>
    <s v="ARMITAGE, Ronda &amp; ARMITAGE, David"/>
    <x v="377"/>
    <n v="761"/>
    <x v="1"/>
    <n v="2000"/>
    <n v="13.5"/>
    <n v="157"/>
  </r>
  <r>
    <s v="FIELD, Alex"/>
    <x v="378"/>
    <n v="178"/>
    <x v="63"/>
    <n v="2000"/>
    <n v="11.1"/>
    <n v="114"/>
  </r>
  <r>
    <s v="DAVIES, Nicola"/>
    <x v="379"/>
    <n v="831"/>
    <x v="9"/>
    <n v="2000"/>
    <n v="12.4"/>
    <n v="123"/>
  </r>
  <r>
    <s v="DODD, Lynley"/>
    <x v="380"/>
    <n v="63"/>
    <x v="9"/>
    <n v="2000"/>
    <n v="12.9"/>
    <n v="156"/>
  </r>
  <r>
    <s v="BOOTH, Christina"/>
    <x v="381"/>
    <n v="860"/>
    <x v="9"/>
    <n v="2000"/>
    <n v="18.8"/>
    <n v="110"/>
  </r>
  <r>
    <s v="ADAMS, Pam"/>
    <x v="382"/>
    <n v="5"/>
    <x v="9"/>
    <n v="2000"/>
    <n v="34.6"/>
    <n v="147"/>
  </r>
  <r>
    <s v="DUBOSARSKY, Ursula"/>
    <x v="383"/>
    <n v="709"/>
    <x v="41"/>
    <n v="2000"/>
    <n v="6.3"/>
    <n v="220"/>
  </r>
  <r>
    <s v="COX, David"/>
    <x v="384"/>
    <n v="104"/>
    <x v="41"/>
    <n v="2000"/>
    <n v="16.399999999999999"/>
    <n v="152"/>
  </r>
  <r>
    <s v="BURKE, Tina"/>
    <x v="385"/>
    <n v="846"/>
    <x v="41"/>
    <n v="2000"/>
    <n v="17"/>
    <n v="154"/>
  </r>
  <r>
    <s v="BURNINGHAM, John"/>
    <x v="386"/>
    <n v="849"/>
    <x v="41"/>
    <n v="2000"/>
    <n v="20.2"/>
    <n v="102"/>
  </r>
  <r>
    <s v="ANELLO, Christine"/>
    <x v="387"/>
    <n v="2833"/>
    <x v="41"/>
    <n v="2000"/>
    <n v="21.4"/>
    <n v="132"/>
  </r>
  <r>
    <s v="ALEXANDER, Goldie"/>
    <x v="388"/>
    <n v="820"/>
    <x v="41"/>
    <n v="2000"/>
    <n v="26.9"/>
    <n v="100"/>
  </r>
  <r>
    <s v="BURNIE, David"/>
    <x v="389"/>
    <n v="773"/>
    <x v="22"/>
    <n v="2000"/>
    <n v="18"/>
    <n v="234"/>
  </r>
  <r>
    <s v="ALLEN, Emma"/>
    <x v="390"/>
    <n v="929"/>
    <x v="26"/>
    <n v="2000"/>
    <n v="16.8"/>
    <n v="110"/>
  </r>
  <r>
    <s v="BLOCK, Serge"/>
    <x v="391"/>
    <n v="452"/>
    <x v="34"/>
    <n v="2000"/>
    <n v="14.8"/>
    <n v="151"/>
  </r>
  <r>
    <s v="DITERLIZZI, Tony"/>
    <x v="392"/>
    <n v="988"/>
    <x v="35"/>
    <n v="2000"/>
    <n v="8.8000000000000007"/>
    <n v="172"/>
  </r>
  <r>
    <s v="DAVEY, Owen"/>
    <x v="393"/>
    <n v="678"/>
    <x v="35"/>
    <n v="2000"/>
    <n v="13.5"/>
    <n v="133"/>
  </r>
  <r>
    <s v="CARLE, Eric"/>
    <x v="394"/>
    <n v="2749"/>
    <x v="36"/>
    <n v="2000"/>
    <n v="22.8"/>
    <n v="97"/>
  </r>
  <r>
    <s v="FRENCH, Jackie"/>
    <x v="395"/>
    <n v="876"/>
    <x v="45"/>
    <n v="2000"/>
    <n v="11.2"/>
    <n v="143"/>
  </r>
  <r>
    <s v="DUBOSARSKY, Ursula"/>
    <x v="396"/>
    <n v="145"/>
    <x v="23"/>
    <n v="2000"/>
    <n v="8"/>
    <n v="102"/>
  </r>
  <r>
    <s v="DODD, Lynley"/>
    <x v="397"/>
    <n v="722"/>
    <x v="23"/>
    <n v="2000"/>
    <n v="8.1"/>
    <n v="135"/>
  </r>
  <r>
    <s v="BLABEY, Aaron"/>
    <x v="398"/>
    <n v="461"/>
    <x v="23"/>
    <n v="2000"/>
    <n v="9"/>
    <n v="113"/>
  </r>
  <r>
    <s v="BODSWORTH, Nan"/>
    <x v="399"/>
    <n v="2887"/>
    <x v="23"/>
    <n v="2000"/>
    <n v="9.3000000000000007"/>
    <n v="198"/>
  </r>
  <r>
    <s v="CHILD, Lauren"/>
    <x v="400"/>
    <n v="953"/>
    <x v="23"/>
    <n v="2000"/>
    <n v="11"/>
    <n v="116"/>
  </r>
  <r>
    <s v="CHURCH, Diane"/>
    <x v="401"/>
    <n v="2895"/>
    <x v="23"/>
    <n v="2000"/>
    <n v="11.8"/>
    <n v="161"/>
  </r>
  <r>
    <s v="GAY, Michael"/>
    <x v="402"/>
    <n v="2884"/>
    <x v="23"/>
    <n v="2000"/>
    <n v="15"/>
    <n v="122"/>
  </r>
  <r>
    <s v="ALLEN, Pamela"/>
    <x v="403"/>
    <n v="190"/>
    <x v="23"/>
    <n v="2000"/>
    <n v="16.3"/>
    <n v="180"/>
  </r>
  <r>
    <s v="EDWARDS, Hazel"/>
    <x v="404"/>
    <n v="992"/>
    <x v="23"/>
    <n v="2000"/>
    <n v="22.4"/>
    <n v="156"/>
  </r>
  <r>
    <s v="BYERS, Patricia"/>
    <x v="405"/>
    <n v="191"/>
    <x v="23"/>
    <n v="2000"/>
    <n v="22.7"/>
    <n v="135"/>
  </r>
  <r>
    <s v="ALLEN, Pamela"/>
    <x v="406"/>
    <n v="2873"/>
    <x v="23"/>
    <n v="2000"/>
    <n v="25.9"/>
    <n v="147"/>
  </r>
  <r>
    <s v="AUSTIN, Mark"/>
    <x v="407"/>
    <n v="82"/>
    <x v="64"/>
    <n v="2000"/>
    <n v="14.7"/>
    <n v="144"/>
  </r>
  <r>
    <s v="DELAFOSSE, Claude"/>
    <x v="408"/>
    <n v="1010"/>
    <x v="78"/>
    <n v="2000"/>
    <n v="12"/>
    <n v="94"/>
  </r>
  <r>
    <s v="CUMMINGS, Phil"/>
    <x v="409"/>
    <n v="396"/>
    <x v="15"/>
    <n v="2000"/>
    <n v="11.9"/>
    <n v="178"/>
  </r>
  <r>
    <s v="CHATAWAY, Carol &amp; RYCROFT, Nina"/>
    <x v="410"/>
    <n v="2903"/>
    <x v="15"/>
    <n v="2000"/>
    <n v="14"/>
    <n v="135"/>
  </r>
  <r>
    <s v="BROWNE, Anthony"/>
    <x v="411"/>
    <n v="337"/>
    <x v="15"/>
    <n v="2000"/>
    <n v="16.2"/>
    <n v="203"/>
  </r>
  <r>
    <s v="DAVIDSON, Susanna &amp; DAYNES, Katie"/>
    <x v="412"/>
    <n v="945"/>
    <x v="15"/>
    <n v="2000"/>
    <n v="16.399999999999999"/>
    <n v="137"/>
  </r>
  <r>
    <s v="DODD, Lynley"/>
    <x v="413"/>
    <n v="1044"/>
    <x v="15"/>
    <n v="2000"/>
    <n v="19.3"/>
    <n v="171"/>
  </r>
  <r>
    <s v="AHLBERG, Allan"/>
    <x v="414"/>
    <n v="774"/>
    <x v="15"/>
    <n v="2000"/>
    <n v="22.8"/>
    <n v="176"/>
  </r>
  <r>
    <s v="BAILLIE, Allan &amp; HARRIS, Wayne"/>
    <x v="415"/>
    <n v="954"/>
    <x v="15"/>
    <n v="2000"/>
    <n v="23.6"/>
    <n v="160"/>
  </r>
  <r>
    <s v="BAINES, Becky"/>
    <x v="416"/>
    <n v="717"/>
    <x v="15"/>
    <n v="2000"/>
    <n v="24.5"/>
    <n v="118"/>
  </r>
  <r>
    <s v="FRENCH, Jackie"/>
    <x v="417"/>
    <n v="591"/>
    <x v="4"/>
    <n v="2000"/>
    <n v="9"/>
    <n v="203"/>
  </r>
  <r>
    <s v="BASE, Graeme"/>
    <x v="418"/>
    <n v="884"/>
    <x v="4"/>
    <n v="2000"/>
    <n v="9.6"/>
    <n v="163"/>
  </r>
  <r>
    <s v="CARNAVAS, Peter"/>
    <x v="419"/>
    <n v="714"/>
    <x v="4"/>
    <n v="2000"/>
    <n v="10"/>
    <n v="167"/>
  </r>
  <r>
    <s v="BAUMGART, Klaus"/>
    <x v="420"/>
    <n v="865"/>
    <x v="4"/>
    <n v="2000"/>
    <n v="13.7"/>
    <n v="141"/>
  </r>
  <r>
    <s v="CUMMINGS, Phil"/>
    <x v="421"/>
    <n v="2807"/>
    <x v="4"/>
    <n v="2000"/>
    <n v="19.899999999999999"/>
    <n v="134"/>
  </r>
  <r>
    <s v="BROEKSTRA, Lorette"/>
    <x v="422"/>
    <n v="719"/>
    <x v="28"/>
    <n v="2000"/>
    <n v="4.2"/>
    <n v="176"/>
  </r>
  <r>
    <s v="BARNES, Kim"/>
    <x v="423"/>
    <n v="97"/>
    <x v="28"/>
    <n v="2000"/>
    <n v="14.7"/>
    <n v="152"/>
  </r>
  <r>
    <s v="ELLIOTT, David"/>
    <x v="424"/>
    <n v="121"/>
    <x v="28"/>
    <n v="2000"/>
    <n v="18.399999999999999"/>
    <n v="181"/>
  </r>
  <r>
    <s v="CZERNECKI, Stefan"/>
    <x v="425"/>
    <n v="1005"/>
    <x v="31"/>
    <n v="2000"/>
    <n v="9.6999999999999993"/>
    <n v="147"/>
  </r>
  <r>
    <s v="BURNINGHAM, John"/>
    <x v="426"/>
    <n v="688"/>
    <x v="31"/>
    <n v="2000"/>
    <n v="12.5"/>
    <n v="164"/>
  </r>
  <r>
    <s v="BROWNE, Anthony"/>
    <x v="427"/>
    <n v="993"/>
    <x v="31"/>
    <n v="2000"/>
    <n v="14.1"/>
    <n v="154"/>
  </r>
  <r>
    <s v="BRADMAN, Tony"/>
    <x v="428"/>
    <n v="1027"/>
    <x v="31"/>
    <n v="2000"/>
    <n v="21"/>
    <n v="170"/>
  </r>
  <r>
    <s v="BLAND, Nicholas"/>
    <x v="429"/>
    <n v="187"/>
    <x v="79"/>
    <n v="2000"/>
    <n v="15.4"/>
    <n v="144"/>
  </r>
  <r>
    <s v="BONNING, Tony"/>
    <x v="430"/>
    <n v="210"/>
    <x v="73"/>
    <n v="2000"/>
    <n v="17.2"/>
    <n v="133"/>
  </r>
  <r>
    <s v="ALLEN, Pamela"/>
    <x v="431"/>
    <n v="797"/>
    <x v="5"/>
    <n v="2000"/>
    <n v="11.1"/>
    <n v="164"/>
  </r>
  <r>
    <s v="FRASER, Janine M"/>
    <x v="432"/>
    <n v="686"/>
    <x v="5"/>
    <n v="2000"/>
    <n v="13.2"/>
    <n v="185"/>
  </r>
  <r>
    <s v="FREYMANN, Saxton"/>
    <x v="433"/>
    <n v="933"/>
    <x v="5"/>
    <n v="2000"/>
    <n v="14.7"/>
    <n v="120"/>
  </r>
  <r>
    <s v="BANCROFT, Bronwyn"/>
    <x v="434"/>
    <n v="2815"/>
    <x v="5"/>
    <n v="2000"/>
    <n v="19.7"/>
    <n v="103"/>
  </r>
  <r>
    <s v="DUMBLETON, Mike"/>
    <x v="435"/>
    <n v="926"/>
    <x v="65"/>
    <n v="2000"/>
    <n v="19.2"/>
    <n v="158"/>
  </r>
  <r>
    <s v="DODD, Lynley"/>
    <x v="436"/>
    <n v="114"/>
    <x v="2"/>
    <n v="2000"/>
    <n v="5.8"/>
    <n v="138"/>
  </r>
  <r>
    <s v="DAVIES, Nicola"/>
    <x v="437"/>
    <n v="1018"/>
    <x v="2"/>
    <n v="2000"/>
    <n v="11.7"/>
    <n v="130"/>
  </r>
  <r>
    <s v="DENNIS, C.J."/>
    <x v="438"/>
    <n v="146"/>
    <x v="2"/>
    <n v="2000"/>
    <n v="16.600000000000001"/>
    <n v="94"/>
  </r>
  <r>
    <s v="BROAD, Michael"/>
    <x v="439"/>
    <n v="804"/>
    <x v="2"/>
    <n v="2000"/>
    <n v="17"/>
    <n v="187"/>
  </r>
  <r>
    <s v="FOX, Mem"/>
    <x v="440"/>
    <n v="1004"/>
    <x v="2"/>
    <n v="2000"/>
    <n v="21.4"/>
    <n v="166"/>
  </r>
  <r>
    <s v="BAUER, Marion Dane"/>
    <x v="441"/>
    <n v="1035"/>
    <x v="2"/>
    <n v="2000"/>
    <n v="25.9"/>
    <n v="226"/>
  </r>
  <r>
    <s v="ACTON, Sara"/>
    <x v="442"/>
    <n v="764"/>
    <x v="42"/>
    <n v="2000"/>
    <n v="4"/>
    <n v="96"/>
  </r>
  <r>
    <s v="BEATON, Clare"/>
    <x v="443"/>
    <n v="687"/>
    <x v="42"/>
    <n v="2000"/>
    <n v="11"/>
    <n v="124"/>
  </r>
  <r>
    <s v="COTTIN, Menena"/>
    <x v="444"/>
    <n v="952"/>
    <x v="42"/>
    <n v="2000"/>
    <n v="13.5"/>
    <n v="188"/>
  </r>
  <r>
    <s v="COX, Tania"/>
    <x v="445"/>
    <n v="912"/>
    <x v="42"/>
    <n v="2000"/>
    <n v="20.8"/>
    <n v="107"/>
  </r>
  <r>
    <s v="DICAMILLO, Kate"/>
    <x v="446"/>
    <n v="707"/>
    <x v="42"/>
    <n v="2000"/>
    <n v="21"/>
    <n v="149"/>
  </r>
  <r>
    <s v="CHILD, Lauren"/>
    <x v="447"/>
    <n v="50"/>
    <x v="61"/>
    <n v="2001"/>
    <n v="16.899999999999999"/>
    <n v="105"/>
  </r>
  <r>
    <s v="CARNAVAS, Peter"/>
    <x v="448"/>
    <n v="7560"/>
    <x v="61"/>
    <n v="2001"/>
    <n v="21.1"/>
    <n v="117"/>
  </r>
  <r>
    <s v="GAG, Wanda"/>
    <x v="449"/>
    <n v="750"/>
    <x v="75"/>
    <n v="2001"/>
    <n v="13"/>
    <n v="135"/>
  </r>
  <r>
    <s v="GILLHAM, Bill"/>
    <x v="450"/>
    <n v="776"/>
    <x v="80"/>
    <n v="2001"/>
    <n v="21.9"/>
    <n v="168"/>
  </r>
  <r>
    <s v="GARDNER, Charlie"/>
    <x v="451"/>
    <n v="789"/>
    <x v="81"/>
    <n v="2001"/>
    <n v="19.600000000000001"/>
    <n v="213"/>
  </r>
  <r>
    <s v="BROWNE, Anthony"/>
    <x v="452"/>
    <n v="999"/>
    <x v="16"/>
    <n v="2001"/>
    <n v="6.3"/>
    <n v="180"/>
  </r>
  <r>
    <s v="BELTON, Robyn"/>
    <x v="453"/>
    <n v="7610"/>
    <x v="52"/>
    <n v="2001"/>
    <n v="1.8"/>
    <n v="136"/>
  </r>
  <r>
    <s v="FOX, Mem"/>
    <x v="454"/>
    <n v="869"/>
    <x v="82"/>
    <n v="2001"/>
    <n v="7.9"/>
    <n v="95"/>
  </r>
  <r>
    <s v="BRIAN, Janeen"/>
    <x v="455"/>
    <n v="7557"/>
    <x v="83"/>
    <n v="2001"/>
    <n v="13.4"/>
    <n v="193"/>
  </r>
  <r>
    <s v="FOX, Mem"/>
    <x v="456"/>
    <n v="7559"/>
    <x v="83"/>
    <n v="2001"/>
    <n v="18"/>
    <n v="151"/>
  </r>
  <r>
    <s v="FUSEK-PETERS, Andrew"/>
    <x v="457"/>
    <n v="7558"/>
    <x v="83"/>
    <n v="2001"/>
    <n v="21.5"/>
    <n v="144"/>
  </r>
  <r>
    <s v="DUBOSARSKY, Ursula"/>
    <x v="458"/>
    <n v="2771"/>
    <x v="56"/>
    <n v="2001"/>
    <n v="18.8"/>
    <n v="165"/>
  </r>
  <r>
    <s v="BURTON, Daphne Punytjina"/>
    <x v="459"/>
    <n v="2302"/>
    <x v="56"/>
    <n v="2001"/>
    <n v="24.3"/>
    <n v="145"/>
  </r>
  <r>
    <s v="GRAHAM, Amanda"/>
    <x v="460"/>
    <n v="813"/>
    <x v="84"/>
    <n v="2001"/>
    <n v="6.9"/>
    <n v="162"/>
  </r>
  <r>
    <s v="FAULKNER, Carol"/>
    <x v="461"/>
    <n v="748"/>
    <x v="9"/>
    <n v="2001"/>
    <n v="18.899999999999999"/>
    <n v="111"/>
  </r>
  <r>
    <s v="FREYMANN, Saxton"/>
    <x v="462"/>
    <n v="756"/>
    <x v="9"/>
    <n v="2001"/>
    <n v="19.5"/>
    <n v="119"/>
  </r>
  <r>
    <s v="COLLINS, Paul"/>
    <x v="463"/>
    <n v="915"/>
    <x v="9"/>
    <n v="2001"/>
    <n v="25.3"/>
    <n v="127"/>
  </r>
  <r>
    <s v="ALLEN, Pamela"/>
    <x v="464"/>
    <n v="1042"/>
    <x v="41"/>
    <n v="2001"/>
    <n v="6.6"/>
    <n v="171"/>
  </r>
  <r>
    <s v="FRENCH, Vivian"/>
    <x v="465"/>
    <n v="994"/>
    <x v="41"/>
    <n v="2001"/>
    <n v="13.8"/>
    <n v="183"/>
  </r>
  <r>
    <s v="BLAKE, Quentin"/>
    <x v="466"/>
    <n v="971"/>
    <x v="41"/>
    <n v="2001"/>
    <n v="16.7"/>
    <n v="161"/>
  </r>
  <r>
    <s v="FROST, Helen"/>
    <x v="467"/>
    <n v="1023"/>
    <x v="85"/>
    <n v="2001"/>
    <n v="8"/>
    <n v="117"/>
  </r>
  <r>
    <s v="GILMAN, Phoebe"/>
    <x v="468"/>
    <n v="9908"/>
    <x v="22"/>
    <n v="2001"/>
    <n v="15.6"/>
    <n v="113"/>
  </r>
  <r>
    <s v="GUTHRIDGE, Bettina"/>
    <x v="469"/>
    <n v="2816"/>
    <x v="22"/>
    <n v="2001"/>
    <n v="15.8"/>
    <n v="177"/>
  </r>
  <r>
    <s v="FURCHGOTT, Terry"/>
    <x v="470"/>
    <n v="172"/>
    <x v="26"/>
    <n v="2001"/>
    <n v="20.100000000000001"/>
    <n v="181"/>
  </r>
  <r>
    <s v="FOX, Mem"/>
    <x v="471"/>
    <n v="68"/>
    <x v="35"/>
    <n v="2001"/>
    <n v="12.6"/>
    <n v="129"/>
  </r>
  <r>
    <s v="CLAYBOURNE, Anna"/>
    <x v="472"/>
    <n v="2744"/>
    <x v="36"/>
    <n v="2001"/>
    <n v="26"/>
    <n v="151"/>
  </r>
  <r>
    <s v="GALLAGHER, Debbie"/>
    <x v="473"/>
    <n v="964"/>
    <x v="45"/>
    <n v="2001"/>
    <n v="20.100000000000001"/>
    <n v="138"/>
  </r>
  <r>
    <s v="FOX, Mem"/>
    <x v="474"/>
    <n v="2889"/>
    <x v="23"/>
    <n v="2001"/>
    <n v="1"/>
    <n v="187"/>
  </r>
  <r>
    <s v="FOX, Mem"/>
    <x v="475"/>
    <n v="2869"/>
    <x v="23"/>
    <n v="2001"/>
    <n v="8.6"/>
    <n v="187"/>
  </r>
  <r>
    <s v="FRENCH, Vivian"/>
    <x v="476"/>
    <n v="2800"/>
    <x v="23"/>
    <n v="2001"/>
    <n v="8.8000000000000007"/>
    <n v="104"/>
  </r>
  <r>
    <s v="FRENCH, Vivian"/>
    <x v="477"/>
    <n v="2880"/>
    <x v="23"/>
    <n v="2001"/>
    <n v="9.3000000000000007"/>
    <n v="182"/>
  </r>
  <r>
    <s v="FROST, Helen"/>
    <x v="478"/>
    <n v="2890"/>
    <x v="23"/>
    <n v="2001"/>
    <n v="11.3"/>
    <n v="118"/>
  </r>
  <r>
    <s v="GALLAGHER, Debbie"/>
    <x v="479"/>
    <n v="2801"/>
    <x v="23"/>
    <n v="2001"/>
    <n v="11.4"/>
    <n v="132"/>
  </r>
  <r>
    <s v="GARLAND, Sarah"/>
    <x v="480"/>
    <n v="2871"/>
    <x v="23"/>
    <n v="2001"/>
    <n v="14.5"/>
    <n v="141"/>
  </r>
  <r>
    <s v="GRAHAM, Bob"/>
    <x v="481"/>
    <n v="2870"/>
    <x v="23"/>
    <n v="2001"/>
    <n v="15.7"/>
    <n v="169"/>
  </r>
  <r>
    <s v="ALBOROZO, Gabriel"/>
    <x v="482"/>
    <n v="2891"/>
    <x v="23"/>
    <n v="2001"/>
    <n v="17.899999999999999"/>
    <n v="220"/>
  </r>
  <r>
    <s v="HILL, Eric"/>
    <x v="483"/>
    <n v="2875"/>
    <x v="23"/>
    <n v="2001"/>
    <n v="19.5"/>
    <n v="178"/>
  </r>
  <r>
    <s v="BANCROFT, Bronwyn"/>
    <x v="484"/>
    <n v="81"/>
    <x v="64"/>
    <n v="2001"/>
    <n v="5"/>
    <n v="133"/>
  </r>
  <r>
    <s v="AUSTIN, Debbie"/>
    <x v="485"/>
    <n v="2783"/>
    <x v="64"/>
    <n v="2001"/>
    <n v="18"/>
    <n v="110"/>
  </r>
  <r>
    <s v="BEATON, Clare"/>
    <x v="486"/>
    <n v="963"/>
    <x v="64"/>
    <n v="2001"/>
    <n v="24.3"/>
    <n v="125"/>
  </r>
  <r>
    <s v="GLEESON, Libby"/>
    <x v="487"/>
    <n v="969"/>
    <x v="60"/>
    <n v="2001"/>
    <n v="15.2"/>
    <n v="142"/>
  </r>
  <r>
    <s v="ANDREAE, Giles"/>
    <x v="488"/>
    <n v="784"/>
    <x v="15"/>
    <n v="2001"/>
    <n v="3.2"/>
    <n v="177"/>
  </r>
  <r>
    <s v="FRENCH, Simon"/>
    <x v="489"/>
    <n v="2902"/>
    <x v="15"/>
    <n v="2001"/>
    <n v="12.5"/>
    <n v="188"/>
  </r>
  <r>
    <s v="BLABEY, Aaron"/>
    <x v="490"/>
    <n v="2905"/>
    <x v="15"/>
    <n v="2001"/>
    <n v="16.3"/>
    <n v="189"/>
  </r>
  <r>
    <s v="GRAHAM, Bob"/>
    <x v="491"/>
    <n v="2901"/>
    <x v="15"/>
    <n v="2001"/>
    <n v="18.100000000000001"/>
    <n v="150"/>
  </r>
  <r>
    <s v="BOWRING, Jane"/>
    <x v="492"/>
    <n v="2906"/>
    <x v="15"/>
    <n v="2001"/>
    <n v="18.2"/>
    <n v="145"/>
  </r>
  <r>
    <s v="HAWKINS, Colin"/>
    <x v="493"/>
    <n v="150"/>
    <x v="86"/>
    <n v="2001"/>
    <n v="32.299999999999997"/>
    <n v="130"/>
  </r>
  <r>
    <s v="FOX, Mem"/>
    <x v="494"/>
    <n v="57"/>
    <x v="28"/>
    <n v="2001"/>
    <n v="0.4"/>
    <n v="162"/>
  </r>
  <r>
    <s v="GODWIN, Jane"/>
    <x v="495"/>
    <n v="943"/>
    <x v="28"/>
    <n v="2001"/>
    <n v="8.6"/>
    <n v="193"/>
  </r>
  <r>
    <s v="GRAHAM, Bob"/>
    <x v="496"/>
    <n v="201"/>
    <x v="28"/>
    <n v="2001"/>
    <n v="14.9"/>
    <n v="95"/>
  </r>
  <r>
    <s v="BROWNE, Anthony"/>
    <x v="497"/>
    <n v="967"/>
    <x v="28"/>
    <n v="2001"/>
    <n v="18.7"/>
    <n v="111"/>
  </r>
  <r>
    <s v="BLAND, Nicholas"/>
    <x v="498"/>
    <n v="676"/>
    <x v="28"/>
    <n v="2001"/>
    <n v="20.7"/>
    <n v="145"/>
  </r>
  <r>
    <s v="BOOTH, Christina"/>
    <x v="499"/>
    <n v="805"/>
    <x v="28"/>
    <n v="2001"/>
    <n v="22.6"/>
    <n v="132"/>
  </r>
  <r>
    <s v="BURNINGHAM, John"/>
    <x v="500"/>
    <n v="888"/>
    <x v="31"/>
    <n v="2001"/>
    <n v="3.6"/>
    <n v="122"/>
  </r>
  <r>
    <s v="FUCILE, Tony"/>
    <x v="501"/>
    <n v="1028"/>
    <x v="31"/>
    <n v="2001"/>
    <n v="11.9"/>
    <n v="174"/>
  </r>
  <r>
    <s v="CAMPBELL, Rod"/>
    <x v="502"/>
    <n v="979"/>
    <x v="5"/>
    <n v="2001"/>
    <n v="3.4"/>
    <n v="189"/>
  </r>
  <r>
    <s v="FOX, Mem"/>
    <x v="503"/>
    <n v="779"/>
    <x v="5"/>
    <n v="2001"/>
    <n v="7.6"/>
    <n v="189"/>
  </r>
  <r>
    <s v="FOX, Mem"/>
    <x v="504"/>
    <n v="1041"/>
    <x v="5"/>
    <n v="2001"/>
    <n v="7.8"/>
    <n v="86"/>
  </r>
  <r>
    <s v="ARMITAGE, Ronda &amp; ARMITAGE, David"/>
    <x v="505"/>
    <n v="685"/>
    <x v="5"/>
    <n v="2001"/>
    <n v="8.6"/>
    <n v="183"/>
  </r>
  <r>
    <s v="BLACKSTONE, Stella"/>
    <x v="506"/>
    <n v="706"/>
    <x v="5"/>
    <n v="2001"/>
    <n v="19.100000000000001"/>
    <n v="128"/>
  </r>
  <r>
    <s v="GUTHRIDGE, Bettina"/>
    <x v="507"/>
    <n v="1336"/>
    <x v="2"/>
    <n v="2001"/>
    <n v="3.8"/>
    <n v="101"/>
  </r>
  <r>
    <s v="FATCHEN, Max"/>
    <x v="508"/>
    <n v="2305"/>
    <x v="2"/>
    <n v="2001"/>
    <n v="12.4"/>
    <n v="172"/>
  </r>
  <r>
    <s v="DOCHERTY, Thomas"/>
    <x v="509"/>
    <n v="911"/>
    <x v="2"/>
    <n v="2001"/>
    <n v="14.9"/>
    <n v="148"/>
  </r>
  <r>
    <s v="CARLE, Eric"/>
    <x v="510"/>
    <n v="840"/>
    <x v="2"/>
    <n v="2001"/>
    <n v="16.5"/>
    <n v="191"/>
  </r>
  <r>
    <s v="BROEKSTRA, Lorette"/>
    <x v="511"/>
    <n v="2287"/>
    <x v="2"/>
    <n v="2001"/>
    <n v="24.6"/>
    <n v="112"/>
  </r>
  <r>
    <s v="DODD, Lynley"/>
    <x v="512"/>
    <n v="930"/>
    <x v="2"/>
    <n v="2001"/>
    <n v="28.8"/>
    <n v="154"/>
  </r>
  <r>
    <s v="BURNINGHAM, John"/>
    <x v="513"/>
    <n v="208"/>
    <x v="2"/>
    <n v="2001"/>
    <n v="33.700000000000003"/>
    <n v="204"/>
  </r>
  <r>
    <s v="DUNBAR, Polly"/>
    <x v="514"/>
    <n v="108"/>
    <x v="87"/>
    <n v="2001"/>
    <n v="19.2"/>
    <n v="125"/>
  </r>
  <r>
    <s v="GRAHAM, Bob"/>
    <x v="515"/>
    <n v="704"/>
    <x v="87"/>
    <n v="2001"/>
    <n v="21.6"/>
    <n v="138"/>
  </r>
  <r>
    <s v="FIELD, Alex"/>
    <x v="516"/>
    <n v="731"/>
    <x v="87"/>
    <n v="2001"/>
    <n v="26.9"/>
    <n v="142"/>
  </r>
  <r>
    <s v="HATHORN, Libby"/>
    <x v="517"/>
    <n v="142"/>
    <x v="61"/>
    <n v="2002"/>
    <n v="11.6"/>
    <n v="168"/>
  </r>
  <r>
    <s v="CUTBILL, Andy"/>
    <x v="518"/>
    <n v="2796"/>
    <x v="61"/>
    <n v="2002"/>
    <n v="15.5"/>
    <n v="165"/>
  </r>
  <r>
    <s v="DEGENNARO, Sue"/>
    <x v="519"/>
    <n v="1039"/>
    <x v="61"/>
    <n v="2002"/>
    <n v="18"/>
    <n v="122"/>
  </r>
  <r>
    <s v="FLYNN, Rachel"/>
    <x v="520"/>
    <n v="7630"/>
    <x v="61"/>
    <n v="2002"/>
    <n v="20.6"/>
    <n v="137"/>
  </r>
  <r>
    <s v="CARLE, Eric"/>
    <x v="521"/>
    <n v="873"/>
    <x v="37"/>
    <n v="2002"/>
    <n v="24.7"/>
    <n v="107"/>
  </r>
  <r>
    <s v="GRAHAM, Ian"/>
    <x v="522"/>
    <n v="2273"/>
    <x v="32"/>
    <n v="2002"/>
    <n v="9.6"/>
    <n v="127"/>
  </r>
  <r>
    <s v="FRENCH, Jackie"/>
    <x v="523"/>
    <n v="931"/>
    <x v="32"/>
    <n v="2002"/>
    <n v="11.1"/>
    <n v="153"/>
  </r>
  <r>
    <s v="DOHERTY, Berlie"/>
    <x v="524"/>
    <n v="810"/>
    <x v="32"/>
    <n v="2002"/>
    <n v="17.3"/>
    <n v="97"/>
  </r>
  <r>
    <s v="FREYMANN, Saxton"/>
    <x v="525"/>
    <n v="71"/>
    <x v="8"/>
    <n v="2002"/>
    <n v="13.8"/>
    <n v="123"/>
  </r>
  <r>
    <s v="CARROLL, Jane"/>
    <x v="526"/>
    <n v="1845"/>
    <x v="88"/>
    <n v="2002"/>
    <n v="4.0999999999999996"/>
    <n v="174"/>
  </r>
  <r>
    <s v="COLE, Babette"/>
    <x v="527"/>
    <n v="5609"/>
    <x v="68"/>
    <n v="2002"/>
    <n v="14"/>
    <n v="144"/>
  </r>
  <r>
    <s v="HARTNETT, Sonya"/>
    <x v="528"/>
    <n v="185"/>
    <x v="89"/>
    <n v="2002"/>
    <n v="8.1"/>
    <n v="156"/>
  </r>
  <r>
    <s v="EDWARDS, Hazel"/>
    <x v="529"/>
    <n v="181"/>
    <x v="89"/>
    <n v="2002"/>
    <n v="8.5"/>
    <n v="169"/>
  </r>
  <r>
    <s v="DONALDSON, Julia"/>
    <x v="530"/>
    <n v="2788"/>
    <x v="81"/>
    <n v="2002"/>
    <n v="17.5"/>
    <n v="223"/>
  </r>
  <r>
    <s v="COLE, Babette"/>
    <x v="531"/>
    <n v="897"/>
    <x v="38"/>
    <n v="2002"/>
    <n v="25.4"/>
    <n v="198"/>
  </r>
  <r>
    <s v="FOX, Mem"/>
    <x v="532"/>
    <n v="950"/>
    <x v="90"/>
    <n v="2002"/>
    <n v="16.3"/>
    <n v="231"/>
  </r>
  <r>
    <s v="FARRER, Vashti"/>
    <x v="533"/>
    <n v="880"/>
    <x v="91"/>
    <n v="2002"/>
    <n v="28"/>
    <n v="156"/>
  </r>
  <r>
    <s v="HARVEY, Bev"/>
    <x v="534"/>
    <n v="90"/>
    <x v="92"/>
    <n v="2002"/>
    <n v="14.7"/>
    <n v="170"/>
  </r>
  <r>
    <s v="BROWNE, Anthony"/>
    <x v="535"/>
    <n v="7494"/>
    <x v="93"/>
    <n v="2002"/>
    <n v="16.8"/>
    <n v="177"/>
  </r>
  <r>
    <s v="CHILD, Lauren"/>
    <x v="536"/>
    <n v="77"/>
    <x v="56"/>
    <n v="2002"/>
    <n v="3.5"/>
    <n v="167"/>
  </r>
  <r>
    <s v="BURNINGHAM, John"/>
    <x v="537"/>
    <n v="53"/>
    <x v="56"/>
    <n v="2002"/>
    <n v="16.100000000000001"/>
    <n v="160"/>
  </r>
  <r>
    <s v="EDWARDS, Hazel"/>
    <x v="538"/>
    <n v="736"/>
    <x v="30"/>
    <n v="2002"/>
    <n v="8.3000000000000007"/>
    <n v="157"/>
  </r>
  <r>
    <s v="DOWRICK, Stephanie"/>
    <x v="312"/>
    <n v="987"/>
    <x v="30"/>
    <n v="2002"/>
    <n v="21.7"/>
    <n v="140"/>
  </r>
  <r>
    <s v="GODWIN, Jane"/>
    <x v="539"/>
    <n v="851"/>
    <x v="1"/>
    <n v="2002"/>
    <n v="13.6"/>
    <n v="183"/>
  </r>
  <r>
    <s v="FOREMAN, Michael"/>
    <x v="540"/>
    <n v="7563"/>
    <x v="1"/>
    <n v="2002"/>
    <n v="16.8"/>
    <n v="165"/>
  </r>
  <r>
    <s v="GOESS, Carol"/>
    <x v="541"/>
    <n v="107"/>
    <x v="1"/>
    <n v="2002"/>
    <n v="22.4"/>
    <n v="215"/>
  </r>
  <r>
    <s v="ALLEN, Pamela"/>
    <x v="542"/>
    <n v="2757"/>
    <x v="63"/>
    <n v="2002"/>
    <n v="2.9"/>
    <n v="158"/>
  </r>
  <r>
    <s v="FRENCH, Jackie"/>
    <x v="543"/>
    <n v="13116"/>
    <x v="63"/>
    <n v="2002"/>
    <n v="7.2"/>
    <n v="160"/>
  </r>
  <r>
    <s v="BURNINGHAM, John"/>
    <x v="544"/>
    <n v="3627"/>
    <x v="9"/>
    <n v="2002"/>
    <n v="3.2"/>
    <n v="137"/>
  </r>
  <r>
    <s v="DELAFOSSE, Claude"/>
    <x v="545"/>
    <n v="694"/>
    <x v="9"/>
    <n v="2002"/>
    <n v="14.1"/>
    <n v="154"/>
  </r>
  <r>
    <s v="FRIEND, Peter"/>
    <x v="546"/>
    <n v="974"/>
    <x v="9"/>
    <n v="2002"/>
    <n v="15.1"/>
    <n v="171"/>
  </r>
  <r>
    <s v="FIENBERG, Anna"/>
    <x v="547"/>
    <n v="203"/>
    <x v="9"/>
    <n v="2002"/>
    <n v="15.6"/>
    <n v="128"/>
  </r>
  <r>
    <s v="FLORY, Neil"/>
    <x v="548"/>
    <n v="2841"/>
    <x v="9"/>
    <n v="2002"/>
    <n v="20.399999999999999"/>
    <n v="133"/>
  </r>
  <r>
    <s v="GRINDLEY, Sally"/>
    <x v="549"/>
    <n v="2832"/>
    <x v="41"/>
    <n v="2002"/>
    <n v="10.6"/>
    <n v="150"/>
  </r>
  <r>
    <s v="COX, Tania"/>
    <x v="550"/>
    <n v="2779"/>
    <x v="41"/>
    <n v="2002"/>
    <n v="27.8"/>
    <n v="107"/>
  </r>
  <r>
    <s v="FREYMANN, Saxton"/>
    <x v="551"/>
    <n v="3021"/>
    <x v="22"/>
    <n v="2002"/>
    <n v="11.4"/>
    <n v="106"/>
  </r>
  <r>
    <s v="DICKER, Katie"/>
    <x v="552"/>
    <n v="7550"/>
    <x v="22"/>
    <n v="2002"/>
    <n v="14.2"/>
    <n v="190"/>
  </r>
  <r>
    <s v="CHILD, Lauren"/>
    <x v="553"/>
    <n v="2782"/>
    <x v="22"/>
    <n v="2002"/>
    <n v="19.2"/>
    <n v="79"/>
  </r>
  <r>
    <s v="CULLIS, Megan"/>
    <x v="554"/>
    <n v="200"/>
    <x v="22"/>
    <n v="2002"/>
    <n v="20.7"/>
    <n v="146"/>
  </r>
  <r>
    <s v="DRAY, Matt"/>
    <x v="555"/>
    <n v="672"/>
    <x v="22"/>
    <n v="2002"/>
    <n v="22.2"/>
    <n v="163"/>
  </r>
  <r>
    <s v="COX, Tania"/>
    <x v="556"/>
    <n v="2765"/>
    <x v="26"/>
    <n v="2002"/>
    <n v="3.5"/>
    <n v="181"/>
  </r>
  <r>
    <s v="BENDER, Lionel"/>
    <x v="557"/>
    <n v="2764"/>
    <x v="26"/>
    <n v="2002"/>
    <n v="4.5"/>
    <n v="176"/>
  </r>
  <r>
    <s v="GRAHAM, Amanda"/>
    <x v="558"/>
    <n v="2766"/>
    <x v="26"/>
    <n v="2002"/>
    <n v="16.2"/>
    <n v="138"/>
  </r>
  <r>
    <s v="DUBOSARSKY, Ursula"/>
    <x v="559"/>
    <n v="166"/>
    <x v="26"/>
    <n v="2002"/>
    <n v="22.2"/>
    <n v="187"/>
  </r>
  <r>
    <s v="BOLLENBACH, Christina"/>
    <x v="560"/>
    <n v="36"/>
    <x v="94"/>
    <n v="2002"/>
    <n v="4.4000000000000004"/>
    <n v="159"/>
  </r>
  <r>
    <s v="CALI, Davide"/>
    <x v="561"/>
    <n v="14598"/>
    <x v="95"/>
    <n v="2002"/>
    <n v="8.8000000000000007"/>
    <n v="118"/>
  </r>
  <r>
    <s v="DE LA HAYE, Amy"/>
    <x v="562"/>
    <n v="716"/>
    <x v="45"/>
    <n v="2002"/>
    <n v="15.1"/>
    <n v="177"/>
  </r>
  <r>
    <s v="DICKMANN, Nancy"/>
    <x v="563"/>
    <n v="2885"/>
    <x v="23"/>
    <n v="2002"/>
    <n v="0.9"/>
    <n v="135"/>
  </r>
  <r>
    <s v="BURNINGHAM, John"/>
    <x v="564"/>
    <n v="2879"/>
    <x v="23"/>
    <n v="2002"/>
    <n v="3.7"/>
    <n v="169"/>
  </r>
  <r>
    <s v="BLACKSTONE, Stella"/>
    <x v="565"/>
    <n v="2868"/>
    <x v="23"/>
    <n v="2002"/>
    <n v="7.7"/>
    <n v="163"/>
  </r>
  <r>
    <s v="FOX, Mem"/>
    <x v="566"/>
    <n v="2872"/>
    <x v="23"/>
    <n v="2002"/>
    <n v="8.6"/>
    <n v="216"/>
  </r>
  <r>
    <s v="ESBAUM, Jill"/>
    <x v="567"/>
    <n v="217"/>
    <x v="23"/>
    <n v="2002"/>
    <n v="12.6"/>
    <n v="128"/>
  </r>
  <r>
    <s v="GODWIN, Sam"/>
    <x v="568"/>
    <n v="2886"/>
    <x v="23"/>
    <n v="2002"/>
    <n v="13.3"/>
    <n v="139"/>
  </r>
  <r>
    <s v="FRENCH, Vivian"/>
    <x v="569"/>
    <n v="7605"/>
    <x v="23"/>
    <n v="2002"/>
    <n v="13.7"/>
    <n v="193"/>
  </r>
  <r>
    <s v="BRIAN, Janeen"/>
    <x v="570"/>
    <n v="298"/>
    <x v="23"/>
    <n v="2002"/>
    <n v="14.1"/>
    <n v="213"/>
  </r>
  <r>
    <s v="CARNAVAS, Peter"/>
    <x v="571"/>
    <n v="297"/>
    <x v="23"/>
    <n v="2002"/>
    <n v="25.7"/>
    <n v="150"/>
  </r>
  <r>
    <s v="DOWSON, Nick"/>
    <x v="572"/>
    <n v="58"/>
    <x v="64"/>
    <n v="2002"/>
    <n v="9.5"/>
    <n v="127"/>
  </r>
  <r>
    <s v="GLEESON, Libby"/>
    <x v="573"/>
    <n v="858"/>
    <x v="64"/>
    <n v="2002"/>
    <n v="10.7"/>
    <n v="127"/>
  </r>
  <r>
    <s v="HILTON, Nette"/>
    <x v="574"/>
    <n v="9901"/>
    <x v="64"/>
    <n v="2002"/>
    <n v="11.6"/>
    <n v="142"/>
  </r>
  <r>
    <s v="DODD, Lynley"/>
    <x v="575"/>
    <n v="143"/>
    <x v="64"/>
    <n v="2002"/>
    <n v="28.4"/>
    <n v="137"/>
  </r>
  <r>
    <s v="EDWARDS, Leann J"/>
    <x v="576"/>
    <n v="835"/>
    <x v="15"/>
    <n v="2002"/>
    <n v="8.5"/>
    <n v="159"/>
  </r>
  <r>
    <s v="COSTAIN, Meredith"/>
    <x v="577"/>
    <n v="2789"/>
    <x v="15"/>
    <n v="2002"/>
    <n v="9.1999999999999993"/>
    <n v="129"/>
  </r>
  <r>
    <s v="ALLEN, Pamela"/>
    <x v="578"/>
    <n v="713"/>
    <x v="15"/>
    <n v="2002"/>
    <n v="10.7"/>
    <n v="159"/>
  </r>
  <r>
    <s v="GRAHAM, Amanda"/>
    <x v="579"/>
    <n v="2657"/>
    <x v="15"/>
    <n v="2002"/>
    <n v="15.2"/>
    <n v="110"/>
  </r>
  <r>
    <s v="DUBOSARSKY, Ursula"/>
    <x v="580"/>
    <n v="230"/>
    <x v="15"/>
    <n v="2002"/>
    <n v="15.5"/>
    <n v="125"/>
  </r>
  <r>
    <s v="CRAWFORD, Joanne"/>
    <x v="581"/>
    <n v="2904"/>
    <x v="15"/>
    <n v="2002"/>
    <n v="15.6"/>
    <n v="175"/>
  </r>
  <r>
    <s v="DADDO, Andrew"/>
    <x v="582"/>
    <n v="908"/>
    <x v="15"/>
    <n v="2002"/>
    <n v="17.7"/>
    <n v="143"/>
  </r>
  <r>
    <s v="CHILD, Lauren"/>
    <x v="583"/>
    <n v="94"/>
    <x v="15"/>
    <n v="2002"/>
    <n v="19.3"/>
    <n v="151"/>
  </r>
  <r>
    <s v="BUTTERWORTH, Nick"/>
    <x v="584"/>
    <n v="984"/>
    <x v="15"/>
    <n v="2002"/>
    <n v="20.8"/>
    <n v="189"/>
  </r>
  <r>
    <s v="BROWN, Susie"/>
    <x v="585"/>
    <n v="2907"/>
    <x v="15"/>
    <n v="2002"/>
    <n v="32.200000000000003"/>
    <n v="170"/>
  </r>
  <r>
    <s v="CABRERA, Jane"/>
    <x v="586"/>
    <n v="179"/>
    <x v="96"/>
    <n v="2002"/>
    <n v="15.3"/>
    <n v="92"/>
  </r>
  <r>
    <s v="CONWAY, David"/>
    <x v="587"/>
    <n v="1671"/>
    <x v="4"/>
    <n v="2002"/>
    <n v="7.8"/>
    <n v="111"/>
  </r>
  <r>
    <s v="CALI, Davide"/>
    <x v="588"/>
    <n v="4057"/>
    <x v="4"/>
    <n v="2002"/>
    <n v="8.6"/>
    <n v="177"/>
  </r>
  <r>
    <s v="GODWIN, Jane"/>
    <x v="589"/>
    <n v="72"/>
    <x v="4"/>
    <n v="2002"/>
    <n v="10.7"/>
    <n v="186"/>
  </r>
  <r>
    <s v="GOWAR, Mick"/>
    <x v="590"/>
    <n v="4847"/>
    <x v="4"/>
    <n v="2002"/>
    <n v="12.9"/>
    <n v="133"/>
  </r>
  <r>
    <s v="BROWN, Marc"/>
    <x v="591"/>
    <n v="675"/>
    <x v="4"/>
    <n v="2002"/>
    <n v="19.100000000000001"/>
    <n v="111"/>
  </r>
  <r>
    <s v="DARLING, Kate"/>
    <x v="592"/>
    <n v="2254"/>
    <x v="4"/>
    <n v="2002"/>
    <n v="23.3"/>
    <n v="233"/>
  </r>
  <r>
    <s v="GRAHAM, Bob"/>
    <x v="593"/>
    <n v="2255"/>
    <x v="4"/>
    <n v="2002"/>
    <n v="25.7"/>
    <n v="154"/>
  </r>
  <r>
    <s v="GRAHAM, Bob"/>
    <x v="594"/>
    <n v="755"/>
    <x v="97"/>
    <n v="2002"/>
    <n v="11.1"/>
    <n v="133"/>
  </r>
  <r>
    <s v="FLEMING, Garry"/>
    <x v="595"/>
    <n v="959"/>
    <x v="28"/>
    <n v="2002"/>
    <n v="12.2"/>
    <n v="103"/>
  </r>
  <r>
    <s v="CANNON, Janell"/>
    <x v="596"/>
    <n v="891"/>
    <x v="28"/>
    <n v="2002"/>
    <n v="23"/>
    <n v="222"/>
  </r>
  <r>
    <s v="DENNIS, C.J."/>
    <x v="597"/>
    <n v="733"/>
    <x v="28"/>
    <n v="2002"/>
    <n v="27.7"/>
    <n v="130"/>
  </r>
  <r>
    <s v="DICKMANN, Nancy"/>
    <x v="598"/>
    <n v="8505"/>
    <x v="31"/>
    <n v="2002"/>
    <n v="11"/>
    <n v="164"/>
  </r>
  <r>
    <s v="DODD, Emma"/>
    <x v="599"/>
    <n v="134"/>
    <x v="31"/>
    <n v="2002"/>
    <n v="28.6"/>
    <n v="140"/>
  </r>
  <r>
    <s v="BENJAMIN, A.H."/>
    <x v="600"/>
    <n v="2767"/>
    <x v="5"/>
    <n v="2002"/>
    <n v="4.5"/>
    <n v="145"/>
  </r>
  <r>
    <s v="GERMEIN, Katrina"/>
    <x v="601"/>
    <n v="829"/>
    <x v="5"/>
    <n v="2002"/>
    <n v="7.9"/>
    <n v="138"/>
  </r>
  <r>
    <s v="GERMEIN, Katrina"/>
    <x v="602"/>
    <n v="7405"/>
    <x v="5"/>
    <n v="2002"/>
    <n v="7.9"/>
    <n v="128"/>
  </r>
  <r>
    <s v="FRENCH, Vivian"/>
    <x v="603"/>
    <n v="2755"/>
    <x v="5"/>
    <n v="2002"/>
    <n v="13.7"/>
    <n v="151"/>
  </r>
  <r>
    <s v="FLYNN, Rachel"/>
    <x v="604"/>
    <n v="16"/>
    <x v="5"/>
    <n v="2002"/>
    <n v="13.9"/>
    <n v="167"/>
  </r>
  <r>
    <s v="BRIAN, Janeen"/>
    <x v="605"/>
    <n v="46"/>
    <x v="5"/>
    <n v="2002"/>
    <n v="14.5"/>
    <n v="187"/>
  </r>
  <r>
    <s v="BRIAN, Janeen"/>
    <x v="606"/>
    <n v="8255"/>
    <x v="5"/>
    <n v="2002"/>
    <n v="18.5"/>
    <n v="144"/>
  </r>
  <r>
    <s v="DODD, Lynley"/>
    <x v="607"/>
    <n v="841"/>
    <x v="5"/>
    <n v="2002"/>
    <n v="19"/>
    <n v="105"/>
  </r>
  <r>
    <s v="DOYLE, Malachy"/>
    <x v="608"/>
    <n v="928"/>
    <x v="65"/>
    <n v="2002"/>
    <n v="11.3"/>
    <n v="164"/>
  </r>
  <r>
    <s v="GLEESON, Libby"/>
    <x v="609"/>
    <n v="2773"/>
    <x v="98"/>
    <n v="2002"/>
    <n v="2.9"/>
    <n v="138"/>
  </r>
  <r>
    <s v="HARTNETT, Sonya"/>
    <x v="610"/>
    <n v="2756"/>
    <x v="55"/>
    <n v="2002"/>
    <n v="14.8"/>
    <n v="194"/>
  </r>
  <r>
    <s v="CLEMENT, Rod"/>
    <x v="611"/>
    <n v="9895"/>
    <x v="55"/>
    <n v="2002"/>
    <n v="25"/>
    <n v="205"/>
  </r>
  <r>
    <s v="GRAHAM, Bob"/>
    <x v="612"/>
    <n v="89"/>
    <x v="46"/>
    <n v="2002"/>
    <n v="11.9"/>
    <n v="140"/>
  </r>
  <r>
    <s v="FOX, Mem"/>
    <x v="613"/>
    <n v="13163"/>
    <x v="2"/>
    <n v="2002"/>
    <n v="7.9"/>
    <n v="187"/>
  </r>
  <r>
    <s v="FRENCH, Jackie"/>
    <x v="614"/>
    <n v="1"/>
    <x v="2"/>
    <n v="2002"/>
    <n v="10.3"/>
    <n v="111"/>
  </r>
  <r>
    <s v="GREY, Mini"/>
    <x v="615"/>
    <n v="821"/>
    <x v="2"/>
    <n v="2002"/>
    <n v="10.9"/>
    <n v="170"/>
  </r>
  <r>
    <s v="EDWARDS, Hazel"/>
    <x v="616"/>
    <n v="1000"/>
    <x v="2"/>
    <n v="2002"/>
    <n v="10.9"/>
    <n v="161"/>
  </r>
  <r>
    <s v="CUMMINGS, Phil"/>
    <x v="617"/>
    <n v="2303"/>
    <x v="2"/>
    <n v="2002"/>
    <n v="15.3"/>
    <n v="171"/>
  </r>
  <r>
    <s v="FOX, Lee"/>
    <x v="618"/>
    <n v="135"/>
    <x v="2"/>
    <n v="2002"/>
    <n v="17.7"/>
    <n v="154"/>
  </r>
  <r>
    <s v="BURNINGHAM, John"/>
    <x v="619"/>
    <n v="34"/>
    <x v="2"/>
    <n v="2002"/>
    <n v="18.7"/>
    <n v="163"/>
  </r>
  <r>
    <s v="FATCHEN, Max"/>
    <x v="620"/>
    <n v="769"/>
    <x v="2"/>
    <n v="2002"/>
    <n v="19"/>
    <n v="161"/>
  </r>
  <r>
    <s v="CUMMINGS, Phil"/>
    <x v="621"/>
    <n v="941"/>
    <x v="2"/>
    <n v="2002"/>
    <n v="20.399999999999999"/>
    <n v="141"/>
  </r>
  <r>
    <s v="GORDON, Angelica"/>
    <x v="622"/>
    <n v="770"/>
    <x v="2"/>
    <n v="2002"/>
    <n v="22.9"/>
    <n v="147"/>
  </r>
  <r>
    <s v="DEGENNARO, Sue"/>
    <x v="623"/>
    <n v="3022"/>
    <x v="2"/>
    <n v="2002"/>
    <n v="25.8"/>
    <n v="189"/>
  </r>
  <r>
    <s v="ALBOROUGH, Jez"/>
    <x v="624"/>
    <n v="2762"/>
    <x v="2"/>
    <n v="2002"/>
    <n v="32.700000000000003"/>
    <n v="197"/>
  </r>
  <r>
    <s v="FRENCH, Jackie"/>
    <x v="625"/>
    <n v="2279"/>
    <x v="87"/>
    <n v="2002"/>
    <n v="5.8"/>
    <n v="153"/>
  </r>
  <r>
    <s v="FREEMAN, Pamela"/>
    <x v="626"/>
    <n v="2268"/>
    <x v="87"/>
    <n v="2002"/>
    <n v="6.3"/>
    <n v="173"/>
  </r>
  <r>
    <s v="GLASER, Linda"/>
    <x v="627"/>
    <n v="2298"/>
    <x v="87"/>
    <n v="2002"/>
    <n v="14"/>
    <n v="142"/>
  </r>
  <r>
    <s v="GILLIS, Jennifer Blizin"/>
    <x v="628"/>
    <n v="2266"/>
    <x v="87"/>
    <n v="2002"/>
    <n v="14.9"/>
    <n v="180"/>
  </r>
  <r>
    <s v="DOLAN, Elys"/>
    <x v="629"/>
    <n v="2267"/>
    <x v="87"/>
    <n v="2002"/>
    <n v="17.399999999999999"/>
    <n v="148"/>
  </r>
  <r>
    <s v="CAISLEY, Raewyn"/>
    <x v="630"/>
    <n v="2280"/>
    <x v="87"/>
    <n v="2002"/>
    <n v="17.899999999999999"/>
    <n v="146"/>
  </r>
  <r>
    <s v="FENTON, Corinne"/>
    <x v="631"/>
    <n v="2281"/>
    <x v="87"/>
    <n v="2002"/>
    <n v="29.5"/>
    <n v="115"/>
  </r>
  <r>
    <s v="GRAY, Nigel"/>
    <x v="632"/>
    <n v="7627"/>
    <x v="61"/>
    <n v="2003"/>
    <n v="16.2"/>
    <n v="111"/>
  </r>
  <r>
    <s v="GUTHRIDGE, Bettina"/>
    <x v="633"/>
    <n v="2554"/>
    <x v="61"/>
    <n v="2003"/>
    <n v="16.5"/>
    <n v="143"/>
  </r>
  <r>
    <s v="GRIFFITHS, Andy &amp; DENTON, Terry"/>
    <x v="634"/>
    <n v="60"/>
    <x v="61"/>
    <n v="2003"/>
    <n v="25.2"/>
    <n v="163"/>
  </r>
  <r>
    <s v="COUSINS, Lucy"/>
    <x v="635"/>
    <n v="9904"/>
    <x v="50"/>
    <n v="2003"/>
    <n v="5.5"/>
    <n v="155"/>
  </r>
  <r>
    <s v="FLEMING, Garry"/>
    <x v="636"/>
    <n v="2265"/>
    <x v="32"/>
    <n v="2003"/>
    <n v="12.7"/>
    <n v="134"/>
  </r>
  <r>
    <s v="APEL, Kathryn"/>
    <x v="637"/>
    <n v="2272"/>
    <x v="32"/>
    <n v="2003"/>
    <n v="19.399999999999999"/>
    <n v="141"/>
  </r>
  <r>
    <s v="HERRICK, Steven"/>
    <x v="638"/>
    <n v="2775"/>
    <x v="81"/>
    <n v="2003"/>
    <n v="9.6"/>
    <n v="147"/>
  </r>
  <r>
    <s v="HILL, Eric"/>
    <x v="639"/>
    <n v="2793"/>
    <x v="69"/>
    <n v="2003"/>
    <n v="23.2"/>
    <n v="120"/>
  </r>
  <r>
    <s v="HARRIS, Christine &amp; JAMES, Ann"/>
    <x v="640"/>
    <n v="899"/>
    <x v="99"/>
    <n v="2003"/>
    <n v="10.4"/>
    <n v="168"/>
  </r>
  <r>
    <s v="BRIAN, Janeen"/>
    <x v="641"/>
    <n v="7582"/>
    <x v="38"/>
    <n v="2003"/>
    <n v="9.6999999999999993"/>
    <n v="157"/>
  </r>
  <r>
    <s v="EDWARDS, Hazel"/>
    <x v="642"/>
    <n v="2795"/>
    <x v="3"/>
    <n v="2003"/>
    <n v="4.5"/>
    <n v="206"/>
  </r>
  <r>
    <s v="MILLARD, Glenda &amp; MULLINS, Patricia"/>
    <x v="643"/>
    <n v="2746"/>
    <x v="100"/>
    <n v="2003"/>
    <n v="11.6"/>
    <n v="165"/>
  </r>
  <r>
    <s v="GUTHRIDGE, Bettina"/>
    <x v="644"/>
    <n v="12"/>
    <x v="30"/>
    <n v="2003"/>
    <n v="20.2"/>
    <n v="176"/>
  </r>
  <r>
    <s v="HALLIDAY, Susan &amp; KETTLE, Phil"/>
    <x v="645"/>
    <n v="2813"/>
    <x v="57"/>
    <n v="2003"/>
    <n v="23.2"/>
    <n v="167"/>
  </r>
  <r>
    <s v="ANGELOU, Maya"/>
    <x v="646"/>
    <n v="757"/>
    <x v="101"/>
    <n v="2003"/>
    <n v="5.8"/>
    <n v="137"/>
  </r>
  <r>
    <s v="MORGAN, Sally"/>
    <x v="647"/>
    <n v="2306"/>
    <x v="84"/>
    <n v="2003"/>
    <n v="11.4"/>
    <n v="150"/>
  </r>
  <r>
    <s v="DONALDSON, Julia"/>
    <x v="648"/>
    <n v="802"/>
    <x v="44"/>
    <n v="2003"/>
    <n v="13.6"/>
    <n v="190"/>
  </r>
  <r>
    <s v="GLEESON, Libby"/>
    <x v="649"/>
    <n v="844"/>
    <x v="1"/>
    <n v="2003"/>
    <n v="8.1999999999999993"/>
    <n v="181"/>
  </r>
  <r>
    <s v="GREENBERG, Nicki"/>
    <x v="650"/>
    <n v="845"/>
    <x v="102"/>
    <n v="2003"/>
    <n v="8.6999999999999993"/>
    <n v="167"/>
  </r>
  <r>
    <s v="ATHERTON, Bruce"/>
    <x v="651"/>
    <n v="75"/>
    <x v="63"/>
    <n v="2003"/>
    <n v="5.9"/>
    <n v="195"/>
  </r>
  <r>
    <s v="GLASS, Beth Raisner"/>
    <x v="652"/>
    <n v="177"/>
    <x v="63"/>
    <n v="2003"/>
    <n v="21.3"/>
    <n v="191"/>
  </r>
  <r>
    <s v="GALLAGHER, Debbie"/>
    <x v="653"/>
    <n v="174"/>
    <x v="63"/>
    <n v="2003"/>
    <n v="28.8"/>
    <n v="171"/>
  </r>
  <r>
    <s v="BLABEY, Aaron"/>
    <x v="654"/>
    <n v="2553"/>
    <x v="9"/>
    <n v="2003"/>
    <n v="7.4"/>
    <n v="175"/>
  </r>
  <r>
    <s v="BLABEY, Aaron"/>
    <x v="655"/>
    <n v="2784"/>
    <x v="9"/>
    <n v="2003"/>
    <n v="7.8"/>
    <n v="84"/>
  </r>
  <r>
    <s v="GARDINER, Lindsey"/>
    <x v="656"/>
    <n v="2835"/>
    <x v="9"/>
    <n v="2003"/>
    <n v="12.3"/>
    <n v="105"/>
  </r>
  <r>
    <s v="GRAY, Nigel"/>
    <x v="657"/>
    <n v="106"/>
    <x v="9"/>
    <n v="2003"/>
    <n v="12.8"/>
    <n v="103"/>
  </r>
  <r>
    <s v="GREJNIEC, Michael"/>
    <x v="658"/>
    <n v="2309"/>
    <x v="9"/>
    <n v="2003"/>
    <n v="23"/>
    <n v="156"/>
  </r>
  <r>
    <s v="EDWARDS, Hazel"/>
    <x v="659"/>
    <n v="1019"/>
    <x v="103"/>
    <n v="2003"/>
    <n v="4.8"/>
    <n v="128"/>
  </r>
  <r>
    <s v="BUSH, John"/>
    <x v="660"/>
    <n v="816"/>
    <x v="103"/>
    <n v="2003"/>
    <n v="23.8"/>
    <n v="154"/>
  </r>
  <r>
    <s v="GILMAN, Phoebe"/>
    <x v="661"/>
    <n v="2299"/>
    <x v="58"/>
    <n v="2003"/>
    <n v="12.3"/>
    <n v="154"/>
  </r>
  <r>
    <s v="HARTLEY, Karen"/>
    <x v="662"/>
    <n v="2781"/>
    <x v="58"/>
    <n v="2003"/>
    <n v="16.600000000000001"/>
    <n v="176"/>
  </r>
  <r>
    <s v="CLARK, Margaret"/>
    <x v="663"/>
    <n v="9894"/>
    <x v="104"/>
    <n v="2003"/>
    <n v="15.6"/>
    <n v="206"/>
  </r>
  <r>
    <s v="ANHOLT, Laurence"/>
    <x v="664"/>
    <n v="40"/>
    <x v="41"/>
    <n v="2003"/>
    <n v="7.1"/>
    <n v="166"/>
  </r>
  <r>
    <s v="BLABEY, Aaron"/>
    <x v="665"/>
    <n v="2290"/>
    <x v="41"/>
    <n v="2003"/>
    <n v="8.4"/>
    <n v="144"/>
  </r>
  <r>
    <s v="HARTLEY, Karen"/>
    <x v="666"/>
    <n v="74"/>
    <x v="41"/>
    <n v="2003"/>
    <n v="18.2"/>
    <n v="106"/>
  </r>
  <r>
    <s v="OLIVER, Jo"/>
    <x v="667"/>
    <n v="2760"/>
    <x v="41"/>
    <n v="2003"/>
    <n v="30.5"/>
    <n v="161"/>
  </r>
  <r>
    <s v="GODWIN, Jane"/>
    <x v="668"/>
    <n v="206"/>
    <x v="105"/>
    <n v="2003"/>
    <n v="27.2"/>
    <n v="119"/>
  </r>
  <r>
    <s v="FRENCH, Jackie"/>
    <x v="669"/>
    <n v="91"/>
    <x v="105"/>
    <n v="2003"/>
    <n v="27.4"/>
    <n v="192"/>
  </r>
  <r>
    <s v="BURKE, Tina"/>
    <x v="670"/>
    <n v="2794"/>
    <x v="22"/>
    <n v="2003"/>
    <n v="5.5"/>
    <n v="182"/>
  </r>
  <r>
    <s v="CHILD, Lauren"/>
    <x v="671"/>
    <n v="213"/>
    <x v="22"/>
    <n v="2003"/>
    <n v="7.7"/>
    <n v="164"/>
  </r>
  <r>
    <s v="EDWARDS, Yvonne"/>
    <x v="672"/>
    <n v="2310"/>
    <x v="22"/>
    <n v="2003"/>
    <n v="12"/>
    <n v="124"/>
  </r>
  <r>
    <s v="GUNZI, Christiane"/>
    <x v="673"/>
    <n v="2812"/>
    <x v="22"/>
    <n v="2003"/>
    <n v="12.1"/>
    <n v="205"/>
  </r>
  <r>
    <s v="ANTONY, Steve"/>
    <x v="674"/>
    <n v="2556"/>
    <x v="22"/>
    <n v="2003"/>
    <n v="12.5"/>
    <n v="137"/>
  </r>
  <r>
    <s v="FORRESTAL, Elaine"/>
    <x v="675"/>
    <n v="7179"/>
    <x v="22"/>
    <n v="2003"/>
    <n v="15"/>
    <n v="171"/>
  </r>
  <r>
    <s v="GUTHRIDGE, Bettina"/>
    <x v="676"/>
    <n v="7637"/>
    <x v="22"/>
    <n v="2003"/>
    <n v="19.100000000000001"/>
    <n v="130"/>
  </r>
  <r>
    <s v="CRONIN, Doreen"/>
    <x v="677"/>
    <n v="9905"/>
    <x v="22"/>
    <n v="2003"/>
    <n v="29.9"/>
    <n v="157"/>
  </r>
  <r>
    <s v="FRENCH, Vivian"/>
    <x v="678"/>
    <n v="173"/>
    <x v="26"/>
    <n v="2003"/>
    <n v="8.1999999999999993"/>
    <n v="147"/>
  </r>
  <r>
    <s v="HILL, Eric"/>
    <x v="679"/>
    <n v="192"/>
    <x v="26"/>
    <n v="2003"/>
    <n v="26.8"/>
    <n v="183"/>
  </r>
  <r>
    <s v="HARD, Charlotte"/>
    <x v="680"/>
    <n v="2790"/>
    <x v="34"/>
    <n v="2003"/>
    <n v="12.9"/>
    <n v="133"/>
  </r>
  <r>
    <s v="ANTLE, Nancy"/>
    <x v="681"/>
    <n v="7548"/>
    <x v="19"/>
    <n v="2003"/>
    <n v="7.3"/>
    <n v="152"/>
  </r>
  <r>
    <s v="HAYES, Geoffrey"/>
    <x v="682"/>
    <n v="2286"/>
    <x v="94"/>
    <n v="2003"/>
    <n v="13.4"/>
    <n v="138"/>
  </r>
  <r>
    <s v="BRIAN, Janeen"/>
    <x v="683"/>
    <n v="825"/>
    <x v="106"/>
    <n v="2003"/>
    <n v="10"/>
    <n v="174"/>
  </r>
  <r>
    <s v="BURNINGHAM, John"/>
    <x v="684"/>
    <n v="2777"/>
    <x v="107"/>
    <n v="2003"/>
    <n v="6.1"/>
    <n v="103"/>
  </r>
  <r>
    <s v="CHILD, Lauren"/>
    <x v="685"/>
    <n v="792"/>
    <x v="45"/>
    <n v="2003"/>
    <n v="14.9"/>
    <n v="193"/>
  </r>
  <r>
    <s v="FRENCH, Jackie"/>
    <x v="686"/>
    <n v="2900"/>
    <x v="23"/>
    <n v="2003"/>
    <n v="9"/>
    <n v="238"/>
  </r>
  <r>
    <s v="GRANT, Joan"/>
    <x v="687"/>
    <n v="2892"/>
    <x v="23"/>
    <n v="2003"/>
    <n v="24.9"/>
    <n v="191"/>
  </r>
  <r>
    <s v="GRAHAM, Bob"/>
    <x v="688"/>
    <n v="2893"/>
    <x v="23"/>
    <n v="2003"/>
    <n v="25.9"/>
    <n v="150"/>
  </r>
  <r>
    <s v="ALLEN, Pamela"/>
    <x v="689"/>
    <n v="13158"/>
    <x v="60"/>
    <n v="2003"/>
    <n v="19.100000000000001"/>
    <n v="179"/>
  </r>
  <r>
    <s v="BASE, Graeme"/>
    <x v="690"/>
    <n v="83"/>
    <x v="15"/>
    <n v="2003"/>
    <n v="1.8"/>
    <n v="151"/>
  </r>
  <r>
    <s v="ANDREWS, Georgina &amp; KNIGHTON, Kate"/>
    <x v="691"/>
    <n v="975"/>
    <x v="15"/>
    <n v="2003"/>
    <n v="4.4000000000000004"/>
    <n v="180"/>
  </r>
  <r>
    <s v="ALLEN, Pamela"/>
    <x v="692"/>
    <n v="2277"/>
    <x v="15"/>
    <n v="2003"/>
    <n v="5.7"/>
    <n v="123"/>
  </r>
  <r>
    <s v="CRONIN, Doreen"/>
    <x v="693"/>
    <n v="2276"/>
    <x v="15"/>
    <n v="2003"/>
    <n v="7.8"/>
    <n v="157"/>
  </r>
  <r>
    <s v="EVANS, Janelle and Elliott"/>
    <x v="694"/>
    <n v="233"/>
    <x v="15"/>
    <n v="2003"/>
    <n v="7.9"/>
    <n v="150"/>
  </r>
  <r>
    <s v="ACTON, Sara"/>
    <x v="695"/>
    <n v="680"/>
    <x v="15"/>
    <n v="2003"/>
    <n v="9.6999999999999993"/>
    <n v="139"/>
  </r>
  <r>
    <s v="HILL, Eric"/>
    <x v="696"/>
    <n v="2284"/>
    <x v="15"/>
    <n v="2003"/>
    <n v="13.1"/>
    <n v="147"/>
  </r>
  <r>
    <s v="DONALDSON, Julia"/>
    <x v="697"/>
    <n v="204"/>
    <x v="15"/>
    <n v="2003"/>
    <n v="14.6"/>
    <n v="149"/>
  </r>
  <r>
    <s v="DUNSTAN, Kylie"/>
    <x v="698"/>
    <n v="2285"/>
    <x v="15"/>
    <n v="2003"/>
    <n v="14.7"/>
    <n v="161"/>
  </r>
  <r>
    <s v="HARVEY, Damian"/>
    <x v="699"/>
    <n v="1014"/>
    <x v="15"/>
    <n v="2003"/>
    <n v="16.399999999999999"/>
    <n v="146"/>
  </r>
  <r>
    <s v="HONEY, Elizabeth"/>
    <x v="700"/>
    <n v="2270"/>
    <x v="15"/>
    <n v="2003"/>
    <n v="27.9"/>
    <n v="132"/>
  </r>
  <r>
    <s v="HIGGINS, David"/>
    <x v="701"/>
    <n v="997"/>
    <x v="108"/>
    <n v="2003"/>
    <n v="18.3"/>
    <n v="198"/>
  </r>
  <r>
    <s v="DONALDSON, Julia"/>
    <x v="702"/>
    <n v="52"/>
    <x v="109"/>
    <n v="2003"/>
    <n v="14.6"/>
    <n v="192"/>
  </r>
  <r>
    <s v="GLEESON, Libby"/>
    <x v="703"/>
    <n v="3807"/>
    <x v="4"/>
    <n v="2003"/>
    <n v="15"/>
    <n v="144"/>
  </r>
  <r>
    <s v="HEIDE, Florence Parry"/>
    <x v="704"/>
    <n v="7562"/>
    <x v="4"/>
    <n v="2003"/>
    <n v="23.1"/>
    <n v="138"/>
  </r>
  <r>
    <s v="GUTHRIDGE, Bettina"/>
    <x v="705"/>
    <n v="9912"/>
    <x v="97"/>
    <n v="2003"/>
    <n v="12.7"/>
    <n v="154"/>
  </r>
  <r>
    <s v="BITA, Natasha"/>
    <x v="706"/>
    <n v="782"/>
    <x v="28"/>
    <n v="2003"/>
    <n v="5.9"/>
    <n v="176"/>
  </r>
  <r>
    <s v="HILTON, Nette"/>
    <x v="707"/>
    <n v="2805"/>
    <x v="28"/>
    <n v="2003"/>
    <n v="15.6"/>
    <n v="165"/>
  </r>
  <r>
    <s v="HARRISON, John"/>
    <x v="708"/>
    <n v="2308"/>
    <x v="28"/>
    <n v="2003"/>
    <n v="18.7"/>
    <n v="184"/>
  </r>
  <r>
    <s v="HILL, Eric"/>
    <x v="709"/>
    <n v="2792"/>
    <x v="28"/>
    <n v="2003"/>
    <n v="32.5"/>
    <n v="161"/>
  </r>
  <r>
    <s v="FOX, Mem"/>
    <x v="710"/>
    <n v="2289"/>
    <x v="31"/>
    <n v="2003"/>
    <n v="23.3"/>
    <n v="180"/>
  </r>
  <r>
    <s v="GLEESON, Libby"/>
    <x v="711"/>
    <n v="7496"/>
    <x v="79"/>
    <n v="2003"/>
    <n v="11.7"/>
    <n v="123"/>
  </r>
  <r>
    <s v="BAKER, Jeannie"/>
    <x v="712"/>
    <n v="2761"/>
    <x v="5"/>
    <n v="2003"/>
    <n v="3"/>
    <n v="179"/>
  </r>
  <r>
    <s v="FIENBERG, Anna"/>
    <x v="713"/>
    <n v="219"/>
    <x v="5"/>
    <n v="2003"/>
    <n v="9.6"/>
    <n v="134"/>
  </r>
  <r>
    <s v="FOSTER, John"/>
    <x v="714"/>
    <n v="2288"/>
    <x v="5"/>
    <n v="2003"/>
    <n v="12.3"/>
    <n v="153"/>
  </r>
  <r>
    <s v="GRIMM, Brothers"/>
    <x v="715"/>
    <n v="207"/>
    <x v="5"/>
    <n v="2003"/>
    <n v="17.3"/>
    <n v="162"/>
  </r>
  <r>
    <s v="GUNSON, Dave"/>
    <x v="716"/>
    <n v="9"/>
    <x v="5"/>
    <n v="2003"/>
    <n v="21.4"/>
    <n v="123"/>
  </r>
  <r>
    <s v="HELBROUGH, Emma"/>
    <x v="717"/>
    <n v="927"/>
    <x v="65"/>
    <n v="2003"/>
    <n v="18"/>
    <n v="141"/>
  </r>
  <r>
    <s v="ELLIOTT, David"/>
    <x v="718"/>
    <n v="3750"/>
    <x v="110"/>
    <n v="2003"/>
    <n v="8.5"/>
    <n v="139"/>
  </r>
  <r>
    <s v="GRANT, Joan"/>
    <x v="719"/>
    <n v="215"/>
    <x v="111"/>
    <n v="2003"/>
    <n v="16"/>
    <n v="133"/>
  </r>
  <r>
    <s v="DICKER, Katie"/>
    <x v="720"/>
    <n v="7589"/>
    <x v="55"/>
    <n v="2003"/>
    <n v="24.1"/>
    <n v="124"/>
  </r>
  <r>
    <s v="AJMERA, Maya"/>
    <x v="721"/>
    <n v="2274"/>
    <x v="46"/>
    <n v="2003"/>
    <n v="12.2"/>
    <n v="175"/>
  </r>
  <r>
    <s v="GRAHAM, Bob"/>
    <x v="722"/>
    <n v="2275"/>
    <x v="46"/>
    <n v="2003"/>
    <n v="18.399999999999999"/>
    <n v="164"/>
  </r>
  <r>
    <s v="ALLEN, Pamela"/>
    <x v="723"/>
    <n v="2797"/>
    <x v="2"/>
    <n v="2003"/>
    <n v="4.3"/>
    <n v="169"/>
  </r>
  <r>
    <s v="GRAY, Kes"/>
    <x v="724"/>
    <n v="216"/>
    <x v="2"/>
    <n v="2003"/>
    <n v="16.2"/>
    <n v="118"/>
  </r>
  <r>
    <s v="BROWNE, Anthony"/>
    <x v="725"/>
    <n v="2787"/>
    <x v="2"/>
    <n v="2003"/>
    <n v="21.9"/>
    <n v="165"/>
  </r>
  <r>
    <s v="GERMEIN, Katrina"/>
    <x v="726"/>
    <n v="101"/>
    <x v="42"/>
    <n v="2003"/>
    <n v="19"/>
    <n v="189"/>
  </r>
  <r>
    <s v="BAKER, Alan"/>
    <x v="727"/>
    <n v="55"/>
    <x v="87"/>
    <n v="2003"/>
    <n v="9.1999999999999993"/>
    <n v="176"/>
  </r>
  <r>
    <s v="HARRIS, Nancy"/>
    <x v="728"/>
    <n v="205"/>
    <x v="87"/>
    <n v="2003"/>
    <n v="11.6"/>
    <n v="135"/>
  </r>
  <r>
    <s v="HARTLEY, Karen"/>
    <x v="729"/>
    <n v="2278"/>
    <x v="87"/>
    <n v="2003"/>
    <n v="12.8"/>
    <n v="139"/>
  </r>
  <r>
    <s v="HARRIS, Christine"/>
    <x v="730"/>
    <n v="2791"/>
    <x v="87"/>
    <n v="2003"/>
    <n v="18.2"/>
    <n v="127"/>
  </r>
  <r>
    <s v="HILTON, Nette"/>
    <x v="731"/>
    <n v="2282"/>
    <x v="87"/>
    <n v="2003"/>
    <n v="19.5"/>
    <n v="157"/>
  </r>
  <r>
    <s v="HEDLEY, Alistair"/>
    <x v="732"/>
    <n v="6739"/>
    <x v="61"/>
    <n v="2004"/>
    <n v="8.6"/>
    <n v="134"/>
  </r>
  <r>
    <s v="GRAHAM, Ian"/>
    <x v="733"/>
    <n v="7577"/>
    <x v="61"/>
    <n v="2004"/>
    <n v="12.6"/>
    <n v="146"/>
  </r>
  <r>
    <s v="HUTCHINS, Pat"/>
    <x v="734"/>
    <n v="7604"/>
    <x v="61"/>
    <n v="2004"/>
    <n v="22.9"/>
    <n v="128"/>
  </r>
  <r>
    <s v="HORVATH, David"/>
    <x v="735"/>
    <n v="7626"/>
    <x v="61"/>
    <n v="2004"/>
    <n v="25.4"/>
    <n v="148"/>
  </r>
  <r>
    <s v="HUSEBY, Victoria"/>
    <x v="736"/>
    <n v="9927"/>
    <x v="112"/>
    <n v="2004"/>
    <n v="12.1"/>
    <n v="175"/>
  </r>
  <r>
    <s v="HEADLEY, Justina Chen"/>
    <x v="737"/>
    <n v="7575"/>
    <x v="8"/>
    <n v="2004"/>
    <n v="13.2"/>
    <n v="182"/>
  </r>
  <r>
    <s v="HUGGINS-COOPER, Lynn"/>
    <x v="738"/>
    <n v="7578"/>
    <x v="8"/>
    <n v="2004"/>
    <n v="28.1"/>
    <n v="132"/>
  </r>
  <r>
    <s v="GWYNNE, Phillip &amp; JOYNER, Andrew"/>
    <x v="739"/>
    <n v="15675"/>
    <x v="75"/>
    <n v="2004"/>
    <n v="22.3"/>
    <n v="172"/>
  </r>
  <r>
    <s v="CHILD, Lauren"/>
    <x v="740"/>
    <n v="7556"/>
    <x v="69"/>
    <n v="2004"/>
    <n v="5.9"/>
    <n v="131"/>
  </r>
  <r>
    <s v="HOBBS, Leigh"/>
    <x v="741"/>
    <n v="9909"/>
    <x v="113"/>
    <n v="2004"/>
    <n v="22.8"/>
    <n v="167"/>
  </r>
  <r>
    <s v="MORGAN, Sally &amp; KWAYMULLINA, Ezekiel"/>
    <x v="742"/>
    <n v="9878"/>
    <x v="90"/>
    <n v="2004"/>
    <n v="6.8"/>
    <n v="57"/>
  </r>
  <r>
    <s v="HEFFERNAN, John"/>
    <x v="743"/>
    <n v="9890"/>
    <x v="90"/>
    <n v="2004"/>
    <n v="7.6"/>
    <n v="143"/>
  </r>
  <r>
    <s v="HOLLIER, Lisa"/>
    <x v="744"/>
    <n v="9913"/>
    <x v="90"/>
    <n v="2004"/>
    <n v="12.4"/>
    <n v="154"/>
  </r>
  <r>
    <s v="HATHORN, Libby"/>
    <x v="745"/>
    <n v="812"/>
    <x v="3"/>
    <n v="2004"/>
    <n v="14.1"/>
    <n v="155"/>
  </r>
  <r>
    <s v="HORACEK, Petr"/>
    <x v="746"/>
    <n v="9914"/>
    <x v="3"/>
    <n v="2004"/>
    <n v="25.7"/>
    <n v="151"/>
  </r>
  <r>
    <s v="GRAHAM, Bob"/>
    <x v="747"/>
    <n v="9884"/>
    <x v="76"/>
    <n v="2004"/>
    <n v="17.600000000000001"/>
    <n v="157"/>
  </r>
  <r>
    <s v="FOX, Mem"/>
    <x v="748"/>
    <n v="8471"/>
    <x v="114"/>
    <n v="2004"/>
    <n v="5.4"/>
    <n v="136"/>
  </r>
  <r>
    <s v="JAUNN, Adele"/>
    <x v="749"/>
    <n v="8470"/>
    <x v="114"/>
    <n v="2004"/>
    <n v="10.9"/>
    <n v="115"/>
  </r>
  <r>
    <s v="FREEMAN, Pamela"/>
    <x v="750"/>
    <n v="7572"/>
    <x v="114"/>
    <n v="2004"/>
    <n v="17.100000000000001"/>
    <n v="149"/>
  </r>
  <r>
    <s v="HUTCHINS, Pat"/>
    <x v="751"/>
    <n v="7618"/>
    <x v="115"/>
    <n v="2004"/>
    <n v="35.700000000000003"/>
    <n v="103"/>
  </r>
  <r>
    <s v="GRAVETT, Emily"/>
    <x v="752"/>
    <n v="7553"/>
    <x v="56"/>
    <n v="2004"/>
    <n v="10.8"/>
    <n v="165"/>
  </r>
  <r>
    <s v="HUTCHINSON, Sascha"/>
    <x v="753"/>
    <n v="2774"/>
    <x v="56"/>
    <n v="2004"/>
    <n v="11.9"/>
    <n v="170"/>
  </r>
  <r>
    <s v="HUTCHINS, Pat"/>
    <x v="754"/>
    <n v="2261"/>
    <x v="56"/>
    <n v="2004"/>
    <n v="22.3"/>
    <n v="116"/>
  </r>
  <r>
    <s v="GUILLAIN, Charlotte"/>
    <x v="755"/>
    <n v="8504"/>
    <x v="30"/>
    <n v="2004"/>
    <n v="5.3"/>
    <n v="134"/>
  </r>
  <r>
    <s v="GRAHAM, Ian"/>
    <x v="756"/>
    <n v="9917"/>
    <x v="84"/>
    <n v="2004"/>
    <n v="3"/>
    <n v="157"/>
  </r>
  <r>
    <s v="HILL, Anthony"/>
    <x v="757"/>
    <n v="7567"/>
    <x v="84"/>
    <n v="2004"/>
    <n v="32.9"/>
    <n v="171"/>
  </r>
  <r>
    <s v="GRAY, Kes"/>
    <x v="758"/>
    <n v="7573"/>
    <x v="1"/>
    <n v="2004"/>
    <n v="5.4"/>
    <n v="158"/>
  </r>
  <r>
    <s v="HUNT, Nan"/>
    <x v="759"/>
    <n v="8469"/>
    <x v="63"/>
    <n v="2004"/>
    <n v="11.9"/>
    <n v="146"/>
  </r>
  <r>
    <s v="GUILLAIN, Charlotte"/>
    <x v="760"/>
    <n v="8494"/>
    <x v="63"/>
    <n v="2004"/>
    <n v="14.9"/>
    <n v="179"/>
  </r>
  <r>
    <s v="HARRIS, Trudy"/>
    <x v="761"/>
    <n v="9888"/>
    <x v="63"/>
    <n v="2004"/>
    <n v="18.2"/>
    <n v="179"/>
  </r>
  <r>
    <s v="GRINDLEY, Sally"/>
    <x v="762"/>
    <n v="837"/>
    <x v="6"/>
    <n v="2004"/>
    <n v="10.6"/>
    <n v="89"/>
  </r>
  <r>
    <s v="BROWNE, Eileen"/>
    <x v="763"/>
    <n v="7590"/>
    <x v="41"/>
    <n v="2004"/>
    <n v="10.1"/>
    <n v="98"/>
  </r>
  <r>
    <s v="HUGGINS-COOPER, Lynn"/>
    <x v="764"/>
    <n v="7593"/>
    <x v="41"/>
    <n v="2004"/>
    <n v="17.600000000000001"/>
    <n v="118"/>
  </r>
  <r>
    <s v="GERMEIN, Katrina"/>
    <x v="765"/>
    <n v="7592"/>
    <x v="41"/>
    <n v="2004"/>
    <n v="19.100000000000001"/>
    <n v="144"/>
  </r>
  <r>
    <s v="KUCHLING, Guundie"/>
    <x v="766"/>
    <n v="8122"/>
    <x v="105"/>
    <n v="2004"/>
    <n v="24.7"/>
    <n v="133"/>
  </r>
  <r>
    <s v="HUTCHINS, Pat"/>
    <x v="767"/>
    <n v="2687"/>
    <x v="105"/>
    <n v="2004"/>
    <n v="29.9"/>
    <n v="122"/>
  </r>
  <r>
    <s v="GUILLAIN, Charlotte"/>
    <x v="768"/>
    <n v="8130"/>
    <x v="22"/>
    <n v="2004"/>
    <n v="8.6"/>
    <n v="167"/>
  </r>
  <r>
    <s v="HILTON, Nette"/>
    <x v="769"/>
    <n v="7551"/>
    <x v="22"/>
    <n v="2004"/>
    <n v="17.3"/>
    <n v="191"/>
  </r>
  <r>
    <s v="FOX, Mem"/>
    <x v="770"/>
    <n v="8503"/>
    <x v="22"/>
    <n v="2004"/>
    <n v="18.100000000000001"/>
    <n v="140"/>
  </r>
  <r>
    <s v="CHASE, Diana"/>
    <x v="771"/>
    <n v="7426"/>
    <x v="22"/>
    <n v="2004"/>
    <n v="19.600000000000001"/>
    <n v="209"/>
  </r>
  <r>
    <s v="FOX, Mem"/>
    <x v="772"/>
    <n v="2804"/>
    <x v="26"/>
    <n v="2004"/>
    <n v="9"/>
    <n v="103"/>
  </r>
  <r>
    <s v="HUTCHINS, Pat"/>
    <x v="773"/>
    <n v="2803"/>
    <x v="26"/>
    <n v="2004"/>
    <n v="21.6"/>
    <n v="153"/>
  </r>
  <r>
    <s v="GRAHAM, Amanda"/>
    <x v="774"/>
    <n v="7623"/>
    <x v="26"/>
    <n v="2004"/>
    <n v="22.3"/>
    <n v="143"/>
  </r>
  <r>
    <s v="HARRISON, Loraine"/>
    <x v="775"/>
    <n v="2763"/>
    <x v="26"/>
    <n v="2004"/>
    <n v="22.7"/>
    <n v="147"/>
  </r>
  <r>
    <s v="HARRIS, Christine"/>
    <x v="776"/>
    <n v="9871"/>
    <x v="34"/>
    <n v="2004"/>
    <n v="7.4"/>
    <n v="160"/>
  </r>
  <r>
    <s v="GRAY, Nigel"/>
    <x v="777"/>
    <n v="2785"/>
    <x v="94"/>
    <n v="2004"/>
    <n v="21.2"/>
    <n v="136"/>
  </r>
  <r>
    <s v="HUTCHINS, Pat"/>
    <x v="778"/>
    <n v="7555"/>
    <x v="20"/>
    <n v="2004"/>
    <n v="34.799999999999997"/>
    <n v="171"/>
  </r>
  <r>
    <s v="HOBBS, Leigh"/>
    <x v="779"/>
    <n v="2786"/>
    <x v="23"/>
    <n v="2004"/>
    <n v="12"/>
    <n v="160"/>
  </r>
  <r>
    <s v="GORE, Sheila"/>
    <x v="780"/>
    <n v="7564"/>
    <x v="23"/>
    <n v="2004"/>
    <n v="17.100000000000001"/>
    <n v="119"/>
  </r>
  <r>
    <s v="GRANT, Gwen"/>
    <x v="781"/>
    <n v="7588"/>
    <x v="23"/>
    <n v="2004"/>
    <n v="24.7"/>
    <n v="114"/>
  </r>
  <r>
    <s v="GRINDLEY, Sally"/>
    <x v="782"/>
    <n v="9900"/>
    <x v="64"/>
    <n v="2004"/>
    <n v="3.8"/>
    <n v="168"/>
  </r>
  <r>
    <s v="GRAY, Nigel"/>
    <x v="783"/>
    <n v="7611"/>
    <x v="15"/>
    <n v="2004"/>
    <n v="5.0999999999999996"/>
    <n v="119"/>
  </r>
  <r>
    <s v="HARVEY, Roland"/>
    <x v="784"/>
    <n v="8128"/>
    <x v="15"/>
    <n v="2004"/>
    <n v="7.9"/>
    <n v="106"/>
  </r>
  <r>
    <s v="JONES, Pip"/>
    <x v="785"/>
    <n v="4550"/>
    <x v="15"/>
    <n v="2004"/>
    <n v="9.6"/>
    <n v="210"/>
  </r>
  <r>
    <s v="HUSEBY, Victoria"/>
    <x v="786"/>
    <n v="7580"/>
    <x v="15"/>
    <n v="2004"/>
    <n v="10.7"/>
    <n v="174"/>
  </r>
  <r>
    <s v="JEFFERS, Oliver"/>
    <x v="787"/>
    <n v="2778"/>
    <x v="15"/>
    <n v="2004"/>
    <n v="13"/>
    <n v="145"/>
  </r>
  <r>
    <s v="HUNT, Julie"/>
    <x v="788"/>
    <n v="7576"/>
    <x v="15"/>
    <n v="2004"/>
    <n v="15.7"/>
    <n v="112"/>
  </r>
  <r>
    <s v="HAWKE, Rosanne &amp; PENNER, Lenore"/>
    <x v="789"/>
    <n v="2291"/>
    <x v="15"/>
    <n v="2004"/>
    <n v="15.9"/>
    <n v="133"/>
  </r>
  <r>
    <s v="INSERRA, Rose"/>
    <x v="790"/>
    <n v="11272"/>
    <x v="15"/>
    <n v="2004"/>
    <n v="16.7"/>
    <n v="169"/>
  </r>
  <r>
    <s v="GOODRICH, Carter"/>
    <x v="791"/>
    <n v="7570"/>
    <x v="15"/>
    <n v="2004"/>
    <n v="19.399999999999999"/>
    <n v="181"/>
  </r>
  <r>
    <s v="HUTCHINS, Pat"/>
    <x v="792"/>
    <n v="7571"/>
    <x v="15"/>
    <n v="2004"/>
    <n v="37.5"/>
    <n v="142"/>
  </r>
  <r>
    <s v="HOLLAND, Jennifer S."/>
    <x v="793"/>
    <n v="8468"/>
    <x v="4"/>
    <n v="2004"/>
    <n v="9.1999999999999993"/>
    <n v="138"/>
  </r>
  <r>
    <s v="HUME, Lachie"/>
    <x v="794"/>
    <n v="9881"/>
    <x v="4"/>
    <n v="2004"/>
    <n v="13.4"/>
    <n v="131"/>
  </r>
  <r>
    <s v="HOFFMAN, Mary"/>
    <x v="795"/>
    <n v="9902"/>
    <x v="4"/>
    <n v="2004"/>
    <n v="16.8"/>
    <n v="195"/>
  </r>
  <r>
    <s v="ISADORA, Rachel"/>
    <x v="796"/>
    <n v="9922"/>
    <x v="116"/>
    <n v="2004"/>
    <n v="9.1"/>
    <n v="137"/>
  </r>
  <r>
    <s v="JEFFERS, Oliver"/>
    <x v="797"/>
    <n v="13184"/>
    <x v="5"/>
    <n v="2004"/>
    <n v="10.1"/>
    <n v="170"/>
  </r>
  <r>
    <s v="HOOPER, Meredith"/>
    <x v="798"/>
    <n v="7552"/>
    <x v="5"/>
    <n v="2004"/>
    <n v="15.1"/>
    <n v="152"/>
  </r>
  <r>
    <s v="INKPEN, Mick"/>
    <x v="799"/>
    <n v="6685"/>
    <x v="5"/>
    <n v="2004"/>
    <n v="15.6"/>
    <n v="151"/>
  </r>
  <r>
    <s v="HUGGINS-COOPER, Lynn"/>
    <x v="800"/>
    <n v="7583"/>
    <x v="5"/>
    <n v="2004"/>
    <n v="17.100000000000001"/>
    <n v="138"/>
  </r>
  <r>
    <s v="DELAFOSSE, Claude"/>
    <x v="801"/>
    <n v="7587"/>
    <x v="5"/>
    <n v="2004"/>
    <n v="19.8"/>
    <n v="184"/>
  </r>
  <r>
    <s v="HORACEK, Petr"/>
    <x v="802"/>
    <n v="9883"/>
    <x v="65"/>
    <n v="2004"/>
    <n v="17.5"/>
    <n v="134"/>
  </r>
  <r>
    <s v="EMPACHER, Helen"/>
    <x v="803"/>
    <n v="7554"/>
    <x v="117"/>
    <n v="2004"/>
    <n v="19.600000000000001"/>
    <n v="154"/>
  </r>
  <r>
    <s v="HILL, Eric"/>
    <x v="804"/>
    <n v="7579"/>
    <x v="49"/>
    <n v="2004"/>
    <n v="8.9"/>
    <n v="155"/>
  </r>
  <r>
    <s v="HADITHI, Mwenye"/>
    <x v="805"/>
    <n v="8129"/>
    <x v="49"/>
    <n v="2004"/>
    <n v="16.5"/>
    <n v="123"/>
  </r>
  <r>
    <s v="HATCHER, Scott"/>
    <x v="806"/>
    <n v="9869"/>
    <x v="2"/>
    <n v="2004"/>
    <n v="8.1999999999999993"/>
    <n v="119"/>
  </r>
  <r>
    <s v="HOBBS, Leigh"/>
    <x v="807"/>
    <n v="7574"/>
    <x v="2"/>
    <n v="2004"/>
    <n v="19.100000000000001"/>
    <n v="123"/>
  </r>
  <r>
    <s v="CASWELL, Brian"/>
    <x v="808"/>
    <n v="14547"/>
    <x v="2"/>
    <n v="2004"/>
    <n v="26.1"/>
    <n v="180"/>
  </r>
  <r>
    <s v="HARRISON, Joanna"/>
    <x v="809"/>
    <n v="10494"/>
    <x v="2"/>
    <n v="2004"/>
    <n v="27"/>
    <n v="143"/>
  </r>
  <r>
    <s v="HUME, Lachie"/>
    <x v="810"/>
    <n v="8127"/>
    <x v="2"/>
    <n v="2004"/>
    <n v="27.3"/>
    <n v="185"/>
  </r>
  <r>
    <s v="ISADORA, Rachel"/>
    <x v="811"/>
    <n v="5686"/>
    <x v="118"/>
    <n v="2004"/>
    <n v="16.2"/>
    <n v="142"/>
  </r>
  <r>
    <s v="NICOLL, Helen"/>
    <x v="812"/>
    <n v="2307"/>
    <x v="87"/>
    <n v="2004"/>
    <n v="9.6"/>
    <n v="134"/>
  </r>
  <r>
    <s v="HILTON, Nette"/>
    <x v="813"/>
    <n v="10019"/>
    <x v="61"/>
    <n v="2005"/>
    <n v="6.6"/>
    <n v="187"/>
  </r>
  <r>
    <s v="HOBBS, Leigh"/>
    <x v="814"/>
    <n v="10153"/>
    <x v="61"/>
    <n v="2005"/>
    <n v="8.6999999999999993"/>
    <n v="233"/>
  </r>
  <r>
    <s v="MARTIN, Carol Ann"/>
    <x v="815"/>
    <n v="9877"/>
    <x v="61"/>
    <n v="2005"/>
    <n v="13.1"/>
    <n v="212"/>
  </r>
  <r>
    <s v="HOLT, Sharon"/>
    <x v="816"/>
    <n v="14721"/>
    <x v="61"/>
    <n v="2005"/>
    <n v="14.7"/>
    <n v="112"/>
  </r>
  <r>
    <s v="HOBBS, Leigh"/>
    <x v="817"/>
    <n v="14638"/>
    <x v="119"/>
    <n v="2005"/>
    <n v="9.9"/>
    <n v="139"/>
  </r>
  <r>
    <s v="HOY, Catriona &amp; PLANT, Andrew"/>
    <x v="818"/>
    <n v="10067"/>
    <x v="37"/>
    <n v="2005"/>
    <n v="6"/>
    <n v="123"/>
  </r>
  <r>
    <s v="LAGUNA, Sofie"/>
    <x v="819"/>
    <n v="10016"/>
    <x v="37"/>
    <n v="2005"/>
    <n v="24.5"/>
    <n v="158"/>
  </r>
  <r>
    <s v="KRASILOVSKY, Phyllis"/>
    <x v="820"/>
    <n v="13187"/>
    <x v="32"/>
    <n v="2005"/>
    <n v="15.4"/>
    <n v="154"/>
  </r>
  <r>
    <s v="JOYNER, Andrew"/>
    <x v="821"/>
    <n v="10018"/>
    <x v="8"/>
    <n v="2005"/>
    <n v="21.2"/>
    <n v="152"/>
  </r>
  <r>
    <s v="WILD, Margaret"/>
    <x v="822"/>
    <n v="10021"/>
    <x v="75"/>
    <n v="2005"/>
    <n v="11.1"/>
    <n v="160"/>
  </r>
  <r>
    <s v="WALLACE, Karen"/>
    <x v="823"/>
    <n v="9903"/>
    <x v="75"/>
    <n v="2005"/>
    <n v="11.4"/>
    <n v="221"/>
  </r>
  <r>
    <s v="KNOWLES, Sheena"/>
    <x v="824"/>
    <n v="9925"/>
    <x v="75"/>
    <n v="2005"/>
    <n v="22.2"/>
    <n v="154"/>
  </r>
  <r>
    <s v="HORACEK, Petr"/>
    <x v="825"/>
    <n v="15518"/>
    <x v="120"/>
    <n v="2005"/>
    <n v="16.899999999999999"/>
    <n v="132"/>
  </r>
  <r>
    <s v="KING, Karla"/>
    <x v="826"/>
    <n v="9887"/>
    <x v="51"/>
    <n v="2005"/>
    <n v="13.3"/>
    <n v="161"/>
  </r>
  <r>
    <s v="JACK, Lynette"/>
    <x v="827"/>
    <n v="15481"/>
    <x v="70"/>
    <n v="2005"/>
    <n v="4.3"/>
    <n v="132"/>
  </r>
  <r>
    <s v="KIRK, Joe &amp; CASEY, Greer"/>
    <x v="651"/>
    <n v="14590"/>
    <x v="70"/>
    <n v="2005"/>
    <n v="18.5"/>
    <n v="115"/>
  </r>
  <r>
    <s v="JOHNSON, Jinny"/>
    <x v="828"/>
    <n v="12790"/>
    <x v="70"/>
    <n v="2005"/>
    <n v="19.899999999999999"/>
    <n v="186"/>
  </r>
  <r>
    <s v="LANGLEY, Andrew"/>
    <x v="829"/>
    <n v="10022"/>
    <x v="121"/>
    <n v="2005"/>
    <n v="11.7"/>
    <n v="139"/>
  </r>
  <r>
    <s v="LARRY, H.I."/>
    <x v="830"/>
    <n v="9924"/>
    <x v="100"/>
    <n v="2005"/>
    <n v="14"/>
    <n v="142"/>
  </r>
  <r>
    <s v="KING, Stephen Michael"/>
    <x v="831"/>
    <n v="9882"/>
    <x v="100"/>
    <n v="2005"/>
    <n v="19.899999999999999"/>
    <n v="148"/>
  </r>
  <r>
    <s v="HUGHES, Shirley"/>
    <x v="832"/>
    <n v="13110"/>
    <x v="56"/>
    <n v="2005"/>
    <n v="6.5"/>
    <n v="101"/>
  </r>
  <r>
    <s v="LANDA, Norbert"/>
    <x v="833"/>
    <n v="9885"/>
    <x v="56"/>
    <n v="2005"/>
    <n v="10.7"/>
    <n v="162"/>
  </r>
  <r>
    <s v="GUILLAIN, Charlotte"/>
    <x v="834"/>
    <n v="9926"/>
    <x v="56"/>
    <n v="2005"/>
    <n v="10.7"/>
    <n v="206"/>
  </r>
  <r>
    <s v="HORACEK, Petr"/>
    <x v="835"/>
    <n v="10024"/>
    <x v="30"/>
    <n v="2005"/>
    <n v="8.4"/>
    <n v="158"/>
  </r>
  <r>
    <s v="KING, Stephen Michael"/>
    <x v="620"/>
    <n v="13156"/>
    <x v="30"/>
    <n v="2005"/>
    <n v="18.8"/>
    <n v="150"/>
  </r>
  <r>
    <s v="KELLEHER, Victor"/>
    <x v="836"/>
    <n v="10017"/>
    <x v="30"/>
    <n v="2005"/>
    <n v="21.3"/>
    <n v="91"/>
  </r>
  <r>
    <s v="KLEIN, Robin"/>
    <x v="837"/>
    <n v="9097"/>
    <x v="122"/>
    <n v="2005"/>
    <n v="14.8"/>
    <n v="189"/>
  </r>
  <r>
    <s v="HUNT, Julie"/>
    <x v="838"/>
    <n v="13157"/>
    <x v="1"/>
    <n v="2005"/>
    <n v="7.7"/>
    <n v="167"/>
  </r>
  <r>
    <s v="KENNETT, David"/>
    <x v="839"/>
    <n v="16978"/>
    <x v="1"/>
    <n v="2005"/>
    <n v="14.4"/>
    <n v="123"/>
  </r>
  <r>
    <s v="HUNTER, Rebecca"/>
    <x v="840"/>
    <n v="9886"/>
    <x v="9"/>
    <n v="2005"/>
    <n v="6.5"/>
    <n v="178"/>
  </r>
  <r>
    <s v="KERR, Judith"/>
    <x v="841"/>
    <n v="13160"/>
    <x v="123"/>
    <n v="2005"/>
    <n v="8.8000000000000007"/>
    <n v="141"/>
  </r>
  <r>
    <s v="HUNTER, Rebecca"/>
    <x v="842"/>
    <n v="10015"/>
    <x v="41"/>
    <n v="2005"/>
    <n v="5.6"/>
    <n v="172"/>
  </r>
  <r>
    <s v="HUDSON, Ella"/>
    <x v="843"/>
    <n v="11887"/>
    <x v="41"/>
    <n v="2005"/>
    <n v="5.8"/>
    <n v="197"/>
  </r>
  <r>
    <s v="MCKINLAY, Meg"/>
    <x v="844"/>
    <n v="9919"/>
    <x v="41"/>
    <n v="2005"/>
    <n v="12.9"/>
    <n v="196"/>
  </r>
  <r>
    <s v="LAGUNA, Sofie"/>
    <x v="845"/>
    <n v="9897"/>
    <x v="41"/>
    <n v="2005"/>
    <n v="18.8"/>
    <n v="173"/>
  </r>
  <r>
    <s v="KITE, L. Patricia"/>
    <x v="846"/>
    <n v="10157"/>
    <x v="124"/>
    <n v="2005"/>
    <n v="23.7"/>
    <n v="141"/>
  </r>
  <r>
    <s v="HOY, Catriona"/>
    <x v="847"/>
    <n v="9868"/>
    <x v="105"/>
    <n v="2005"/>
    <n v="8.8000000000000007"/>
    <n v="179"/>
  </r>
  <r>
    <s v="HUTCHINS, Pat"/>
    <x v="848"/>
    <n v="13119"/>
    <x v="22"/>
    <n v="2005"/>
    <n v="0.8"/>
    <n v="146"/>
  </r>
  <r>
    <s v="HOBBS, Leigh"/>
    <x v="849"/>
    <n v="9899"/>
    <x v="22"/>
    <n v="2005"/>
    <n v="13.2"/>
    <n v="117"/>
  </r>
  <r>
    <s v="KERR, Eleanor"/>
    <x v="850"/>
    <n v="10023"/>
    <x v="22"/>
    <n v="2005"/>
    <n v="15.5"/>
    <n v="158"/>
  </r>
  <r>
    <s v="JORGENSEN, Norman &amp; FOLEY, James"/>
    <x v="851"/>
    <n v="9896"/>
    <x v="22"/>
    <n v="2005"/>
    <n v="17.5"/>
    <n v="147"/>
  </r>
  <r>
    <s v="HOBBS, Leigh"/>
    <x v="852"/>
    <n v="9911"/>
    <x v="26"/>
    <n v="2005"/>
    <n v="10.199999999999999"/>
    <n v="174"/>
  </r>
  <r>
    <s v="KRESNER, Ilana M"/>
    <x v="853"/>
    <n v="9910"/>
    <x v="26"/>
    <n v="2005"/>
    <n v="20.9"/>
    <n v="142"/>
  </r>
  <r>
    <s v="KERR, Judith"/>
    <x v="854"/>
    <n v="10155"/>
    <x v="20"/>
    <n v="2005"/>
    <n v="14.1"/>
    <n v="140"/>
  </r>
  <r>
    <s v="KENNETT, David"/>
    <x v="855"/>
    <n v="13172"/>
    <x v="20"/>
    <n v="2005"/>
    <n v="21.9"/>
    <n v="151"/>
  </r>
  <r>
    <s v="HUTCHINS, Pat"/>
    <x v="856"/>
    <n v="13161"/>
    <x v="23"/>
    <n v="2005"/>
    <n v="16.100000000000001"/>
    <n v="83"/>
  </r>
  <r>
    <s v="JEFFERS, Oliver"/>
    <x v="857"/>
    <n v="9870"/>
    <x v="15"/>
    <n v="2005"/>
    <n v="5"/>
    <n v="234"/>
  </r>
  <r>
    <s v="KING, Stephen Michael"/>
    <x v="858"/>
    <n v="7636"/>
    <x v="15"/>
    <n v="2005"/>
    <n v="17.7"/>
    <n v="129"/>
  </r>
  <r>
    <s v="GRAHAM, Bob"/>
    <x v="859"/>
    <n v="10579"/>
    <x v="4"/>
    <n v="2005"/>
    <n v="9.8000000000000007"/>
    <n v="158"/>
  </r>
  <r>
    <s v="JINKS, Catherine"/>
    <x v="860"/>
    <n v="9874"/>
    <x v="4"/>
    <n v="2005"/>
    <n v="11.3"/>
    <n v="162"/>
  </r>
  <r>
    <s v="JAMES, Simon"/>
    <x v="861"/>
    <n v="8941"/>
    <x v="4"/>
    <n v="2005"/>
    <n v="12.1"/>
    <n v="122"/>
  </r>
  <r>
    <s v="SUWANNAKIT, Tull"/>
    <x v="862"/>
    <n v="9915"/>
    <x v="4"/>
    <n v="2005"/>
    <n v="12.2"/>
    <n v="135"/>
  </r>
  <r>
    <s v="LARRY, H.I."/>
    <x v="863"/>
    <n v="9873"/>
    <x v="4"/>
    <n v="2005"/>
    <n v="13.4"/>
    <n v="162"/>
  </r>
  <r>
    <s v="KWAYMULLINA, Ambelin"/>
    <x v="864"/>
    <n v="9875"/>
    <x v="4"/>
    <n v="2005"/>
    <n v="14.1"/>
    <n v="184"/>
  </r>
  <r>
    <s v="KNAPP, Kate"/>
    <x v="865"/>
    <n v="9891"/>
    <x v="4"/>
    <n v="2005"/>
    <n v="15"/>
    <n v="125"/>
  </r>
  <r>
    <s v="LACHENMEYER, Nathaniel"/>
    <x v="866"/>
    <n v="9876"/>
    <x v="4"/>
    <n v="2005"/>
    <n v="16.7"/>
    <n v="164"/>
  </r>
  <r>
    <s v="KENNETT, David"/>
    <x v="867"/>
    <n v="14607"/>
    <x v="97"/>
    <n v="2005"/>
    <n v="16.5"/>
    <n v="131"/>
  </r>
  <r>
    <s v="LARRY, H.I."/>
    <x v="868"/>
    <n v="9920"/>
    <x v="31"/>
    <n v="2005"/>
    <n v="20.6"/>
    <n v="132"/>
  </r>
  <r>
    <s v="HOBBS, Leigh"/>
    <x v="869"/>
    <n v="14625"/>
    <x v="5"/>
    <n v="2005"/>
    <n v="4.4000000000000004"/>
    <n v="131"/>
  </r>
  <r>
    <s v="HOLMES, Janet A. &amp; BENTLEY, Jonathan"/>
    <x v="870"/>
    <n v="13111"/>
    <x v="5"/>
    <n v="2005"/>
    <n v="8.1999999999999993"/>
    <n v="169"/>
  </r>
  <r>
    <s v="MATHESON, Christie"/>
    <x v="871"/>
    <n v="13186"/>
    <x v="5"/>
    <n v="2005"/>
    <n v="10.8"/>
    <n v="168"/>
  </r>
  <r>
    <s v="JARRETT, Clare"/>
    <x v="872"/>
    <n v="13162"/>
    <x v="5"/>
    <n v="2005"/>
    <n v="15"/>
    <n v="164"/>
  </r>
  <r>
    <s v="KROLL, Jeri"/>
    <x v="873"/>
    <n v="13173"/>
    <x v="5"/>
    <n v="2005"/>
    <n v="19.8"/>
    <n v="162"/>
  </r>
  <r>
    <s v="LAURIDSEN, Suzanne"/>
    <x v="874"/>
    <n v="12792"/>
    <x v="5"/>
    <n v="2005"/>
    <n v="21.2"/>
    <n v="129"/>
  </r>
  <r>
    <s v="KROSOCZKA, Jarrett J."/>
    <x v="875"/>
    <n v="12845"/>
    <x v="5"/>
    <n v="2005"/>
    <n v="32.4"/>
    <n v="93"/>
  </r>
  <r>
    <s v="KANE, Kim"/>
    <x v="876"/>
    <n v="10020"/>
    <x v="125"/>
    <n v="2005"/>
    <n v="20.3"/>
    <n v="165"/>
  </r>
  <r>
    <s v="LANDMAN, Tanya"/>
    <x v="877"/>
    <n v="9880"/>
    <x v="126"/>
    <n v="2005"/>
    <n v="16.5"/>
    <n v="184"/>
  </r>
  <r>
    <s v="KITAMURA, Satoshi"/>
    <x v="878"/>
    <n v="13165"/>
    <x v="55"/>
    <n v="2005"/>
    <n v="16.2"/>
    <n v="158"/>
  </r>
  <r>
    <s v="JUNGMAN, Ann"/>
    <x v="879"/>
    <n v="10068"/>
    <x v="46"/>
    <n v="2005"/>
    <n v="10.3"/>
    <n v="156"/>
  </r>
  <r>
    <s v="KELLY, Deborah"/>
    <x v="880"/>
    <n v="10154"/>
    <x v="46"/>
    <n v="2005"/>
    <n v="15.5"/>
    <n v="117"/>
  </r>
  <r>
    <s v="HOOPER, Meredith"/>
    <x v="881"/>
    <n v="718"/>
    <x v="2"/>
    <n v="2005"/>
    <n v="1.5"/>
    <n v="153"/>
  </r>
  <r>
    <s v="HURST, Elise"/>
    <x v="882"/>
    <n v="9916"/>
    <x v="2"/>
    <n v="2005"/>
    <n v="16.100000000000001"/>
    <n v="124"/>
  </r>
  <r>
    <s v="FITZPATRICK, Judy"/>
    <x v="883"/>
    <n v="9892"/>
    <x v="2"/>
    <n v="2005"/>
    <n v="16.8"/>
    <n v="187"/>
  </r>
  <r>
    <s v="JOYNER, Andrew"/>
    <x v="884"/>
    <n v="9898"/>
    <x v="2"/>
    <n v="2005"/>
    <n v="19.8"/>
    <n v="173"/>
  </r>
  <r>
    <s v="JEFFERS, Oliver"/>
    <x v="885"/>
    <n v="9872"/>
    <x v="2"/>
    <n v="2005"/>
    <n v="20.2"/>
    <n v="147"/>
  </r>
  <r>
    <s v="INKPEN, Mick &amp; INKPEN, Chloe"/>
    <x v="886"/>
    <n v="13171"/>
    <x v="87"/>
    <n v="2005"/>
    <n v="4"/>
    <n v="128"/>
  </r>
  <r>
    <s v="HUTCHINS, Pat"/>
    <x v="887"/>
    <n v="10003"/>
    <x v="87"/>
    <n v="2005"/>
    <n v="7.2"/>
    <n v="153"/>
  </r>
  <r>
    <s v="BRIAN, Janeen"/>
    <x v="888"/>
    <n v="13164"/>
    <x v="87"/>
    <n v="2005"/>
    <n v="14"/>
    <n v="155"/>
  </r>
  <r>
    <s v="HONEY, Elizabeth"/>
    <x v="889"/>
    <n v="9889"/>
    <x v="87"/>
    <n v="2005"/>
    <n v="14.5"/>
    <n v="166"/>
  </r>
  <r>
    <s v="KERLEY, Barbara"/>
    <x v="890"/>
    <n v="10004"/>
    <x v="87"/>
    <n v="2005"/>
    <n v="15.8"/>
    <n v="159"/>
  </r>
  <r>
    <s v="LANGLEY, Andrew"/>
    <x v="891"/>
    <n v="10002"/>
    <x v="87"/>
    <n v="2005"/>
    <n v="17.8"/>
    <n v="160"/>
  </r>
  <r>
    <s v="KNUDSEN, Michelle"/>
    <x v="892"/>
    <n v="10005"/>
    <x v="87"/>
    <n v="2005"/>
    <n v="26.7"/>
    <n v="208"/>
  </r>
  <r>
    <s v="MATTHEWS, Penny"/>
    <x v="893"/>
    <n v="14515"/>
    <x v="61"/>
    <n v="2006"/>
    <n v="22.9"/>
    <n v="183"/>
  </r>
  <r>
    <s v="MATTHEWS, Penny"/>
    <x v="894"/>
    <n v="13139"/>
    <x v="61"/>
    <n v="2006"/>
    <n v="26.7"/>
    <n v="127"/>
  </r>
  <r>
    <s v="JOYNER, Andrew"/>
    <x v="895"/>
    <n v="13365"/>
    <x v="37"/>
    <n v="2006"/>
    <n v="0.3"/>
    <n v="141"/>
  </r>
  <r>
    <s v="KALAN, Robert"/>
    <x v="896"/>
    <n v="14543"/>
    <x v="37"/>
    <n v="2006"/>
    <n v="11.4"/>
    <n v="159"/>
  </r>
  <r>
    <s v="LINDBERGH, Reeve"/>
    <x v="897"/>
    <n v="13179"/>
    <x v="37"/>
    <n v="2006"/>
    <n v="13.7"/>
    <n v="121"/>
  </r>
  <r>
    <s v="HUTCHINS, Pat"/>
    <x v="898"/>
    <n v="13149"/>
    <x v="32"/>
    <n v="2006"/>
    <n v="8.1999999999999993"/>
    <n v="193"/>
  </r>
  <r>
    <s v="MARTIN, David"/>
    <x v="899"/>
    <n v="13176"/>
    <x v="32"/>
    <n v="2006"/>
    <n v="18.100000000000001"/>
    <n v="197"/>
  </r>
  <r>
    <s v="MATTHEWS, Tina"/>
    <x v="900"/>
    <n v="13135"/>
    <x v="32"/>
    <n v="2006"/>
    <n v="24.4"/>
    <n v="181"/>
  </r>
  <r>
    <s v="LAURIDSEN, Suzanne"/>
    <x v="901"/>
    <n v="13175"/>
    <x v="68"/>
    <n v="2006"/>
    <n v="27"/>
    <n v="137"/>
  </r>
  <r>
    <s v="HARPER, Charise Mericle"/>
    <x v="902"/>
    <n v="14622"/>
    <x v="127"/>
    <n v="2006"/>
    <n v="21.6"/>
    <n v="91"/>
  </r>
  <r>
    <s v="KWAYMULLINA, Ambelin"/>
    <x v="903"/>
    <n v="13129"/>
    <x v="75"/>
    <n v="2006"/>
    <n v="9.5"/>
    <n v="154"/>
  </r>
  <r>
    <s v="KITAMURA, Satoshi"/>
    <x v="904"/>
    <n v="13166"/>
    <x v="75"/>
    <n v="2006"/>
    <n v="13.6"/>
    <n v="206"/>
  </r>
  <r>
    <s v="MANTHORPE, Helen"/>
    <x v="905"/>
    <n v="13159"/>
    <x v="75"/>
    <n v="2006"/>
    <n v="16.8"/>
    <n v="160"/>
  </r>
  <r>
    <s v="LATTA, Jan"/>
    <x v="906"/>
    <n v="11828"/>
    <x v="128"/>
    <n v="2006"/>
    <n v="2.8"/>
    <n v="132"/>
  </r>
  <r>
    <s v="LOFTS, Pamela &amp; LIPPO, Agnes"/>
    <x v="907"/>
    <n v="14533"/>
    <x v="113"/>
    <n v="2006"/>
    <n v="21"/>
    <n v="173"/>
  </r>
  <r>
    <s v="LESTER, Alison"/>
    <x v="908"/>
    <n v="14535"/>
    <x v="51"/>
    <n v="2006"/>
    <n v="17.899999999999999"/>
    <n v="129"/>
  </r>
  <r>
    <s v="HILTON, Nette"/>
    <x v="909"/>
    <n v="14591"/>
    <x v="70"/>
    <n v="2006"/>
    <n v="7.3"/>
    <n v="158"/>
  </r>
  <r>
    <s v="LAGUNA, Sofie"/>
    <x v="910"/>
    <n v="16506"/>
    <x v="121"/>
    <n v="2006"/>
    <n v="15.7"/>
    <n v="134"/>
  </r>
  <r>
    <s v="MARSDEN, John"/>
    <x v="911"/>
    <n v="14624"/>
    <x v="121"/>
    <n v="2006"/>
    <n v="16.899999999999999"/>
    <n v="145"/>
  </r>
  <r>
    <s v="JOOSE, Barbara M"/>
    <x v="912"/>
    <n v="13123"/>
    <x v="100"/>
    <n v="2006"/>
    <n v="13.2"/>
    <n v="132"/>
  </r>
  <r>
    <s v="MACIVER, Juliette"/>
    <x v="913"/>
    <n v="14557"/>
    <x v="100"/>
    <n v="2006"/>
    <n v="26"/>
    <n v="181"/>
  </r>
  <r>
    <s v="KLEIN, Robin"/>
    <x v="914"/>
    <n v="13112"/>
    <x v="56"/>
    <n v="2006"/>
    <n v="3"/>
    <n v="167"/>
  </r>
  <r>
    <s v="KANE, Kim &amp; ACTON, Sara"/>
    <x v="915"/>
    <n v="14523"/>
    <x v="56"/>
    <n v="2006"/>
    <n v="12.4"/>
    <n v="133"/>
  </r>
  <r>
    <s v="LAWRENSON, Diana"/>
    <x v="916"/>
    <n v="13190"/>
    <x v="56"/>
    <n v="2006"/>
    <n v="19.100000000000001"/>
    <n v="150"/>
  </r>
  <r>
    <s v="KING, Stephen Michael"/>
    <x v="917"/>
    <n v="14532"/>
    <x v="56"/>
    <n v="2006"/>
    <n v="22"/>
    <n v="177"/>
  </r>
  <r>
    <s v="HILTON, Nette"/>
    <x v="918"/>
    <n v="14612"/>
    <x v="30"/>
    <n v="2006"/>
    <n v="6.3"/>
    <n v="154"/>
  </r>
  <r>
    <s v="JOHNSON, Mo"/>
    <x v="919"/>
    <n v="9918"/>
    <x v="129"/>
    <n v="2006"/>
    <n v="18.899999999999999"/>
    <n v="166"/>
  </r>
  <r>
    <s v="MATTHEWS, Rupert"/>
    <x v="920"/>
    <n v="13142"/>
    <x v="53"/>
    <n v="2006"/>
    <n v="28.4"/>
    <n v="132"/>
  </r>
  <r>
    <s v="KERR, Judith"/>
    <x v="921"/>
    <n v="13177"/>
    <x v="84"/>
    <n v="2006"/>
    <n v="15.9"/>
    <n v="156"/>
  </r>
  <r>
    <s v="COSTAIN, Meredith"/>
    <x v="922"/>
    <n v="13127"/>
    <x v="122"/>
    <n v="2006"/>
    <n v="10.9"/>
    <n v="183"/>
  </r>
  <r>
    <s v="LOFTS, Pamela"/>
    <x v="923"/>
    <n v="13043"/>
    <x v="122"/>
    <n v="2006"/>
    <n v="20"/>
    <n v="156"/>
  </r>
  <r>
    <s v="KELLEHER, Victor"/>
    <x v="924"/>
    <n v="15525"/>
    <x v="1"/>
    <n v="2006"/>
    <n v="4"/>
    <n v="195"/>
  </r>
  <r>
    <s v="HOY, Catriona"/>
    <x v="925"/>
    <n v="14608"/>
    <x v="63"/>
    <n v="2006"/>
    <n v="6.3"/>
    <n v="106"/>
  </r>
  <r>
    <s v="FOX, Mem"/>
    <x v="926"/>
    <n v="13113"/>
    <x v="63"/>
    <n v="2006"/>
    <n v="8"/>
    <n v="184"/>
  </r>
  <r>
    <s v="HOSKING, Jackie"/>
    <x v="927"/>
    <n v="13155"/>
    <x v="63"/>
    <n v="2006"/>
    <n v="10.5"/>
    <n v="210"/>
  </r>
  <r>
    <s v="KALMAN, Bobbie"/>
    <x v="928"/>
    <n v="13124"/>
    <x v="63"/>
    <n v="2006"/>
    <n v="13.1"/>
    <n v="188"/>
  </r>
  <r>
    <s v="MADGWICK, Wendy"/>
    <x v="929"/>
    <n v="13154"/>
    <x v="63"/>
    <n v="2006"/>
    <n v="34.9"/>
    <n v="105"/>
  </r>
  <r>
    <s v="LESTER, Alison"/>
    <x v="930"/>
    <n v="13133"/>
    <x v="9"/>
    <n v="2006"/>
    <n v="18.399999999999999"/>
    <n v="124"/>
  </r>
  <r>
    <s v="KELLEHER, Victor"/>
    <x v="931"/>
    <n v="14637"/>
    <x v="130"/>
    <n v="2006"/>
    <n v="12.1"/>
    <n v="118"/>
  </r>
  <r>
    <s v="KING, Stephen Michael"/>
    <x v="932"/>
    <n v="13178"/>
    <x v="131"/>
    <n v="2006"/>
    <n v="20.100000000000001"/>
    <n v="143"/>
  </r>
  <r>
    <s v="KILLINGBECK, Lesley"/>
    <x v="933"/>
    <n v="13145"/>
    <x v="58"/>
    <n v="2006"/>
    <n v="16.899999999999999"/>
    <n v="169"/>
  </r>
  <r>
    <s v="JOHNSON, Jinny"/>
    <x v="934"/>
    <n v="14529"/>
    <x v="104"/>
    <n v="2006"/>
    <n v="6.8"/>
    <n v="111"/>
  </r>
  <r>
    <s v="KENNETT, David"/>
    <x v="935"/>
    <n v="14588"/>
    <x v="104"/>
    <n v="2006"/>
    <n v="11.9"/>
    <n v="98"/>
  </r>
  <r>
    <s v="HOWKER, Janni"/>
    <x v="936"/>
    <n v="15541"/>
    <x v="104"/>
    <n v="2006"/>
    <n v="13.1"/>
    <n v="164"/>
  </r>
  <r>
    <s v="KEIL, Melissa"/>
    <x v="937"/>
    <n v="13188"/>
    <x v="41"/>
    <n v="2006"/>
    <n v="4.9000000000000004"/>
    <n v="106"/>
  </r>
  <r>
    <s v="LAWSON, Sue"/>
    <x v="228"/>
    <n v="14619"/>
    <x v="41"/>
    <n v="2006"/>
    <n v="18.3"/>
    <n v="238"/>
  </r>
  <r>
    <s v="KREBS, Laurie"/>
    <x v="938"/>
    <n v="13137"/>
    <x v="22"/>
    <n v="2006"/>
    <n v="4.9000000000000004"/>
    <n v="129"/>
  </r>
  <r>
    <s v="TANNER, Jane"/>
    <x v="939"/>
    <n v="13141"/>
    <x v="22"/>
    <n v="2006"/>
    <n v="15.3"/>
    <n v="156"/>
  </r>
  <r>
    <s v="LEWIS, Mitch"/>
    <x v="940"/>
    <n v="13181"/>
    <x v="22"/>
    <n v="2006"/>
    <n v="23.4"/>
    <n v="159"/>
  </r>
  <r>
    <s v="LI, Cunxin"/>
    <x v="941"/>
    <n v="13180"/>
    <x v="22"/>
    <n v="2006"/>
    <n v="24.8"/>
    <n v="180"/>
  </r>
  <r>
    <s v="LEWIS, Mitch"/>
    <x v="942"/>
    <n v="13150"/>
    <x v="22"/>
    <n v="2006"/>
    <n v="25.2"/>
    <n v="131"/>
  </r>
  <r>
    <s v="MACLEOD, Doug"/>
    <x v="943"/>
    <n v="14516"/>
    <x v="22"/>
    <n v="2006"/>
    <n v="25.3"/>
    <n v="173"/>
  </r>
  <r>
    <s v="LUCAS, Diane"/>
    <x v="944"/>
    <n v="14517"/>
    <x v="34"/>
    <n v="2006"/>
    <n v="15.2"/>
    <n v="213"/>
  </r>
  <r>
    <s v="MARTIN, Marc"/>
    <x v="945"/>
    <n v="13143"/>
    <x v="34"/>
    <n v="2006"/>
    <n v="29"/>
    <n v="139"/>
  </r>
  <r>
    <s v="HOLABIRD, Katherine"/>
    <x v="946"/>
    <n v="13136"/>
    <x v="132"/>
    <n v="2006"/>
    <n v="7"/>
    <n v="159"/>
  </r>
  <r>
    <s v="KUCHLING, Guundie"/>
    <x v="947"/>
    <n v="14629"/>
    <x v="23"/>
    <n v="2006"/>
    <n v="10"/>
    <n v="155"/>
  </r>
  <r>
    <s v="KILLEEN, Gretel"/>
    <x v="948"/>
    <n v="13128"/>
    <x v="23"/>
    <n v="2006"/>
    <n v="13.4"/>
    <n v="127"/>
  </r>
  <r>
    <s v="MATTHEWS, Penny"/>
    <x v="949"/>
    <n v="10421"/>
    <x v="23"/>
    <n v="2006"/>
    <n v="20.9"/>
    <n v="115"/>
  </r>
  <r>
    <s v="MACIVER, Juliette"/>
    <x v="950"/>
    <n v="13132"/>
    <x v="23"/>
    <n v="2006"/>
    <n v="26.4"/>
    <n v="173"/>
  </r>
  <r>
    <s v="MATTHEWS, Cecily"/>
    <x v="951"/>
    <n v="14602"/>
    <x v="64"/>
    <n v="2006"/>
    <n v="16.100000000000001"/>
    <n v="99"/>
  </r>
  <r>
    <s v="KREBS, Laurie"/>
    <x v="952"/>
    <n v="14601"/>
    <x v="64"/>
    <n v="2006"/>
    <n v="18.2"/>
    <n v="145"/>
  </r>
  <r>
    <s v="KABAI, Belinda"/>
    <x v="953"/>
    <n v="13121"/>
    <x v="15"/>
    <n v="2006"/>
    <n v="0.8"/>
    <n v="221"/>
  </r>
  <r>
    <s v="JOLLY, Jane"/>
    <x v="954"/>
    <n v="13131"/>
    <x v="15"/>
    <n v="2006"/>
    <n v="9.3000000000000007"/>
    <n v="140"/>
  </r>
  <r>
    <s v="KENDELL, Sandra"/>
    <x v="955"/>
    <n v="13152"/>
    <x v="15"/>
    <n v="2006"/>
    <n v="11.5"/>
    <n v="173"/>
  </r>
  <r>
    <s v="ARMITAGE, David &amp; ARMITAGE, Ronda"/>
    <x v="956"/>
    <n v="13185"/>
    <x v="15"/>
    <n v="2006"/>
    <n v="14.6"/>
    <n v="118"/>
  </r>
  <r>
    <s v="MATTHEWS, Penny &amp; MCLEAN, Andrew"/>
    <x v="957"/>
    <n v="12320"/>
    <x v="15"/>
    <n v="2006"/>
    <n v="16.100000000000001"/>
    <n v="119"/>
  </r>
  <r>
    <s v="JEFFERS, Oliver"/>
    <x v="958"/>
    <n v="13151"/>
    <x v="15"/>
    <n v="2006"/>
    <n v="18.399999999999999"/>
    <n v="134"/>
  </r>
  <r>
    <s v="MANIATY, Christine &amp; MANIATY, Peter"/>
    <x v="959"/>
    <n v="13146"/>
    <x v="15"/>
    <n v="2006"/>
    <n v="23.6"/>
    <n v="204"/>
  </r>
  <r>
    <s v="LIGHTFOOT, Kiri"/>
    <x v="960"/>
    <n v="13120"/>
    <x v="15"/>
    <n v="2006"/>
    <n v="25.2"/>
    <n v="124"/>
  </r>
  <r>
    <s v="MARTIN, Marc"/>
    <x v="961"/>
    <n v="14610"/>
    <x v="15"/>
    <n v="2006"/>
    <n v="28.6"/>
    <n v="163"/>
  </r>
  <r>
    <s v="MAGLOFF, Lisa"/>
    <x v="962"/>
    <n v="13109"/>
    <x v="15"/>
    <n v="2006"/>
    <n v="34.299999999999997"/>
    <n v="190"/>
  </r>
  <r>
    <s v="JINKS, Catherine"/>
    <x v="963"/>
    <n v="13167"/>
    <x v="4"/>
    <n v="2006"/>
    <n v="9"/>
    <n v="168"/>
  </r>
  <r>
    <s v="HUTCHINSON, Sascha"/>
    <x v="964"/>
    <n v="11508"/>
    <x v="4"/>
    <n v="2006"/>
    <n v="10.199999999999999"/>
    <n v="167"/>
  </r>
  <r>
    <s v="LONG, Melinda"/>
    <x v="965"/>
    <n v="14600"/>
    <x v="4"/>
    <n v="2006"/>
    <n v="14.1"/>
    <n v="115"/>
  </r>
  <r>
    <s v="LESTER, Alison"/>
    <x v="966"/>
    <n v="13144"/>
    <x v="4"/>
    <n v="2006"/>
    <n v="18.600000000000001"/>
    <n v="202"/>
  </r>
  <r>
    <s v="LOFTS, Pamela"/>
    <x v="967"/>
    <n v="13134"/>
    <x v="4"/>
    <n v="2006"/>
    <n v="19.8"/>
    <n v="155"/>
  </r>
  <r>
    <s v="LAWSON, Sue"/>
    <x v="968"/>
    <n v="13126"/>
    <x v="4"/>
    <n v="2006"/>
    <n v="19.8"/>
    <n v="148"/>
  </r>
  <r>
    <s v="MAGLOFF, Lisa"/>
    <x v="969"/>
    <n v="11180"/>
    <x v="4"/>
    <n v="2006"/>
    <n v="22.9"/>
    <n v="156"/>
  </r>
  <r>
    <s v="MADDERN, Eric"/>
    <x v="970"/>
    <n v="12216"/>
    <x v="4"/>
    <n v="2006"/>
    <n v="24.7"/>
    <n v="193"/>
  </r>
  <r>
    <s v="LESTER, Alison"/>
    <x v="971"/>
    <n v="15807"/>
    <x v="116"/>
    <n v="2006"/>
    <n v="23.4"/>
    <n v="162"/>
  </r>
  <r>
    <s v="HUGHES, Nick"/>
    <x v="972"/>
    <n v="13183"/>
    <x v="97"/>
    <n v="2006"/>
    <n v="7.1"/>
    <n v="147"/>
  </r>
  <r>
    <s v="KLASSEN, Jon"/>
    <x v="973"/>
    <n v="13153"/>
    <x v="97"/>
    <n v="2006"/>
    <n v="13.8"/>
    <n v="164"/>
  </r>
  <r>
    <s v="KIRKWOOD, Roger"/>
    <x v="974"/>
    <n v="14667"/>
    <x v="133"/>
    <n v="2006"/>
    <n v="23.6"/>
    <n v="128"/>
  </r>
  <r>
    <s v="HOLLAND, Jennifer S."/>
    <x v="975"/>
    <n v="12824"/>
    <x v="5"/>
    <n v="2006"/>
    <n v="8.5"/>
    <n v="154"/>
  </r>
  <r>
    <s v="KROLL, Virginia"/>
    <x v="976"/>
    <n v="12810"/>
    <x v="5"/>
    <n v="2006"/>
    <n v="11.4"/>
    <n v="163"/>
  </r>
  <r>
    <s v="HILL, Eric"/>
    <x v="977"/>
    <n v="14589"/>
    <x v="5"/>
    <n v="2006"/>
    <n v="12.6"/>
    <n v="130"/>
  </r>
  <r>
    <s v="MAGLOFF, Lisa"/>
    <x v="978"/>
    <n v="13138"/>
    <x v="5"/>
    <n v="2006"/>
    <n v="23"/>
    <n v="134"/>
  </r>
  <r>
    <s v="MANNIS, Celeste Davidson"/>
    <x v="979"/>
    <n v="12947"/>
    <x v="5"/>
    <n v="2006"/>
    <n v="27.5"/>
    <n v="163"/>
  </r>
  <r>
    <s v="HOBBS, Leigh"/>
    <x v="980"/>
    <n v="11202"/>
    <x v="134"/>
    <n v="2006"/>
    <n v="13.2"/>
    <n v="205"/>
  </r>
  <r>
    <s v="KELLY, Mij"/>
    <x v="981"/>
    <n v="188"/>
    <x v="66"/>
    <n v="2006"/>
    <n v="11.2"/>
    <n v="136"/>
  </r>
  <r>
    <s v="LAMB, Albert"/>
    <x v="982"/>
    <n v="13140"/>
    <x v="125"/>
    <n v="2006"/>
    <n v="32.1"/>
    <n v="166"/>
  </r>
  <r>
    <s v="KNUDSEN, Michelle"/>
    <x v="983"/>
    <n v="15780"/>
    <x v="135"/>
    <n v="2006"/>
    <n v="11.6"/>
    <n v="152"/>
  </r>
  <r>
    <s v="GORDON, Gus"/>
    <x v="984"/>
    <n v="14548"/>
    <x v="2"/>
    <n v="2006"/>
    <n v="6.7"/>
    <n v="181"/>
  </r>
  <r>
    <s v="LAGUNA, Sofie"/>
    <x v="985"/>
    <n v="13125"/>
    <x v="2"/>
    <n v="2006"/>
    <n v="16"/>
    <n v="119"/>
  </r>
  <r>
    <s v="LAWRENSON, Diana"/>
    <x v="986"/>
    <n v="14514"/>
    <x v="2"/>
    <n v="2006"/>
    <n v="17.2"/>
    <n v="110"/>
  </r>
  <r>
    <s v="LAWRINSON, Julia"/>
    <x v="987"/>
    <n v="13114"/>
    <x v="2"/>
    <n v="2006"/>
    <n v="17.3"/>
    <n v="140"/>
  </r>
  <r>
    <s v="KWAYMULLINA, Ambelin"/>
    <x v="988"/>
    <n v="14569"/>
    <x v="2"/>
    <n v="2006"/>
    <n v="20.399999999999999"/>
    <n v="155"/>
  </r>
  <r>
    <s v="LECHNER, John"/>
    <x v="989"/>
    <n v="12461"/>
    <x v="2"/>
    <n v="2006"/>
    <n v="22.7"/>
    <n v="153"/>
  </r>
  <r>
    <s v="LEGG, Dr Gerald"/>
    <x v="990"/>
    <n v="9766"/>
    <x v="2"/>
    <n v="2006"/>
    <n v="34.5"/>
    <n v="223"/>
  </r>
  <r>
    <s v="KUCHLING, Guundie"/>
    <x v="991"/>
    <n v="14575"/>
    <x v="67"/>
    <n v="2006"/>
    <n v="10"/>
    <n v="136"/>
  </r>
  <r>
    <s v="KWAYMULLINA, Blaze &amp; MORGAN, Sally"/>
    <x v="992"/>
    <n v="14586"/>
    <x v="67"/>
    <n v="2006"/>
    <n v="27.7"/>
    <n v="173"/>
  </r>
  <r>
    <s v="JENKINS, Steve"/>
    <x v="993"/>
    <n v="14542"/>
    <x v="118"/>
    <n v="2006"/>
    <n v="0.8"/>
    <n v="156"/>
  </r>
  <r>
    <s v="HUNTER, Rebecca"/>
    <x v="994"/>
    <n v="13115"/>
    <x v="118"/>
    <n v="2006"/>
    <n v="10.7"/>
    <n v="176"/>
  </r>
  <r>
    <s v="JUST, Margaret"/>
    <x v="995"/>
    <n v="13182"/>
    <x v="118"/>
    <n v="2006"/>
    <n v="12.4"/>
    <n v="141"/>
  </r>
  <r>
    <s v="MARTIN, Bill"/>
    <x v="996"/>
    <n v="14618"/>
    <x v="118"/>
    <n v="2006"/>
    <n v="28.5"/>
    <n v="173"/>
  </r>
  <r>
    <s v="KING, Stephen Michael"/>
    <x v="997"/>
    <n v="13189"/>
    <x v="87"/>
    <n v="2006"/>
    <n v="5.2"/>
    <n v="109"/>
  </r>
  <r>
    <s v="KEMPTER, Christa"/>
    <x v="998"/>
    <n v="12252"/>
    <x v="87"/>
    <n v="2006"/>
    <n v="6.1"/>
    <n v="130"/>
  </r>
  <r>
    <s v="KALMAN, Bobbie"/>
    <x v="999"/>
    <n v="13170"/>
    <x v="87"/>
    <n v="2006"/>
    <n v="15.7"/>
    <n v="133"/>
  </r>
  <r>
    <s v="MATTHEWS, Penny"/>
    <x v="1000"/>
    <n v="12425"/>
    <x v="87"/>
    <n v="2006"/>
    <n v="16.100000000000001"/>
    <n v="117"/>
  </r>
  <r>
    <s v="MAHY, Margaret"/>
    <x v="1001"/>
    <n v="13168"/>
    <x v="87"/>
    <n v="2006"/>
    <n v="16.5"/>
    <n v="87"/>
  </r>
  <r>
    <s v="KING, Stephen Michael"/>
    <x v="1002"/>
    <n v="12734"/>
    <x v="87"/>
    <n v="2006"/>
    <n v="18.600000000000001"/>
    <n v="137"/>
  </r>
  <r>
    <s v="MALYAN, Sue"/>
    <x v="1003"/>
    <n v="13169"/>
    <x v="87"/>
    <n v="2006"/>
    <n v="33.1"/>
    <n v="161"/>
  </r>
  <r>
    <s v="LEE, Lyn"/>
    <x v="1004"/>
    <n v="15429"/>
    <x v="61"/>
    <n v="2007"/>
    <n v="1.3"/>
    <n v="129"/>
  </r>
  <r>
    <s v="LE GALL, Frank"/>
    <x v="1005"/>
    <n v="14620"/>
    <x v="61"/>
    <n v="2007"/>
    <n v="3"/>
    <n v="127"/>
  </r>
  <r>
    <s v="LENNARD, Kate"/>
    <x v="1006"/>
    <n v="14777"/>
    <x v="61"/>
    <n v="2007"/>
    <n v="10.3"/>
    <n v="128"/>
  </r>
  <r>
    <s v="LANCE, Charlotte"/>
    <x v="1007"/>
    <n v="14573"/>
    <x v="61"/>
    <n v="2007"/>
    <n v="13.9"/>
    <n v="177"/>
  </r>
  <r>
    <s v="LATTA, Jan"/>
    <x v="1008"/>
    <n v="14553"/>
    <x v="61"/>
    <n v="2007"/>
    <n v="15.9"/>
    <n v="182"/>
  </r>
  <r>
    <s v="McNAUGHTON, Colin"/>
    <x v="1009"/>
    <n v="14579"/>
    <x v="61"/>
    <n v="2007"/>
    <n v="16.899999999999999"/>
    <n v="180"/>
  </r>
  <r>
    <s v="MORGAN, Sally &amp; KWAYMULLINA, Ezekiel"/>
    <x v="1010"/>
    <n v="14572"/>
    <x v="61"/>
    <n v="2007"/>
    <n v="23.4"/>
    <n v="150"/>
  </r>
  <r>
    <s v="LLEWELLYN, Claire"/>
    <x v="1011"/>
    <n v="15486"/>
    <x v="61"/>
    <n v="2007"/>
    <n v="24.6"/>
    <n v="109"/>
  </r>
  <r>
    <s v="MOORE, Inga"/>
    <x v="1012"/>
    <n v="14799"/>
    <x v="61"/>
    <n v="2007"/>
    <n v="26.4"/>
    <n v="132"/>
  </r>
  <r>
    <s v="MULLINS, Patricia"/>
    <x v="1013"/>
    <n v="15417"/>
    <x v="61"/>
    <n v="2007"/>
    <n v="31.3"/>
    <n v="171"/>
  </r>
  <r>
    <s v="MCROBBIE, Narelle"/>
    <x v="1014"/>
    <n v="14562"/>
    <x v="136"/>
    <n v="2007"/>
    <n v="25.7"/>
    <n v="183"/>
  </r>
  <r>
    <s v="LANE, Penny Ann"/>
    <x v="1015"/>
    <n v="14673"/>
    <x v="37"/>
    <n v="2007"/>
    <n v="5.4"/>
    <n v="179"/>
  </r>
  <r>
    <s v="LAURIDSEN, Suzanne"/>
    <x v="1016"/>
    <n v="14558"/>
    <x v="37"/>
    <n v="2007"/>
    <n v="14.5"/>
    <n v="213"/>
  </r>
  <r>
    <s v="VIGLIANO, Adrian"/>
    <x v="1017"/>
    <n v="14617"/>
    <x v="37"/>
    <n v="2007"/>
    <n v="18"/>
    <n v="174"/>
  </r>
  <r>
    <s v="LESTER, Alison"/>
    <x v="1018"/>
    <n v="14778"/>
    <x v="37"/>
    <n v="2007"/>
    <n v="18.2"/>
    <n v="195"/>
  </r>
  <r>
    <s v="MCKEE, David"/>
    <x v="1019"/>
    <n v="13577"/>
    <x v="128"/>
    <n v="2007"/>
    <n v="16.100000000000001"/>
    <n v="203"/>
  </r>
  <r>
    <s v="MILLARD, Glenda"/>
    <x v="1020"/>
    <n v="15520"/>
    <x v="120"/>
    <n v="2007"/>
    <n v="31.1"/>
    <n v="143"/>
  </r>
  <r>
    <s v="LOPSHIRE, Rob"/>
    <x v="1021"/>
    <n v="15470"/>
    <x v="81"/>
    <n v="2007"/>
    <n v="13.9"/>
    <n v="133"/>
  </r>
  <r>
    <s v="MAYO, Margaret"/>
    <x v="1022"/>
    <n v="14555"/>
    <x v="137"/>
    <n v="2007"/>
    <n v="28"/>
    <n v="148"/>
  </r>
  <r>
    <s v="LEIGH, Susannah"/>
    <x v="1023"/>
    <n v="15372"/>
    <x v="138"/>
    <n v="2007"/>
    <n v="14.2"/>
    <n v="160"/>
  </r>
  <r>
    <s v="KALMAN, Bobbie"/>
    <x v="1024"/>
    <n v="14675"/>
    <x v="51"/>
    <n v="2007"/>
    <n v="13.3"/>
    <n v="185"/>
  </r>
  <r>
    <s v="KENNEDY, Cate"/>
    <x v="1025"/>
    <n v="14631"/>
    <x v="51"/>
    <n v="2007"/>
    <n v="14.4"/>
    <n v="109"/>
  </r>
  <r>
    <s v="MCKEE, David"/>
    <x v="1026"/>
    <n v="14540"/>
    <x v="51"/>
    <n v="2007"/>
    <n v="17.399999999999999"/>
    <n v="128"/>
  </r>
  <r>
    <s v="MAHY, Margaret"/>
    <x v="1027"/>
    <n v="15484"/>
    <x v="51"/>
    <n v="2007"/>
    <n v="28.2"/>
    <n v="193"/>
  </r>
  <r>
    <s v="MALYAN, Sue"/>
    <x v="1028"/>
    <n v="14539"/>
    <x v="51"/>
    <n v="2007"/>
    <n v="31"/>
    <n v="203"/>
  </r>
  <r>
    <s v="MCCARTHY, Meghan"/>
    <x v="1029"/>
    <n v="15998"/>
    <x v="38"/>
    <n v="2007"/>
    <n v="16.7"/>
    <n v="151"/>
  </r>
  <r>
    <s v="MILLARD, Glenda"/>
    <x v="1030"/>
    <n v="15426"/>
    <x v="17"/>
    <n v="2007"/>
    <n v="20.2"/>
    <n v="162"/>
  </r>
  <r>
    <s v="MIESEN, Christina"/>
    <x v="1031"/>
    <n v="14551"/>
    <x v="56"/>
    <n v="2007"/>
    <n v="23.4"/>
    <n v="156"/>
  </r>
  <r>
    <s v="LESTER, Alison"/>
    <x v="1032"/>
    <n v="14566"/>
    <x v="30"/>
    <n v="2007"/>
    <n v="3.9"/>
    <n v="117"/>
  </r>
  <r>
    <s v="KANE, Kim"/>
    <x v="1033"/>
    <n v="14564"/>
    <x v="30"/>
    <n v="2007"/>
    <n v="10.6"/>
    <n v="142"/>
  </r>
  <r>
    <s v="MCKEE, David"/>
    <x v="1034"/>
    <n v="14528"/>
    <x v="30"/>
    <n v="2007"/>
    <n v="25.4"/>
    <n v="128"/>
  </r>
  <r>
    <s v="METZENTHEN, David"/>
    <x v="1035"/>
    <n v="14565"/>
    <x v="30"/>
    <n v="2007"/>
    <n v="32"/>
    <n v="170"/>
  </r>
  <r>
    <s v="KWAYMULLINA, Ezekiel &amp; MORGAN, Sally"/>
    <x v="1036"/>
    <n v="14563"/>
    <x v="57"/>
    <n v="2007"/>
    <n v="11.2"/>
    <n v="175"/>
  </r>
  <r>
    <s v="MCKIMMIE, Chris"/>
    <x v="1037"/>
    <n v="15533"/>
    <x v="1"/>
    <n v="2007"/>
    <n v="21"/>
    <n v="193"/>
  </r>
  <r>
    <s v="FORRESTAL, Elaine"/>
    <x v="1038"/>
    <n v="14525"/>
    <x v="63"/>
    <n v="2007"/>
    <n v="8.6999999999999993"/>
    <n v="116"/>
  </r>
  <r>
    <s v="HORACEK, Judy"/>
    <x v="1039"/>
    <n v="14526"/>
    <x v="63"/>
    <n v="2007"/>
    <n v="10.4"/>
    <n v="190"/>
  </r>
  <r>
    <s v="LAGUNA, Sofie"/>
    <x v="1040"/>
    <n v="14587"/>
    <x v="63"/>
    <n v="2007"/>
    <n v="10.5"/>
    <n v="142"/>
  </r>
  <r>
    <s v="MATTINGLEY, Christobel"/>
    <x v="1041"/>
    <n v="14531"/>
    <x v="63"/>
    <n v="2007"/>
    <n v="11.6"/>
    <n v="173"/>
  </r>
  <r>
    <s v="MACKINTOSH, David"/>
    <x v="1042"/>
    <n v="15433"/>
    <x v="63"/>
    <n v="2007"/>
    <n v="14.9"/>
    <n v="127"/>
  </r>
  <r>
    <s v="MAHY, Margaret"/>
    <x v="909"/>
    <n v="14593"/>
    <x v="63"/>
    <n v="2007"/>
    <n v="16.600000000000001"/>
    <n v="132"/>
  </r>
  <r>
    <s v="MARWOOD, Lorraine"/>
    <x v="1043"/>
    <n v="14524"/>
    <x v="63"/>
    <n v="2007"/>
    <n v="18.8"/>
    <n v="161"/>
  </r>
  <r>
    <s v="MURRAY, Andrew"/>
    <x v="1044"/>
    <n v="15444"/>
    <x v="63"/>
    <n v="2007"/>
    <n v="21.8"/>
    <n v="198"/>
  </r>
  <r>
    <s v="MCKEE, David"/>
    <x v="1045"/>
    <n v="14527"/>
    <x v="63"/>
    <n v="2007"/>
    <n v="22.1"/>
    <n v="180"/>
  </r>
  <r>
    <s v="MURPHY, Liz"/>
    <x v="1046"/>
    <n v="14530"/>
    <x v="63"/>
    <n v="2007"/>
    <n v="22.8"/>
    <n v="141"/>
  </r>
  <r>
    <s v="MCKEE, David"/>
    <x v="651"/>
    <n v="14592"/>
    <x v="63"/>
    <n v="2007"/>
    <n v="24.9"/>
    <n v="194"/>
  </r>
  <r>
    <s v="HONEY, Elizabeth"/>
    <x v="1047"/>
    <n v="16745"/>
    <x v="139"/>
    <n v="2007"/>
    <n v="5.6"/>
    <n v="109"/>
  </r>
  <r>
    <s v="MATTHEWS, Penny"/>
    <x v="1048"/>
    <n v="14545"/>
    <x v="140"/>
    <n v="2007"/>
    <n v="20.399999999999999"/>
    <n v="140"/>
  </r>
  <r>
    <s v="KING, Stephen Michael"/>
    <x v="1049"/>
    <n v="15532"/>
    <x v="41"/>
    <n v="2007"/>
    <n v="5.9"/>
    <n v="131"/>
  </r>
  <r>
    <s v="HOBBS, Leigh"/>
    <x v="1050"/>
    <n v="14549"/>
    <x v="41"/>
    <n v="2007"/>
    <n v="16.2"/>
    <n v="92"/>
  </r>
  <r>
    <s v="MCDONNELL, Flora"/>
    <x v="1051"/>
    <n v="14599"/>
    <x v="41"/>
    <n v="2007"/>
    <n v="19.7"/>
    <n v="97"/>
  </r>
  <r>
    <s v="LODGE, Annette"/>
    <x v="1052"/>
    <n v="14568"/>
    <x v="105"/>
    <n v="2007"/>
    <n v="11.6"/>
    <n v="130"/>
  </r>
  <r>
    <s v="MURPHY, Jill"/>
    <x v="1053"/>
    <n v="14616"/>
    <x v="105"/>
    <n v="2007"/>
    <n v="19.899999999999999"/>
    <n v="187"/>
  </r>
  <r>
    <s v="MURRELL, Belinda"/>
    <x v="1054"/>
    <n v="14518"/>
    <x v="105"/>
    <n v="2007"/>
    <n v="25.4"/>
    <n v="151"/>
  </r>
  <r>
    <s v="MATTHEWS, Cecily"/>
    <x v="1055"/>
    <n v="14594"/>
    <x v="22"/>
    <n v="2007"/>
    <n v="14.6"/>
    <n v="146"/>
  </r>
  <r>
    <s v="MACLEOD, Doug"/>
    <x v="1056"/>
    <n v="14536"/>
    <x v="22"/>
    <n v="2007"/>
    <n v="16.600000000000001"/>
    <n v="197"/>
  </r>
  <r>
    <s v="MATTHEWS, Penny"/>
    <x v="1057"/>
    <n v="14634"/>
    <x v="22"/>
    <n v="2007"/>
    <n v="16.7"/>
    <n v="171"/>
  </r>
  <r>
    <s v="LITCHFIELD, Katie Afrika"/>
    <x v="1058"/>
    <n v="14798"/>
    <x v="22"/>
    <n v="2007"/>
    <n v="21.8"/>
    <n v="101"/>
  </r>
  <r>
    <s v="MORGAN, Sally"/>
    <x v="1059"/>
    <n v="14615"/>
    <x v="22"/>
    <n v="2007"/>
    <n v="27.1"/>
    <n v="191"/>
  </r>
  <r>
    <s v="MATTHEWS, Tina"/>
    <x v="1060"/>
    <n v="15536"/>
    <x v="34"/>
    <n v="2007"/>
    <n v="10.3"/>
    <n v="156"/>
  </r>
  <r>
    <s v="MURPHY, Jill"/>
    <x v="1061"/>
    <n v="15519"/>
    <x v="34"/>
    <n v="2007"/>
    <n v="20"/>
    <n v="174"/>
  </r>
  <r>
    <s v="MACLEOD, Doug"/>
    <x v="1062"/>
    <n v="14571"/>
    <x v="20"/>
    <n v="2007"/>
    <n v="6.4"/>
    <n v="153"/>
  </r>
  <r>
    <s v="LENNARD, Kate"/>
    <x v="1063"/>
    <n v="14570"/>
    <x v="23"/>
    <n v="2007"/>
    <n v="6.7"/>
    <n v="136"/>
  </r>
  <r>
    <s v="MASTNAK, Rosemary"/>
    <x v="1064"/>
    <n v="14554"/>
    <x v="23"/>
    <n v="2007"/>
    <n v="8.4"/>
    <n v="151"/>
  </r>
  <r>
    <s v="MATTHEWS, Rupert"/>
    <x v="1065"/>
    <n v="12181"/>
    <x v="23"/>
    <n v="2007"/>
    <n v="14.8"/>
    <n v="112"/>
  </r>
  <r>
    <s v="KLASSEN, Jon"/>
    <x v="1066"/>
    <n v="14560"/>
    <x v="141"/>
    <n v="2007"/>
    <n v="15.4"/>
    <n v="178"/>
  </r>
  <r>
    <s v="LOHSE, Wendy"/>
    <x v="1067"/>
    <n v="14541"/>
    <x v="141"/>
    <n v="2007"/>
    <n v="30.7"/>
    <n v="200"/>
  </r>
  <r>
    <s v="LINES, Kathleen"/>
    <x v="1068"/>
    <n v="14580"/>
    <x v="15"/>
    <n v="2007"/>
    <n v="15.2"/>
    <n v="190"/>
  </r>
  <r>
    <s v="HUGGINS-COOPER, Lynn"/>
    <x v="1069"/>
    <n v="14567"/>
    <x v="15"/>
    <n v="2007"/>
    <n v="15.6"/>
    <n v="183"/>
  </r>
  <r>
    <s v="LOVES, June"/>
    <x v="1070"/>
    <n v="14604"/>
    <x v="15"/>
    <n v="2007"/>
    <n v="15.9"/>
    <n v="144"/>
  </r>
  <r>
    <s v="MCGOUGH, Roger"/>
    <x v="1071"/>
    <n v="14633"/>
    <x v="15"/>
    <n v="2007"/>
    <n v="17.7"/>
    <n v="184"/>
  </r>
  <r>
    <s v="MELLONIE, Bryan"/>
    <x v="1072"/>
    <n v="14103"/>
    <x v="15"/>
    <n v="2007"/>
    <n v="22.7"/>
    <n v="194"/>
  </r>
  <r>
    <s v="MURRELL, Belinda"/>
    <x v="1073"/>
    <n v="15415"/>
    <x v="15"/>
    <n v="2007"/>
    <n v="28.2"/>
    <n v="123"/>
  </r>
  <r>
    <s v="KING-SMITH, Dick"/>
    <x v="1074"/>
    <n v="14628"/>
    <x v="4"/>
    <n v="2007"/>
    <n v="9.6"/>
    <n v="191"/>
  </r>
  <r>
    <s v="MAHY, Margaret"/>
    <x v="1075"/>
    <n v="15526"/>
    <x v="4"/>
    <n v="2007"/>
    <n v="11"/>
    <n v="174"/>
  </r>
  <r>
    <s v="HURST, Elise"/>
    <x v="1076"/>
    <n v="14623"/>
    <x v="4"/>
    <n v="2007"/>
    <n v="13.9"/>
    <n v="134"/>
  </r>
  <r>
    <s v="MATTHEWS, Penny"/>
    <x v="1077"/>
    <n v="14552"/>
    <x v="4"/>
    <n v="2007"/>
    <n v="15"/>
    <n v="74"/>
  </r>
  <r>
    <s v="MARTIN, Bill"/>
    <x v="1078"/>
    <n v="14577"/>
    <x v="4"/>
    <n v="2007"/>
    <n v="15"/>
    <n v="103"/>
  </r>
  <r>
    <s v="MACHIN, Sue"/>
    <x v="1079"/>
    <n v="14597"/>
    <x v="4"/>
    <n v="2007"/>
    <n v="16.3"/>
    <n v="162"/>
  </r>
  <r>
    <s v="FOX, Mem"/>
    <x v="1080"/>
    <n v="15667"/>
    <x v="4"/>
    <n v="2007"/>
    <n v="19.3"/>
    <n v="146"/>
  </r>
  <r>
    <s v="MUELLER, Ross"/>
    <x v="1081"/>
    <n v="14521"/>
    <x v="4"/>
    <n v="2007"/>
    <n v="22.5"/>
    <n v="111"/>
  </r>
  <r>
    <s v="MORGAN, Shane"/>
    <x v="1082"/>
    <n v="14578"/>
    <x v="4"/>
    <n v="2007"/>
    <n v="22.7"/>
    <n v="163"/>
  </r>
  <r>
    <s v="MITTON, Tony"/>
    <x v="1083"/>
    <n v="15539"/>
    <x v="72"/>
    <n v="2007"/>
    <n v="21.4"/>
    <n v="120"/>
  </r>
  <r>
    <s v="LAMB, Ann"/>
    <x v="1084"/>
    <n v="14613"/>
    <x v="28"/>
    <n v="2007"/>
    <n v="3.6"/>
    <n v="127"/>
  </r>
  <r>
    <s v="JORDAN, Mary Ellen"/>
    <x v="1085"/>
    <n v="15488"/>
    <x v="142"/>
    <n v="2007"/>
    <n v="10.6"/>
    <n v="164"/>
  </r>
  <r>
    <s v="MACLEOD, Mark"/>
    <x v="1086"/>
    <n v="14581"/>
    <x v="5"/>
    <n v="2007"/>
    <n v="2.5"/>
    <n v="191"/>
  </r>
  <r>
    <s v="LEAKE, Diyan"/>
    <x v="1087"/>
    <n v="15508"/>
    <x v="5"/>
    <n v="2007"/>
    <n v="2.9"/>
    <n v="184"/>
  </r>
  <r>
    <s v="LOBEL, Arnold"/>
    <x v="1088"/>
    <n v="14611"/>
    <x v="5"/>
    <n v="2007"/>
    <n v="9.9"/>
    <n v="146"/>
  </r>
  <r>
    <s v="LOFTS, Pamela &amp; ALBERT, Mary"/>
    <x v="1089"/>
    <n v="15540"/>
    <x v="5"/>
    <n v="2007"/>
    <n v="14"/>
    <n v="106"/>
  </r>
  <r>
    <s v="MURRELL, Belinda"/>
    <x v="1090"/>
    <n v="15482"/>
    <x v="5"/>
    <n v="2007"/>
    <n v="25.9"/>
    <n v="178"/>
  </r>
  <r>
    <s v="MANNING, Mick"/>
    <x v="1091"/>
    <n v="14584"/>
    <x v="65"/>
    <n v="2007"/>
    <n v="6.8"/>
    <n v="178"/>
  </r>
  <r>
    <s v="KREBS, Laurie"/>
    <x v="1092"/>
    <n v="14626"/>
    <x v="46"/>
    <n v="2007"/>
    <n v="5.0999999999999996"/>
    <n v="177"/>
  </r>
  <r>
    <s v="LINDEEN, Carol K."/>
    <x v="1093"/>
    <n v="14630"/>
    <x v="46"/>
    <n v="2007"/>
    <n v="13.2"/>
    <n v="114"/>
  </r>
  <r>
    <s v="LESTER, Alison"/>
    <x v="1094"/>
    <n v="14596"/>
    <x v="46"/>
    <n v="2007"/>
    <n v="16"/>
    <n v="161"/>
  </r>
  <r>
    <s v="MURRELL, Belinda"/>
    <x v="1095"/>
    <n v="14635"/>
    <x v="46"/>
    <n v="2007"/>
    <n v="23.8"/>
    <n v="143"/>
  </r>
  <r>
    <s v="MUDGEDELL, Mantingali Napanangko"/>
    <x v="1096"/>
    <n v="14559"/>
    <x v="46"/>
    <n v="2007"/>
    <n v="25.1"/>
    <n v="120"/>
  </r>
  <r>
    <s v="LOH, Morag"/>
    <x v="1097"/>
    <n v="14606"/>
    <x v="2"/>
    <n v="2007"/>
    <n v="2.5"/>
    <n v="148"/>
  </r>
  <r>
    <s v="MANTHORPE, Helen"/>
    <x v="1098"/>
    <n v="15805"/>
    <x v="2"/>
    <n v="2007"/>
    <n v="6.2"/>
    <n v="140"/>
  </r>
  <r>
    <s v="MANNING, Mick"/>
    <x v="1099"/>
    <n v="14639"/>
    <x v="2"/>
    <n v="2007"/>
    <n v="8.6999999999999993"/>
    <n v="155"/>
  </r>
  <r>
    <s v="LAGERCRANTZ, Rose"/>
    <x v="1100"/>
    <n v="14636"/>
    <x v="2"/>
    <n v="2007"/>
    <n v="9.5"/>
    <n v="138"/>
  </r>
  <r>
    <s v="MACKINTOSH, David"/>
    <x v="1101"/>
    <n v="14546"/>
    <x v="2"/>
    <n v="2007"/>
    <n v="9.9"/>
    <n v="200"/>
  </r>
  <r>
    <s v="MARTIN, Rodney"/>
    <x v="1102"/>
    <n v="14605"/>
    <x v="2"/>
    <n v="2007"/>
    <n v="12.8"/>
    <n v="159"/>
  </r>
  <r>
    <s v="MACKINTOSH, David"/>
    <x v="1103"/>
    <n v="15466"/>
    <x v="2"/>
    <n v="2007"/>
    <n v="13.6"/>
    <n v="109"/>
  </r>
  <r>
    <s v="MATTHEWS, Tina"/>
    <x v="1104"/>
    <n v="14550"/>
    <x v="2"/>
    <n v="2007"/>
    <n v="15.9"/>
    <n v="127"/>
  </r>
  <r>
    <s v="MIST, Rosalind"/>
    <x v="1105"/>
    <n v="14603"/>
    <x v="2"/>
    <n v="2007"/>
    <n v="17.100000000000001"/>
    <n v="134"/>
  </r>
  <r>
    <s v="MCKIMMIE, Chris"/>
    <x v="1106"/>
    <n v="14561"/>
    <x v="2"/>
    <n v="2007"/>
    <n v="18.5"/>
    <n v="146"/>
  </r>
  <r>
    <s v="MCCOSKER, Helen"/>
    <x v="1107"/>
    <n v="14583"/>
    <x v="2"/>
    <n v="2007"/>
    <n v="19.399999999999999"/>
    <n v="163"/>
  </r>
  <r>
    <s v="MARZOLLO, Jean"/>
    <x v="1108"/>
    <n v="14534"/>
    <x v="2"/>
    <n v="2007"/>
    <n v="21"/>
    <n v="132"/>
  </r>
  <r>
    <s v="MAGERL, Caroline"/>
    <x v="1109"/>
    <n v="11320"/>
    <x v="2"/>
    <n v="2007"/>
    <n v="25"/>
    <n v="204"/>
  </r>
  <r>
    <s v="MORRISON, Yvonne"/>
    <x v="1110"/>
    <n v="14519"/>
    <x v="2"/>
    <n v="2007"/>
    <n v="28.9"/>
    <n v="118"/>
  </r>
  <r>
    <s v="MITTON, Tony"/>
    <x v="1111"/>
    <n v="15450"/>
    <x v="143"/>
    <n v="2007"/>
    <n v="26.7"/>
    <n v="161"/>
  </r>
  <r>
    <s v="MARTIN, Bill"/>
    <x v="1112"/>
    <n v="15522"/>
    <x v="67"/>
    <n v="2007"/>
    <n v="6.1"/>
    <n v="118"/>
  </r>
  <r>
    <s v="LE GALL, Frank"/>
    <x v="1113"/>
    <n v="15469"/>
    <x v="118"/>
    <n v="2007"/>
    <n v="11.5"/>
    <n v="149"/>
  </r>
  <r>
    <s v="KENNETT, David"/>
    <x v="1114"/>
    <n v="14520"/>
    <x v="118"/>
    <n v="2007"/>
    <n v="12.5"/>
    <n v="149"/>
  </r>
  <r>
    <s v="MAHY, Margaret"/>
    <x v="1115"/>
    <n v="14797"/>
    <x v="118"/>
    <n v="2007"/>
    <n v="16.5"/>
    <n v="217"/>
  </r>
  <r>
    <s v="KELLEHER, Victor"/>
    <x v="1116"/>
    <n v="14632"/>
    <x v="87"/>
    <n v="2007"/>
    <n v="9.3000000000000007"/>
    <n v="157"/>
  </r>
  <r>
    <s v="MATTHEWS, Penny"/>
    <x v="1117"/>
    <n v="14522"/>
    <x v="87"/>
    <n v="2007"/>
    <n v="11.6"/>
    <n v="121"/>
  </r>
  <r>
    <s v="LAGUNA, Sofie"/>
    <x v="1118"/>
    <n v="14621"/>
    <x v="87"/>
    <n v="2007"/>
    <n v="12.4"/>
    <n v="113"/>
  </r>
  <r>
    <s v="MATTHEWS, Penny"/>
    <x v="1119"/>
    <n v="14595"/>
    <x v="87"/>
    <n v="2007"/>
    <n v="17.899999999999999"/>
    <n v="148"/>
  </r>
  <r>
    <s v="MCKINLAY, Helen"/>
    <x v="1033"/>
    <n v="13349"/>
    <x v="87"/>
    <n v="2007"/>
    <n v="19.8"/>
    <n v="132"/>
  </r>
  <r>
    <s v="MOSS, Miriam"/>
    <x v="1120"/>
    <n v="15980"/>
    <x v="47"/>
    <n v="2008"/>
    <n v="14.8"/>
    <n v="129"/>
  </r>
  <r>
    <s v="MAWTER, Jeni"/>
    <x v="1121"/>
    <n v="15476"/>
    <x v="61"/>
    <n v="2008"/>
    <n v="2.8"/>
    <n v="186"/>
  </r>
  <r>
    <s v="ODGERS, Sally Farrell"/>
    <x v="1122"/>
    <n v="15673"/>
    <x v="61"/>
    <n v="2008"/>
    <n v="15.8"/>
    <n v="162"/>
  </r>
  <r>
    <s v="ORMEROD, Jan"/>
    <x v="1123"/>
    <n v="15175"/>
    <x v="61"/>
    <n v="2008"/>
    <n v="30.6"/>
    <n v="149"/>
  </r>
  <r>
    <s v="NEWTON, Gina"/>
    <x v="1124"/>
    <n v="15509"/>
    <x v="144"/>
    <n v="2008"/>
    <n v="24.5"/>
    <n v="125"/>
  </r>
  <r>
    <s v="MURPHY, Sally"/>
    <x v="1125"/>
    <n v="15690"/>
    <x v="119"/>
    <n v="2008"/>
    <n v="12.2"/>
    <n v="129"/>
  </r>
  <r>
    <s v="MUTH, Jon"/>
    <x v="1126"/>
    <n v="15964"/>
    <x v="37"/>
    <n v="2008"/>
    <n v="13.9"/>
    <n v="196"/>
  </r>
  <r>
    <s v="MONTANO, J"/>
    <x v="1127"/>
    <n v="15963"/>
    <x v="37"/>
    <n v="2008"/>
    <n v="15.5"/>
    <n v="125"/>
  </r>
  <r>
    <s v="NOVAK, Jiri Tibor"/>
    <x v="1128"/>
    <n v="15965"/>
    <x v="37"/>
    <n v="2008"/>
    <n v="20.9"/>
    <n v="189"/>
  </r>
  <r>
    <s v="PARISH, Steve"/>
    <x v="1129"/>
    <n v="15703"/>
    <x v="37"/>
    <n v="2008"/>
    <n v="25.6"/>
    <n v="158"/>
  </r>
  <r>
    <s v="NUNN, Daniel"/>
    <x v="1130"/>
    <n v="15499"/>
    <x v="145"/>
    <n v="2008"/>
    <n v="23.3"/>
    <n v="174"/>
  </r>
  <r>
    <s v="MCCARTNEY, Tania"/>
    <x v="1131"/>
    <n v="15674"/>
    <x v="32"/>
    <n v="2008"/>
    <n v="16.899999999999999"/>
    <n v="140"/>
  </r>
  <r>
    <s v="KUCHLING, Guundie"/>
    <x v="1132"/>
    <n v="15786"/>
    <x v="32"/>
    <n v="2008"/>
    <n v="24.2"/>
    <n v="188"/>
  </r>
  <r>
    <s v="METZENTHEN, David"/>
    <x v="1133"/>
    <n v="15678"/>
    <x v="8"/>
    <n v="2008"/>
    <n v="25.3"/>
    <n v="133"/>
  </r>
  <r>
    <s v="KANE, Kim"/>
    <x v="1134"/>
    <n v="15844"/>
    <x v="146"/>
    <n v="2008"/>
    <n v="9.9"/>
    <n v="139"/>
  </r>
  <r>
    <s v="MINARIK, Elsa Holmelund"/>
    <x v="1135"/>
    <n v="15843"/>
    <x v="146"/>
    <n v="2008"/>
    <n v="23.5"/>
    <n v="170"/>
  </r>
  <r>
    <s v="MCKIMMIE, Chris"/>
    <x v="1136"/>
    <n v="15457"/>
    <x v="128"/>
    <n v="2008"/>
    <n v="11.5"/>
    <n v="153"/>
  </r>
  <r>
    <s v="MEWBURN, Kyle"/>
    <x v="1137"/>
    <n v="15689"/>
    <x v="69"/>
    <n v="2008"/>
    <n v="25.1"/>
    <n v="177"/>
  </r>
  <r>
    <s v="MCKIMMIE, Chris"/>
    <x v="1138"/>
    <n v="15971"/>
    <x v="147"/>
    <n v="2008"/>
    <n v="1.8"/>
    <n v="128"/>
  </r>
  <r>
    <s v="PFANNER, Louise"/>
    <x v="1139"/>
    <n v="15970"/>
    <x v="147"/>
    <n v="2008"/>
    <n v="22.2"/>
    <n v="119"/>
  </r>
  <r>
    <s v="PAROT, Annelore"/>
    <x v="1140"/>
    <n v="15440"/>
    <x v="148"/>
    <n v="2008"/>
    <n v="30.4"/>
    <n v="177"/>
  </r>
  <r>
    <s v="KING, Stephen Michael"/>
    <x v="1141"/>
    <n v="15514"/>
    <x v="149"/>
    <n v="2008"/>
    <n v="17.7"/>
    <n v="123"/>
  </r>
  <r>
    <s v="MORGAN, Sally"/>
    <x v="1142"/>
    <n v="15797"/>
    <x v="76"/>
    <n v="2008"/>
    <n v="16.600000000000001"/>
    <n v="210"/>
  </r>
  <r>
    <s v="MILNE, Simon &amp; STEWART, Chantel"/>
    <x v="1143"/>
    <n v="15501"/>
    <x v="114"/>
    <n v="2008"/>
    <n v="8.6999999999999993"/>
    <n v="111"/>
  </r>
  <r>
    <s v="MILLARD, Glenda"/>
    <x v="1144"/>
    <n v="15423"/>
    <x v="114"/>
    <n v="2008"/>
    <n v="10.9"/>
    <n v="117"/>
  </r>
  <r>
    <s v="METTLER, Rene"/>
    <x v="1145"/>
    <n v="15500"/>
    <x v="114"/>
    <n v="2008"/>
    <n v="14.3"/>
    <n v="141"/>
  </r>
  <r>
    <s v="NAPURRURLA, Molly Tasman &amp; NICHOLLS, Christine"/>
    <x v="1146"/>
    <n v="15502"/>
    <x v="114"/>
    <n v="2008"/>
    <n v="20.9"/>
    <n v="122"/>
  </r>
  <r>
    <s v="MACIVER, Juliette &amp; CHAPMAN, Cat"/>
    <x v="1147"/>
    <n v="15542"/>
    <x v="56"/>
    <n v="2008"/>
    <n v="11.5"/>
    <n v="132"/>
  </r>
  <r>
    <s v="MCKIMMIE, Chris"/>
    <x v="1148"/>
    <n v="15507"/>
    <x v="57"/>
    <n v="2008"/>
    <n v="0.9"/>
    <n v="163"/>
  </r>
  <r>
    <s v="MORPURGO, Michael"/>
    <x v="1149"/>
    <n v="15437"/>
    <x v="57"/>
    <n v="2008"/>
    <n v="5"/>
    <n v="171"/>
  </r>
  <r>
    <s v="ORMEROD, Jan"/>
    <x v="1150"/>
    <n v="17248"/>
    <x v="1"/>
    <n v="2008"/>
    <n v="22"/>
    <n v="178"/>
  </r>
  <r>
    <s v="JEFFERS, Oliver"/>
    <x v="1151"/>
    <n v="15523"/>
    <x v="63"/>
    <n v="2008"/>
    <n v="2.4"/>
    <n v="175"/>
  </r>
  <r>
    <s v="LEE, Lyn"/>
    <x v="1152"/>
    <n v="15432"/>
    <x v="63"/>
    <n v="2008"/>
    <n v="6"/>
    <n v="172"/>
  </r>
  <r>
    <s v="MOSS, Miriam"/>
    <x v="793"/>
    <n v="15515"/>
    <x v="63"/>
    <n v="2008"/>
    <n v="8.4"/>
    <n v="121"/>
  </r>
  <r>
    <s v="MOLONEY, James"/>
    <x v="1153"/>
    <n v="15516"/>
    <x v="63"/>
    <n v="2008"/>
    <n v="12.3"/>
    <n v="182"/>
  </r>
  <r>
    <s v="MCKIMMIE, Chris"/>
    <x v="1154"/>
    <n v="15803"/>
    <x v="9"/>
    <n v="2008"/>
    <n v="8.1999999999999993"/>
    <n v="119"/>
  </r>
  <r>
    <s v="MACIVER, Juliette &amp; MASCIULLO, Lucia"/>
    <x v="1155"/>
    <n v="15852"/>
    <x v="9"/>
    <n v="2008"/>
    <n v="10.9"/>
    <n v="220"/>
  </r>
  <r>
    <s v="MITTON, Tony"/>
    <x v="1156"/>
    <n v="15802"/>
    <x v="9"/>
    <n v="2008"/>
    <n v="23.4"/>
    <n v="159"/>
  </r>
  <r>
    <s v="MOORE, Genevieve"/>
    <x v="1157"/>
    <n v="15467"/>
    <x v="150"/>
    <n v="2008"/>
    <n v="15.7"/>
    <n v="188"/>
  </r>
  <r>
    <s v="MCELLIGOTT, Matthew"/>
    <x v="1158"/>
    <n v="15446"/>
    <x v="104"/>
    <n v="2008"/>
    <n v="9.8000000000000007"/>
    <n v="152"/>
  </r>
  <r>
    <s v="MORRISON, Yvonne"/>
    <x v="1159"/>
    <n v="15479"/>
    <x v="41"/>
    <n v="2008"/>
    <n v="10.3"/>
    <n v="169"/>
  </r>
  <r>
    <s v="OLIVER, Narelle"/>
    <x v="1160"/>
    <n v="15974"/>
    <x v="41"/>
    <n v="2008"/>
    <n v="20.7"/>
    <n v="138"/>
  </r>
  <r>
    <s v="MCKIMMIE, Chris"/>
    <x v="1161"/>
    <n v="6709"/>
    <x v="105"/>
    <n v="2008"/>
    <n v="2.1"/>
    <n v="175"/>
  </r>
  <r>
    <s v="METZENTHEN, David"/>
    <x v="1162"/>
    <n v="15419"/>
    <x v="105"/>
    <n v="2008"/>
    <n v="5.4"/>
    <n v="121"/>
  </r>
  <r>
    <s v="LLOYD, Sam"/>
    <x v="1163"/>
    <n v="15463"/>
    <x v="105"/>
    <n v="2008"/>
    <n v="9.6999999999999993"/>
    <n v="149"/>
  </r>
  <r>
    <s v="NILAND, Kilmeny"/>
    <x v="1164"/>
    <n v="15545"/>
    <x v="105"/>
    <n v="2008"/>
    <n v="21.3"/>
    <n v="121"/>
  </r>
  <r>
    <s v="NILAND, Kilmeny"/>
    <x v="1165"/>
    <n v="15456"/>
    <x v="105"/>
    <n v="2008"/>
    <n v="23.6"/>
    <n v="145"/>
  </r>
  <r>
    <s v="MILLARD, Glenda"/>
    <x v="1166"/>
    <n v="15529"/>
    <x v="22"/>
    <n v="2008"/>
    <n v="8.6"/>
    <n v="128"/>
  </r>
  <r>
    <s v="MILLER, David"/>
    <x v="1167"/>
    <n v="15442"/>
    <x v="26"/>
    <n v="2008"/>
    <n v="15.3"/>
    <n v="148"/>
  </r>
  <r>
    <s v="PATTEN, Brian"/>
    <x v="1168"/>
    <n v="15438"/>
    <x v="26"/>
    <n v="2008"/>
    <n v="18.399999999999999"/>
    <n v="213"/>
  </r>
  <r>
    <s v="NADIM, Belinda"/>
    <x v="1169"/>
    <n v="15421"/>
    <x v="34"/>
    <n v="2008"/>
    <n v="19.3"/>
    <n v="191"/>
  </r>
  <r>
    <s v="MCKIMMIE, Chris"/>
    <x v="1170"/>
    <n v="15849"/>
    <x v="151"/>
    <n v="2008"/>
    <n v="21.9"/>
    <n v="153"/>
  </r>
  <r>
    <s v="ORR, Wendy"/>
    <x v="1171"/>
    <n v="15778"/>
    <x v="152"/>
    <n v="2008"/>
    <n v="16.5"/>
    <n v="166"/>
  </r>
  <r>
    <s v="MORPURGO, Michael"/>
    <x v="1172"/>
    <n v="15772"/>
    <x v="95"/>
    <n v="2008"/>
    <n v="2.1"/>
    <n v="147"/>
  </r>
  <r>
    <s v="MATTHEWS, Penny"/>
    <x v="1173"/>
    <n v="15770"/>
    <x v="95"/>
    <n v="2008"/>
    <n v="10.9"/>
    <n v="108"/>
  </r>
  <r>
    <s v="NILAND, Deborah"/>
    <x v="1174"/>
    <n v="15771"/>
    <x v="95"/>
    <n v="2008"/>
    <n v="12.8"/>
    <n v="188"/>
  </r>
  <r>
    <s v="MORGAN, Sally"/>
    <x v="1175"/>
    <n v="15524"/>
    <x v="20"/>
    <n v="2008"/>
    <n v="9.9"/>
    <n v="206"/>
  </r>
  <r>
    <s v="GRAHAM, Bob"/>
    <x v="1176"/>
    <n v="15478"/>
    <x v="20"/>
    <n v="2008"/>
    <n v="15"/>
    <n v="164"/>
  </r>
  <r>
    <s v="OLIVER, Jo"/>
    <x v="1177"/>
    <n v="15670"/>
    <x v="20"/>
    <n v="2008"/>
    <n v="20.3"/>
    <n v="186"/>
  </r>
  <r>
    <s v="MEWBURN, Kyle"/>
    <x v="1178"/>
    <n v="14679"/>
    <x v="23"/>
    <n v="2008"/>
    <n v="7.2"/>
    <n v="200"/>
  </r>
  <r>
    <s v="MAYHEW, James"/>
    <x v="1179"/>
    <n v="15462"/>
    <x v="23"/>
    <n v="2008"/>
    <n v="9.6999999999999993"/>
    <n v="117"/>
  </r>
  <r>
    <s v="MORGAN, Sally &amp; KWAYMULLINA, Ambelin"/>
    <x v="1180"/>
    <n v="15443"/>
    <x v="23"/>
    <n v="2008"/>
    <n v="9.9"/>
    <n v="170"/>
  </r>
  <r>
    <s v="MAHY, Margaret"/>
    <x v="1181"/>
    <n v="15564"/>
    <x v="153"/>
    <n v="2008"/>
    <n v="2.5"/>
    <n v="170"/>
  </r>
  <r>
    <s v="MATTHEWS, Penny"/>
    <x v="1182"/>
    <n v="15990"/>
    <x v="64"/>
    <n v="2008"/>
    <n v="13.1"/>
    <n v="137"/>
  </r>
  <r>
    <s v="PARKER, Vic"/>
    <x v="1183"/>
    <n v="17350"/>
    <x v="154"/>
    <n v="2008"/>
    <n v="19.899999999999999"/>
    <n v="167"/>
  </r>
  <r>
    <s v="LESTER, Alison"/>
    <x v="1184"/>
    <n v="15309"/>
    <x v="15"/>
    <n v="2008"/>
    <n v="11.4"/>
    <n v="90"/>
  </r>
  <r>
    <s v="MUELLER, Ross"/>
    <x v="1185"/>
    <n v="15668"/>
    <x v="15"/>
    <n v="2008"/>
    <n v="13.2"/>
    <n v="92"/>
  </r>
  <r>
    <s v="NILSSON, Eleanor"/>
    <x v="1186"/>
    <n v="15455"/>
    <x v="15"/>
    <n v="2008"/>
    <n v="18.600000000000001"/>
    <n v="207"/>
  </r>
  <r>
    <s v="MCCLINTOCK, Michael"/>
    <x v="1187"/>
    <n v="15420"/>
    <x v="155"/>
    <n v="2008"/>
    <n v="17.2"/>
    <n v="114"/>
  </r>
  <r>
    <s v="MCKINLAY, Meg"/>
    <x v="1188"/>
    <n v="15475"/>
    <x v="4"/>
    <n v="2008"/>
    <n v="0.2"/>
    <n v="197"/>
  </r>
  <r>
    <s v="MORGAN, Sally"/>
    <x v="1189"/>
    <n v="15471"/>
    <x v="4"/>
    <n v="2008"/>
    <n v="1.5"/>
    <n v="152"/>
  </r>
  <r>
    <s v="MORIMOTO, Junko"/>
    <x v="1190"/>
    <n v="15472"/>
    <x v="4"/>
    <n v="2008"/>
    <n v="4.7"/>
    <n v="123"/>
  </r>
  <r>
    <s v="McNAUGHTON, Colin"/>
    <x v="1191"/>
    <n v="16408"/>
    <x v="4"/>
    <n v="2008"/>
    <n v="10.5"/>
    <n v="131"/>
  </r>
  <r>
    <s v="KNOWLES, Sheena"/>
    <x v="1192"/>
    <n v="15538"/>
    <x v="4"/>
    <n v="2008"/>
    <n v="11.6"/>
    <n v="85"/>
  </r>
  <r>
    <s v="PEARSON, Jane"/>
    <x v="1193"/>
    <n v="14882"/>
    <x v="4"/>
    <n v="2008"/>
    <n v="16.600000000000001"/>
    <n v="188"/>
  </r>
  <r>
    <s v="O'NEILL, Alexis"/>
    <x v="1194"/>
    <n v="15425"/>
    <x v="4"/>
    <n v="2008"/>
    <n v="17.7"/>
    <n v="116"/>
  </r>
  <r>
    <s v="MORIMOTO, Junko"/>
    <x v="1195"/>
    <n v="15431"/>
    <x v="4"/>
    <n v="2008"/>
    <n v="24.9"/>
    <n v="169"/>
  </r>
  <r>
    <s v="NILAND, Deborah"/>
    <x v="1196"/>
    <n v="15424"/>
    <x v="4"/>
    <n v="2008"/>
    <n v="25.4"/>
    <n v="141"/>
  </r>
  <r>
    <s v="PARR, Todd"/>
    <x v="1197"/>
    <n v="15679"/>
    <x v="4"/>
    <n v="2008"/>
    <n v="25.5"/>
    <n v="146"/>
  </r>
  <r>
    <s v="NILAND, Deborah"/>
    <x v="1198"/>
    <n v="15513"/>
    <x v="4"/>
    <n v="2008"/>
    <n v="29.9"/>
    <n v="127"/>
  </r>
  <r>
    <s v="MILLARD, Glenda"/>
    <x v="1199"/>
    <n v="16009"/>
    <x v="156"/>
    <n v="2008"/>
    <n v="3.9"/>
    <n v="191"/>
  </r>
  <r>
    <s v="MANGAN, Anne &amp; AINSLIE, Tamsin"/>
    <x v="1200"/>
    <n v="15811"/>
    <x v="156"/>
    <n v="2008"/>
    <n v="11.4"/>
    <n v="157"/>
  </r>
  <r>
    <s v="MOORE, Julienne"/>
    <x v="1201"/>
    <n v="16005"/>
    <x v="156"/>
    <n v="2008"/>
    <n v="14.5"/>
    <n v="207"/>
  </r>
  <r>
    <s v="MILLER, David"/>
    <x v="1202"/>
    <n v="15769"/>
    <x v="156"/>
    <n v="2008"/>
    <n v="15.3"/>
    <n v="166"/>
  </r>
  <r>
    <s v="PERKINS, Bethany"/>
    <x v="1203"/>
    <n v="15812"/>
    <x v="156"/>
    <n v="2008"/>
    <n v="17.2"/>
    <n v="200"/>
  </r>
  <r>
    <s v="HUTCHINS, Pat"/>
    <x v="1204"/>
    <n v="15687"/>
    <x v="116"/>
    <n v="2008"/>
    <n v="8.9"/>
    <n v="172"/>
  </r>
  <r>
    <s v="MILNE, Rosemary"/>
    <x v="1205"/>
    <n v="15996"/>
    <x v="116"/>
    <n v="2008"/>
    <n v="10.1"/>
    <n v="164"/>
  </r>
  <r>
    <s v="OXLADE, Chris"/>
    <x v="1206"/>
    <n v="15688"/>
    <x v="116"/>
    <n v="2008"/>
    <n v="24.2"/>
    <n v="87"/>
  </r>
  <r>
    <s v="MILLARD, Glenda"/>
    <x v="1207"/>
    <n v="15460"/>
    <x v="5"/>
    <n v="2008"/>
    <n v="8.6999999999999993"/>
    <n v="95"/>
  </r>
  <r>
    <s v="LEE, Lyn"/>
    <x v="1208"/>
    <n v="15511"/>
    <x v="5"/>
    <n v="2008"/>
    <n v="10"/>
    <n v="150"/>
  </r>
  <r>
    <s v="METZENTHEN, David"/>
    <x v="1209"/>
    <n v="15543"/>
    <x v="5"/>
    <n v="2008"/>
    <n v="15"/>
    <n v="179"/>
  </r>
  <r>
    <s v="MINARIK, Elsa Holmelund"/>
    <x v="1210"/>
    <n v="15850"/>
    <x v="5"/>
    <n v="2008"/>
    <n v="16.2"/>
    <n v="123"/>
  </r>
  <r>
    <s v="PARKER, Danny"/>
    <x v="1211"/>
    <n v="17352"/>
    <x v="5"/>
    <n v="2008"/>
    <n v="21.7"/>
    <n v="127"/>
  </r>
  <r>
    <s v="PELUSEY, Michael &amp; PELUSEY, Jane"/>
    <x v="1212"/>
    <n v="15257"/>
    <x v="5"/>
    <n v="2008"/>
    <n v="22.9"/>
    <n v="204"/>
  </r>
  <r>
    <s v="PEGUERO, Leone"/>
    <x v="1213"/>
    <n v="15943"/>
    <x v="5"/>
    <n v="2008"/>
    <n v="24.5"/>
    <n v="183"/>
  </r>
  <r>
    <s v="NICHOLSON, Sue"/>
    <x v="1214"/>
    <n v="15528"/>
    <x v="5"/>
    <n v="2008"/>
    <n v="27.1"/>
    <n v="126"/>
  </r>
  <r>
    <s v="LEWIS, Kim"/>
    <x v="1215"/>
    <n v="15810"/>
    <x v="157"/>
    <n v="2008"/>
    <n v="3.5"/>
    <n v="124"/>
  </r>
  <r>
    <s v="MILLARD, Glenda"/>
    <x v="1216"/>
    <n v="15671"/>
    <x v="46"/>
    <n v="2008"/>
    <n v="13.1"/>
    <n v="122"/>
  </r>
  <r>
    <s v="LLOYD, Sam"/>
    <x v="1217"/>
    <n v="15672"/>
    <x v="46"/>
    <n v="2008"/>
    <n v="23.7"/>
    <n v="145"/>
  </r>
  <r>
    <s v="MORONEY, Trace"/>
    <x v="1218"/>
    <n v="15436"/>
    <x v="2"/>
    <n v="2008"/>
    <n v="4.9000000000000004"/>
    <n v="138"/>
  </r>
  <r>
    <s v="McNAUGHTON, Colin"/>
    <x v="1219"/>
    <n v="12114"/>
    <x v="2"/>
    <n v="2008"/>
    <n v="5.7"/>
    <n v="142"/>
  </r>
  <r>
    <s v="MINARIK, Elsa Holmelund"/>
    <x v="1220"/>
    <n v="6956"/>
    <x v="2"/>
    <n v="2008"/>
    <n v="7.4"/>
    <n v="172"/>
  </r>
  <r>
    <s v="MATTHEWS, Penny"/>
    <x v="1221"/>
    <n v="15527"/>
    <x v="2"/>
    <n v="2008"/>
    <n v="9.8000000000000007"/>
    <n v="111"/>
  </r>
  <r>
    <s v="PETERS, Polly"/>
    <x v="1222"/>
    <n v="15465"/>
    <x v="2"/>
    <n v="2008"/>
    <n v="10.8"/>
    <n v="178"/>
  </r>
  <r>
    <s v="MILLARD, Glenda &amp; BENTLEY, Jonathan"/>
    <x v="1223"/>
    <n v="15521"/>
    <x v="2"/>
    <n v="2008"/>
    <n v="11.2"/>
    <n v="185"/>
  </r>
  <r>
    <s v="LAWRENCE, John"/>
    <x v="1224"/>
    <n v="15464"/>
    <x v="2"/>
    <n v="2008"/>
    <n v="11.6"/>
    <n v="159"/>
  </r>
  <r>
    <s v="MCLAINE, Susan"/>
    <x v="1225"/>
    <n v="15474"/>
    <x v="2"/>
    <n v="2008"/>
    <n v="12.5"/>
    <n v="139"/>
  </r>
  <r>
    <s v="MORTIMER, Rachael"/>
    <x v="1226"/>
    <n v="15535"/>
    <x v="2"/>
    <n v="2008"/>
    <n v="15.4"/>
    <n v="139"/>
  </r>
  <r>
    <s v="MORRIS, Jill"/>
    <x v="1227"/>
    <n v="15664"/>
    <x v="2"/>
    <n v="2008"/>
    <n v="17.600000000000001"/>
    <n v="130"/>
  </r>
  <r>
    <s v="PETTY, Kate"/>
    <x v="1228"/>
    <n v="15435"/>
    <x v="2"/>
    <n v="2008"/>
    <n v="18.7"/>
    <n v="137"/>
  </r>
  <r>
    <s v="NICHOLSON, John"/>
    <x v="1229"/>
    <n v="16440"/>
    <x v="2"/>
    <n v="2008"/>
    <n v="19.100000000000001"/>
    <n v="183"/>
  </r>
  <r>
    <s v="ORR, Wendy"/>
    <x v="1230"/>
    <n v="15439"/>
    <x v="2"/>
    <n v="2008"/>
    <n v="19.7"/>
    <n v="108"/>
  </r>
  <r>
    <s v="PALLOTTA, Jerry"/>
    <x v="1231"/>
    <n v="15473"/>
    <x v="2"/>
    <n v="2008"/>
    <n v="20.399999999999999"/>
    <n v="179"/>
  </r>
  <r>
    <s v="NUNN, Daniel"/>
    <x v="1232"/>
    <n v="15434"/>
    <x v="2"/>
    <n v="2008"/>
    <n v="21.2"/>
    <n v="188"/>
  </r>
  <r>
    <s v="NICOLL, Helen"/>
    <x v="1233"/>
    <n v="15505"/>
    <x v="2"/>
    <n v="2008"/>
    <n v="34"/>
    <n v="144"/>
  </r>
  <r>
    <s v="MCBRATNEY, S"/>
    <x v="1234"/>
    <n v="15834"/>
    <x v="67"/>
    <n v="2008"/>
    <n v="12.4"/>
    <n v="98"/>
  </r>
  <r>
    <s v="ORMEROD, Jan"/>
    <x v="1235"/>
    <n v="8391"/>
    <x v="67"/>
    <n v="2008"/>
    <n v="25.5"/>
    <n v="153"/>
  </r>
  <r>
    <s v="PATTERSON, Rebecca"/>
    <x v="1236"/>
    <n v="15835"/>
    <x v="67"/>
    <n v="2008"/>
    <n v="28.5"/>
    <n v="140"/>
  </r>
  <r>
    <s v="NAPANGARTI, Bai Bai"/>
    <x v="1237"/>
    <n v="15766"/>
    <x v="118"/>
    <n v="2008"/>
    <n v="12"/>
    <n v="157"/>
  </r>
  <r>
    <s v="MCCLOSKEY, Robert"/>
    <x v="1238"/>
    <n v="15666"/>
    <x v="118"/>
    <n v="2008"/>
    <n v="16.8"/>
    <n v="149"/>
  </r>
  <r>
    <s v="MAYO, Margaret"/>
    <x v="1239"/>
    <n v="15531"/>
    <x v="87"/>
    <n v="2008"/>
    <n v="3.9"/>
    <n v="156"/>
  </r>
  <r>
    <s v="MCALLISTER, Angela"/>
    <x v="1240"/>
    <n v="15453"/>
    <x v="87"/>
    <n v="2008"/>
    <n v="14.4"/>
    <n v="131"/>
  </r>
  <r>
    <s v="McNAUGHTON, Colin"/>
    <x v="1241"/>
    <n v="15416"/>
    <x v="87"/>
    <n v="2008"/>
    <n v="15.2"/>
    <n v="128"/>
  </r>
  <r>
    <s v="ONYEFULU, Ifeoma"/>
    <x v="1242"/>
    <n v="15459"/>
    <x v="87"/>
    <n v="2008"/>
    <n v="18.899999999999999"/>
    <n v="143"/>
  </r>
  <r>
    <s v="NILAND, Kilmeny"/>
    <x v="1243"/>
    <n v="15768"/>
    <x v="61"/>
    <n v="2009"/>
    <n v="12.9"/>
    <n v="178"/>
  </r>
  <r>
    <s v="PAUL, Ruth"/>
    <x v="1244"/>
    <n v="15995"/>
    <x v="61"/>
    <n v="2009"/>
    <n v="15.3"/>
    <n v="140"/>
  </r>
  <r>
    <s v="NICHOLSON, John"/>
    <x v="1245"/>
    <n v="15809"/>
    <x v="61"/>
    <n v="2009"/>
    <n v="20.3"/>
    <n v="129"/>
  </r>
  <r>
    <s v="PYERS, Greg"/>
    <x v="1246"/>
    <n v="15813"/>
    <x v="61"/>
    <n v="2009"/>
    <n v="22.2"/>
    <n v="94"/>
  </r>
  <r>
    <s v="OXLADE, Chris"/>
    <x v="1247"/>
    <n v="15967"/>
    <x v="158"/>
    <n v="2009"/>
    <n v="14.4"/>
    <n v="107"/>
  </r>
  <r>
    <s v="MUNTON, Gill"/>
    <x v="1248"/>
    <n v="16466"/>
    <x v="159"/>
    <n v="2009"/>
    <n v="6.1"/>
    <n v="104"/>
  </r>
  <r>
    <s v="MCLEAN, Janet &amp; MCLEAN, Andrew"/>
    <x v="1249"/>
    <n v="16463"/>
    <x v="159"/>
    <n v="2009"/>
    <n v="13.5"/>
    <n v="120"/>
  </r>
  <r>
    <s v="MORECROFT, Judith &amp; BANCROFT, Bronwyn"/>
    <x v="1250"/>
    <n v="15825"/>
    <x v="37"/>
    <n v="2009"/>
    <n v="15.1"/>
    <n v="118"/>
  </r>
  <r>
    <s v="ROWE, Jeannette"/>
    <x v="1251"/>
    <n v="16810"/>
    <x v="37"/>
    <n v="2009"/>
    <n v="27.2"/>
    <n v="120"/>
  </r>
  <r>
    <s v="ROWE, Jeannette"/>
    <x v="1252"/>
    <n v="15993"/>
    <x v="8"/>
    <n v="2009"/>
    <n v="39.1"/>
    <n v="189"/>
  </r>
  <r>
    <s v="MEEKS, Arone Raymond"/>
    <x v="1253"/>
    <n v="15832"/>
    <x v="128"/>
    <n v="2009"/>
    <n v="11.9"/>
    <n v="145"/>
  </r>
  <r>
    <s v="NORMAN, Mark"/>
    <x v="1254"/>
    <n v="15987"/>
    <x v="69"/>
    <n v="2009"/>
    <n v="5.4"/>
    <n v="172"/>
  </r>
  <r>
    <s v="MELLING, David"/>
    <x v="1255"/>
    <n v="16000"/>
    <x v="160"/>
    <n v="2009"/>
    <n v="12.4"/>
    <n v="163"/>
  </r>
  <r>
    <s v="ROBERTS, David"/>
    <x v="1256"/>
    <n v="16004"/>
    <x v="147"/>
    <n v="2009"/>
    <n v="24.3"/>
    <n v="175"/>
  </r>
  <r>
    <s v="MCLEAN, Janet"/>
    <x v="1235"/>
    <n v="16006"/>
    <x v="100"/>
    <n v="2009"/>
    <n v="9.8000000000000007"/>
    <n v="206"/>
  </r>
  <r>
    <s v="RIPPIN, Sally"/>
    <x v="1257"/>
    <n v="15791"/>
    <x v="56"/>
    <n v="2009"/>
    <n v="21.5"/>
    <n v="80"/>
  </r>
  <r>
    <s v="MORRISON, Yvonne"/>
    <x v="1258"/>
    <n v="15820"/>
    <x v="56"/>
    <n v="2009"/>
    <n v="21.6"/>
    <n v="161"/>
  </r>
  <r>
    <s v="NOONAN, Diana"/>
    <x v="1259"/>
    <n v="16462"/>
    <x v="30"/>
    <n v="2009"/>
    <n v="15"/>
    <n v="157"/>
  </r>
  <r>
    <s v="RIPPIN, Sally"/>
    <x v="1260"/>
    <n v="16461"/>
    <x v="30"/>
    <n v="2009"/>
    <n v="30.9"/>
    <n v="145"/>
  </r>
  <r>
    <s v="PRATER, John"/>
    <x v="1261"/>
    <n v="16446"/>
    <x v="122"/>
    <n v="2009"/>
    <n v="26.1"/>
    <n v="142"/>
  </r>
  <r>
    <s v="ORMEROD, Jan"/>
    <x v="1262"/>
    <n v="15975"/>
    <x v="161"/>
    <n v="2009"/>
    <n v="9"/>
    <n v="115"/>
  </r>
  <r>
    <s v="BROWNE, Anthony"/>
    <x v="1263"/>
    <n v="16442"/>
    <x v="161"/>
    <n v="2009"/>
    <n v="11.8"/>
    <n v="152"/>
  </r>
  <r>
    <s v="NILAND, Amanda"/>
    <x v="1264"/>
    <n v="15814"/>
    <x v="161"/>
    <n v="2009"/>
    <n v="16.5"/>
    <n v="146"/>
  </r>
  <r>
    <s v="MOLONEY, James"/>
    <x v="1265"/>
    <n v="15881"/>
    <x v="161"/>
    <n v="2009"/>
    <n v="17.2"/>
    <n v="99"/>
  </r>
  <r>
    <s v="METZENTHEN, David"/>
    <x v="1266"/>
    <n v="15976"/>
    <x v="161"/>
    <n v="2009"/>
    <n v="19"/>
    <n v="105"/>
  </r>
  <r>
    <s v="ORAM, Hiawyn"/>
    <x v="1267"/>
    <n v="16518"/>
    <x v="63"/>
    <n v="2009"/>
    <n v="4.8"/>
    <n v="188"/>
  </r>
  <r>
    <s v="MURRAY, Neil"/>
    <x v="1268"/>
    <n v="16416"/>
    <x v="63"/>
    <n v="2009"/>
    <n v="10.7"/>
    <n v="167"/>
  </r>
  <r>
    <s v="NICHOLSON, Sue"/>
    <x v="1269"/>
    <n v="16414"/>
    <x v="63"/>
    <n v="2009"/>
    <n v="13.5"/>
    <n v="139"/>
  </r>
  <r>
    <s v="PELUSEY, Michael &amp; PELUSEY, Jane"/>
    <x v="1270"/>
    <n v="15790"/>
    <x v="63"/>
    <n v="2009"/>
    <n v="14.7"/>
    <n v="120"/>
  </r>
  <r>
    <s v="NORRINGTON, Leonie"/>
    <x v="1271"/>
    <n v="16417"/>
    <x v="63"/>
    <n v="2009"/>
    <n v="15.2"/>
    <n v="129"/>
  </r>
  <r>
    <s v="PAVEY, Peter"/>
    <x v="1272"/>
    <n v="16002"/>
    <x v="63"/>
    <n v="2009"/>
    <n v="15.3"/>
    <n v="160"/>
  </r>
  <r>
    <s v="NORRINGTON, Leonie &amp; HUXLEY, Dee"/>
    <x v="559"/>
    <n v="16008"/>
    <x v="63"/>
    <n v="2009"/>
    <n v="19.100000000000001"/>
    <n v="153"/>
  </r>
  <r>
    <s v="PYERS, Greg"/>
    <x v="1273"/>
    <n v="16003"/>
    <x v="63"/>
    <n v="2009"/>
    <n v="20.5"/>
    <n v="150"/>
  </r>
  <r>
    <s v="MEWBURN, Kyle"/>
    <x v="1274"/>
    <n v="15799"/>
    <x v="58"/>
    <n v="2009"/>
    <n v="11.8"/>
    <n v="111"/>
  </r>
  <r>
    <s v="ROSEN, Michael"/>
    <x v="1275"/>
    <n v="15806"/>
    <x v="41"/>
    <n v="2009"/>
    <n v="20.5"/>
    <n v="155"/>
  </r>
  <r>
    <s v="PFISTER, Marcus"/>
    <x v="1276"/>
    <n v="15986"/>
    <x v="41"/>
    <n v="2009"/>
    <n v="21.4"/>
    <n v="106"/>
  </r>
  <r>
    <s v="MULLINS, Patricia"/>
    <x v="1277"/>
    <n v="15978"/>
    <x v="105"/>
    <n v="2009"/>
    <n v="6"/>
    <n v="130"/>
  </r>
  <r>
    <s v="OLIVER, Jo"/>
    <x v="1278"/>
    <n v="15793"/>
    <x v="105"/>
    <n v="2009"/>
    <n v="19"/>
    <n v="130"/>
  </r>
  <r>
    <s v="PARISH, Peggy &amp; SIEBEL, Fritz"/>
    <x v="1279"/>
    <n v="15824"/>
    <x v="105"/>
    <n v="2009"/>
    <n v="23.7"/>
    <n v="101"/>
  </r>
  <r>
    <s v="PIGNATARO, Anna"/>
    <x v="1280"/>
    <n v="16437"/>
    <x v="105"/>
    <n v="2009"/>
    <n v="26"/>
    <n v="144"/>
  </r>
  <r>
    <s v="QUAY, Emma"/>
    <x v="1281"/>
    <n v="15838"/>
    <x v="105"/>
    <n v="2009"/>
    <n v="29.6"/>
    <n v="124"/>
  </r>
  <r>
    <s v="NICOLL, Helen"/>
    <x v="1282"/>
    <n v="15831"/>
    <x v="22"/>
    <n v="2009"/>
    <n v="3.2"/>
    <n v="128"/>
  </r>
  <r>
    <s v="PEET, Bill"/>
    <x v="1283"/>
    <n v="15804"/>
    <x v="22"/>
    <n v="2009"/>
    <n v="3.7"/>
    <n v="143"/>
  </r>
  <r>
    <s v="O'CONNOR, Jane"/>
    <x v="1284"/>
    <n v="15815"/>
    <x v="22"/>
    <n v="2009"/>
    <n v="8.1"/>
    <n v="151"/>
  </r>
  <r>
    <s v="ONYEFULU, Ifeoma"/>
    <x v="1285"/>
    <n v="15783"/>
    <x v="22"/>
    <n v="2009"/>
    <n v="9.1999999999999993"/>
    <n v="134"/>
  </r>
  <r>
    <s v="NICOLL, Helen"/>
    <x v="1286"/>
    <n v="15828"/>
    <x v="22"/>
    <n v="2009"/>
    <n v="9.6999999999999993"/>
    <n v="152"/>
  </r>
  <r>
    <s v="RIPPIN, Sally"/>
    <x v="1287"/>
    <n v="15972"/>
    <x v="22"/>
    <n v="2009"/>
    <n v="21"/>
    <n v="126"/>
  </r>
  <r>
    <s v="PYERS, Greg"/>
    <x v="1288"/>
    <n v="15808"/>
    <x v="22"/>
    <n v="2009"/>
    <n v="23.5"/>
    <n v="146"/>
  </r>
  <r>
    <s v="ORR, Wendy"/>
    <x v="1289"/>
    <n v="15984"/>
    <x v="26"/>
    <n v="2009"/>
    <n v="1.7"/>
    <n v="124"/>
  </r>
  <r>
    <s v="ONYEFULU, Ifeoma"/>
    <x v="1290"/>
    <n v="15823"/>
    <x v="26"/>
    <n v="2009"/>
    <n v="3.9"/>
    <n v="182"/>
  </r>
  <r>
    <s v="ORMEROD, Jan"/>
    <x v="1291"/>
    <n v="15983"/>
    <x v="26"/>
    <n v="2009"/>
    <n v="6.5"/>
    <n v="154"/>
  </r>
  <r>
    <s v="NICOLL, Helen"/>
    <x v="1292"/>
    <n v="15985"/>
    <x v="26"/>
    <n v="2009"/>
    <n v="12.7"/>
    <n v="116"/>
  </r>
  <r>
    <s v="OLIVER, Narelle"/>
    <x v="1293"/>
    <n v="15977"/>
    <x v="26"/>
    <n v="2009"/>
    <n v="14.1"/>
    <n v="168"/>
  </r>
  <r>
    <s v="PINKNEY, Jerry"/>
    <x v="1294"/>
    <n v="15982"/>
    <x v="26"/>
    <n v="2009"/>
    <n v="16.7"/>
    <n v="156"/>
  </r>
  <r>
    <s v="PARR, Todd"/>
    <x v="1295"/>
    <n v="15981"/>
    <x v="26"/>
    <n v="2009"/>
    <n v="18.8"/>
    <n v="150"/>
  </r>
  <r>
    <s v="RIPPIN, Sally"/>
    <x v="1296"/>
    <n v="16482"/>
    <x v="95"/>
    <n v="2009"/>
    <n v="26.1"/>
    <n v="179"/>
  </r>
  <r>
    <s v="OKTOBER, Tricia"/>
    <x v="1297"/>
    <n v="15795"/>
    <x v="20"/>
    <n v="2009"/>
    <n v="4.8"/>
    <n v="145"/>
  </r>
  <r>
    <s v="OXLADE, Chris"/>
    <x v="1298"/>
    <n v="15817"/>
    <x v="20"/>
    <n v="2009"/>
    <n v="15.9"/>
    <n v="159"/>
  </r>
  <r>
    <s v="MASSON, Sophie"/>
    <x v="1299"/>
    <n v="15966"/>
    <x v="20"/>
    <n v="2009"/>
    <n v="17.3"/>
    <n v="137"/>
  </r>
  <r>
    <s v="MILLARD, Kerry"/>
    <x v="1300"/>
    <n v="15999"/>
    <x v="20"/>
    <n v="2009"/>
    <n v="19.600000000000001"/>
    <n v="123"/>
  </r>
  <r>
    <s v="OLIVER, Narelle"/>
    <x v="1301"/>
    <n v="15968"/>
    <x v="23"/>
    <n v="2009"/>
    <n v="13.7"/>
    <n v="171"/>
  </r>
  <r>
    <s v="NORRINGTON, Leonie"/>
    <x v="1302"/>
    <n v="15845"/>
    <x v="23"/>
    <n v="2009"/>
    <n v="15.6"/>
    <n v="179"/>
  </r>
  <r>
    <s v="BAILLIE, Allan"/>
    <x v="1303"/>
    <n v="15989"/>
    <x v="23"/>
    <n v="2009"/>
    <n v="17"/>
    <n v="137"/>
  </r>
  <r>
    <s v="RISSMAN, Rebecca"/>
    <x v="1304"/>
    <n v="15767"/>
    <x v="23"/>
    <n v="2009"/>
    <n v="23"/>
    <n v="165"/>
  </r>
  <r>
    <s v="POW, Tom"/>
    <x v="1305"/>
    <n v="15851"/>
    <x v="23"/>
    <n v="2009"/>
    <n v="23.3"/>
    <n v="109"/>
  </r>
  <r>
    <s v="PAICE, Christine"/>
    <x v="1306"/>
    <n v="15781"/>
    <x v="64"/>
    <n v="2009"/>
    <n v="7"/>
    <n v="175"/>
  </r>
  <r>
    <s v="PELUSEY, Michael"/>
    <x v="1307"/>
    <n v="15816"/>
    <x v="141"/>
    <n v="2009"/>
    <n v="10.8"/>
    <n v="185"/>
  </r>
  <r>
    <s v="ODGERS, Sally Farrell"/>
    <x v="1308"/>
    <n v="15785"/>
    <x v="15"/>
    <n v="2009"/>
    <n v="2.7"/>
    <n v="147"/>
  </r>
  <r>
    <s v="MEWBURN, Kyle"/>
    <x v="1309"/>
    <n v="15819"/>
    <x v="15"/>
    <n v="2009"/>
    <n v="11"/>
    <n v="181"/>
  </r>
  <r>
    <s v="MILWAY, Katie Smith"/>
    <x v="1310"/>
    <n v="15792"/>
    <x v="15"/>
    <n v="2009"/>
    <n v="13.3"/>
    <n v="137"/>
  </r>
  <r>
    <s v="NICHOLLS, Christine"/>
    <x v="1311"/>
    <n v="15818"/>
    <x v="15"/>
    <n v="2009"/>
    <n v="16.2"/>
    <n v="137"/>
  </r>
  <r>
    <s v="PARR, Todd"/>
    <x v="1312"/>
    <n v="15782"/>
    <x v="15"/>
    <n v="2009"/>
    <n v="17.2"/>
    <n v="146"/>
  </r>
  <r>
    <s v="ORMEROD, Jan"/>
    <x v="1313"/>
    <n v="15787"/>
    <x v="4"/>
    <n v="2009"/>
    <n v="6.3"/>
    <n v="193"/>
  </r>
  <r>
    <s v="PARRY, Glyn"/>
    <x v="1314"/>
    <n v="7815"/>
    <x v="4"/>
    <n v="2009"/>
    <n v="17.8"/>
    <n v="152"/>
  </r>
  <r>
    <s v="ROWE, Jeannette"/>
    <x v="1315"/>
    <n v="15801"/>
    <x v="4"/>
    <n v="2009"/>
    <n v="29.3"/>
    <n v="137"/>
  </r>
  <r>
    <s v="PARR, Todd"/>
    <x v="1316"/>
    <n v="15847"/>
    <x v="31"/>
    <n v="2009"/>
    <n v="17.899999999999999"/>
    <n v="178"/>
  </r>
  <r>
    <s v="MILLER, David"/>
    <x v="1317"/>
    <n v="15846"/>
    <x v="31"/>
    <n v="2009"/>
    <n v="19.899999999999999"/>
    <n v="123"/>
  </r>
  <r>
    <s v="NUNN, Daniel"/>
    <x v="1318"/>
    <n v="15839"/>
    <x v="5"/>
    <n v="2009"/>
    <n v="1.7"/>
    <n v="116"/>
  </r>
  <r>
    <s v="OLIVER, Narelle"/>
    <x v="1319"/>
    <n v="15798"/>
    <x v="5"/>
    <n v="2009"/>
    <n v="11.3"/>
    <n v="150"/>
  </r>
  <r>
    <s v="OXENBURY, Helen"/>
    <x v="1320"/>
    <n v="15830"/>
    <x v="5"/>
    <n v="2009"/>
    <n v="16.3"/>
    <n v="184"/>
  </r>
  <r>
    <s v="NILSSON, Ulf &amp; ERIKSSON, Eva"/>
    <x v="1321"/>
    <n v="15988"/>
    <x v="5"/>
    <n v="2009"/>
    <n v="16.7"/>
    <n v="174"/>
  </r>
  <r>
    <s v="MORRIS, Jill"/>
    <x v="1322"/>
    <n v="15765"/>
    <x v="5"/>
    <n v="2009"/>
    <n v="16.7"/>
    <n v="181"/>
  </r>
  <r>
    <s v="NICOLL, Helen"/>
    <x v="1323"/>
    <n v="15840"/>
    <x v="5"/>
    <n v="2009"/>
    <n v="17.899999999999999"/>
    <n v="201"/>
  </r>
  <r>
    <s v="PRIOR, Natalie Jane &amp; ORSINI, Cheryl"/>
    <x v="1324"/>
    <n v="16164"/>
    <x v="5"/>
    <n v="2009"/>
    <n v="29.2"/>
    <n v="111"/>
  </r>
  <r>
    <s v="O'CONNOR, Jane"/>
    <x v="1325"/>
    <n v="15779"/>
    <x v="135"/>
    <n v="2009"/>
    <n v="19.3"/>
    <n v="171"/>
  </r>
  <r>
    <s v="OTTLEY, Matt"/>
    <x v="1326"/>
    <n v="16471"/>
    <x v="55"/>
    <n v="2009"/>
    <n v="13.3"/>
    <n v="155"/>
  </r>
  <r>
    <s v="MEGARRITY, David"/>
    <x v="1327"/>
    <n v="15822"/>
    <x v="46"/>
    <n v="2009"/>
    <n v="12.3"/>
    <n v="171"/>
  </r>
  <r>
    <s v="OLIVER, Narelle"/>
    <x v="1328"/>
    <n v="15665"/>
    <x v="46"/>
    <n v="2009"/>
    <n v="16.100000000000001"/>
    <n v="144"/>
  </r>
  <r>
    <s v="ROSS, Tony"/>
    <x v="1329"/>
    <n v="15848"/>
    <x v="46"/>
    <n v="2009"/>
    <n v="22.1"/>
    <n v="151"/>
  </r>
  <r>
    <s v="ROSS, Tony"/>
    <x v="1330"/>
    <n v="15837"/>
    <x v="46"/>
    <n v="2009"/>
    <n v="24.7"/>
    <n v="187"/>
  </r>
  <r>
    <s v="ROSSELL, Judith"/>
    <x v="1331"/>
    <n v="15826"/>
    <x v="46"/>
    <n v="2009"/>
    <n v="26.2"/>
    <n v="126"/>
  </r>
  <r>
    <s v="PELUSEY, Michael"/>
    <x v="1332"/>
    <n v="15829"/>
    <x v="2"/>
    <n v="2009"/>
    <n v="3.1"/>
    <n v="149"/>
  </r>
  <r>
    <s v="PFANNER, Louise"/>
    <x v="1333"/>
    <n v="15833"/>
    <x v="2"/>
    <n v="2009"/>
    <n v="3.9"/>
    <n v="91"/>
  </r>
  <r>
    <s v="NAPURRURLA, Molly Tasman"/>
    <x v="1334"/>
    <n v="9711"/>
    <x v="2"/>
    <n v="2009"/>
    <n v="6.5"/>
    <n v="145"/>
  </r>
  <r>
    <s v="ORR, Wendy"/>
    <x v="1335"/>
    <n v="15827"/>
    <x v="2"/>
    <n v="2009"/>
    <n v="8.3000000000000007"/>
    <n v="181"/>
  </r>
  <r>
    <s v="ODGERS, Sally Farrell"/>
    <x v="1336"/>
    <n v="15530"/>
    <x v="2"/>
    <n v="2009"/>
    <n v="8.6999999999999993"/>
    <n v="156"/>
  </r>
  <r>
    <s v="MURPHY, Jill"/>
    <x v="1337"/>
    <n v="15842"/>
    <x v="2"/>
    <n v="2009"/>
    <n v="8.9"/>
    <n v="130"/>
  </r>
  <r>
    <s v="OPIE, Iona"/>
    <x v="1338"/>
    <n v="15979"/>
    <x v="2"/>
    <n v="2009"/>
    <n v="9.4"/>
    <n v="141"/>
  </r>
  <r>
    <s v="OXENBURY, Helen"/>
    <x v="1339"/>
    <n v="15969"/>
    <x v="2"/>
    <n v="2009"/>
    <n v="13"/>
    <n v="152"/>
  </r>
  <r>
    <s v="NICKERSON, Julie"/>
    <x v="1340"/>
    <n v="15836"/>
    <x v="2"/>
    <n v="2009"/>
    <n v="17.8"/>
    <n v="143"/>
  </r>
  <r>
    <s v="ROWE, Jeannette"/>
    <x v="1341"/>
    <n v="16001"/>
    <x v="2"/>
    <n v="2009"/>
    <n v="22.8"/>
    <n v="157"/>
  </r>
  <r>
    <s v="PARSONS, Janet"/>
    <x v="1342"/>
    <n v="15773"/>
    <x v="2"/>
    <n v="2009"/>
    <n v="23.5"/>
    <n v="124"/>
  </r>
  <r>
    <s v="PONTI, Claude"/>
    <x v="1343"/>
    <n v="15821"/>
    <x v="2"/>
    <n v="2009"/>
    <n v="30.1"/>
    <n v="114"/>
  </r>
  <r>
    <s v="MILLER, Virginia"/>
    <x v="1344"/>
    <n v="15788"/>
    <x v="118"/>
    <n v="2009"/>
    <n v="8.9"/>
    <n v="154"/>
  </r>
  <r>
    <s v="PARISH, Herman &amp; AVRIL, Lynne"/>
    <x v="1345"/>
    <n v="15973"/>
    <x v="118"/>
    <n v="2009"/>
    <n v="23.5"/>
    <n v="203"/>
  </r>
  <r>
    <s v="PELLANT, Chris"/>
    <x v="1346"/>
    <n v="15784"/>
    <x v="87"/>
    <n v="2009"/>
    <n v="12.6"/>
    <n v="207"/>
  </r>
  <r>
    <s v="MINARIK, Elsa Holmelund"/>
    <x v="1347"/>
    <n v="15800"/>
    <x v="87"/>
    <n v="2009"/>
    <n v="13.1"/>
    <n v="137"/>
  </r>
  <r>
    <s v="PFISTER, Marcus"/>
    <x v="1348"/>
    <n v="15796"/>
    <x v="87"/>
    <n v="2009"/>
    <n v="26"/>
    <n v="174"/>
  </r>
  <r>
    <s v="ROWE, Jeannette"/>
    <x v="1349"/>
    <n v="16422"/>
    <x v="61"/>
    <n v="2010"/>
    <n v="4.7"/>
    <n v="126"/>
  </r>
  <r>
    <s v="PITCHER, Caroline"/>
    <x v="1350"/>
    <n v="16424"/>
    <x v="61"/>
    <n v="2010"/>
    <n v="10.9"/>
    <n v="109"/>
  </r>
  <r>
    <s v="RIDDLE, Tohby"/>
    <x v="1351"/>
    <n v="16787"/>
    <x v="61"/>
    <n v="2010"/>
    <n v="11"/>
    <n v="159"/>
  </r>
  <r>
    <s v="PRICE, Mathew"/>
    <x v="1352"/>
    <n v="16432"/>
    <x v="61"/>
    <n v="2010"/>
    <n v="13.2"/>
    <n v="148"/>
  </r>
  <r>
    <s v="PICKAVANCE, Lynne"/>
    <x v="1353"/>
    <n v="16405"/>
    <x v="61"/>
    <n v="2010"/>
    <n v="16.899999999999999"/>
    <n v="78"/>
  </r>
  <r>
    <s v="RODDA, Emily"/>
    <x v="1354"/>
    <n v="16503"/>
    <x v="37"/>
    <n v="2010"/>
    <n v="7.1"/>
    <n v="151"/>
  </r>
  <r>
    <s v="PARKER, Danny &amp; OTTLEY, Matt"/>
    <x v="1355"/>
    <n v="16544"/>
    <x v="37"/>
    <n v="2010"/>
    <n v="9.9"/>
    <n v="152"/>
  </r>
  <r>
    <s v="NELSON, Kadir"/>
    <x v="1356"/>
    <n v="16509"/>
    <x v="37"/>
    <n v="2010"/>
    <n v="10.9"/>
    <n v="109"/>
  </r>
  <r>
    <s v="PFISTER, Marcus"/>
    <x v="1357"/>
    <n v="16564"/>
    <x v="37"/>
    <n v="2010"/>
    <n v="12.6"/>
    <n v="134"/>
  </r>
  <r>
    <s v="PRESSLING, Robert"/>
    <x v="1358"/>
    <n v="16566"/>
    <x v="37"/>
    <n v="2010"/>
    <n v="15"/>
    <n v="137"/>
  </r>
  <r>
    <s v="O'CONNOR, Jane"/>
    <x v="1359"/>
    <n v="16407"/>
    <x v="37"/>
    <n v="2010"/>
    <n v="18.2"/>
    <n v="160"/>
  </r>
  <r>
    <s v="PORTER, Annaliese"/>
    <x v="1360"/>
    <n v="16762"/>
    <x v="37"/>
    <n v="2010"/>
    <n v="18.5"/>
    <n v="178"/>
  </r>
  <r>
    <s v="RODDA, Emily"/>
    <x v="1361"/>
    <n v="16475"/>
    <x v="37"/>
    <n v="2010"/>
    <n v="18.7"/>
    <n v="161"/>
  </r>
  <r>
    <s v="SHANNON, Sarah"/>
    <x v="1362"/>
    <n v="16448"/>
    <x v="37"/>
    <n v="2010"/>
    <n v="21"/>
    <n v="191"/>
  </r>
  <r>
    <s v="RIPPIN, Sally"/>
    <x v="1363"/>
    <n v="16764"/>
    <x v="32"/>
    <n v="2010"/>
    <n v="10.7"/>
    <n v="119"/>
  </r>
  <r>
    <s v="RIPPIN, Sally"/>
    <x v="1364"/>
    <n v="16431"/>
    <x v="32"/>
    <n v="2010"/>
    <n v="17.100000000000001"/>
    <n v="178"/>
  </r>
  <r>
    <s v="ROBAARD, Jedda"/>
    <x v="1365"/>
    <n v="16568"/>
    <x v="8"/>
    <n v="2010"/>
    <n v="11.6"/>
    <n v="149"/>
  </r>
  <r>
    <s v="QUAY, Emma"/>
    <x v="1366"/>
    <n v="16557"/>
    <x v="162"/>
    <n v="2010"/>
    <n v="19.3"/>
    <n v="167"/>
  </r>
  <r>
    <s v="ROENNFELDT, Robert"/>
    <x v="1367"/>
    <n v="16464"/>
    <x v="128"/>
    <n v="2010"/>
    <n v="8.9"/>
    <n v="137"/>
  </r>
  <r>
    <s v="RAYNER, Catherine"/>
    <x v="1368"/>
    <n v="16484"/>
    <x v="128"/>
    <n v="2010"/>
    <n v="12.7"/>
    <n v="171"/>
  </r>
  <r>
    <s v="RIPPIN, Sally"/>
    <x v="1369"/>
    <n v="16472"/>
    <x v="128"/>
    <n v="2010"/>
    <n v="14.7"/>
    <n v="135"/>
  </r>
  <r>
    <s v="SHANAHAN, Lisa"/>
    <x v="1370"/>
    <n v="16447"/>
    <x v="81"/>
    <n v="2010"/>
    <n v="29.5"/>
    <n v="145"/>
  </r>
  <r>
    <s v="ALLEN, Pamela"/>
    <x v="1371"/>
    <n v="16426"/>
    <x v="51"/>
    <n v="2010"/>
    <n v="18.399999999999999"/>
    <n v="127"/>
  </r>
  <r>
    <s v="ROSS, Tony"/>
    <x v="1372"/>
    <n v="16441"/>
    <x v="52"/>
    <n v="2010"/>
    <n v="19.899999999999999"/>
    <n v="112"/>
  </r>
  <r>
    <s v="PARKER, Danny"/>
    <x v="1373"/>
    <n v="16495"/>
    <x v="77"/>
    <n v="2010"/>
    <n v="9.9"/>
    <n v="199"/>
  </r>
  <r>
    <s v="PYERS, Greg"/>
    <x v="1374"/>
    <n v="16496"/>
    <x v="77"/>
    <n v="2010"/>
    <n v="13"/>
    <n v="143"/>
  </r>
  <r>
    <s v="PFISTER, Marcus"/>
    <x v="1375"/>
    <n v="16550"/>
    <x v="163"/>
    <n v="2010"/>
    <n v="4.2"/>
    <n v="160"/>
  </r>
  <r>
    <s v="RIDDLE, Tohby"/>
    <x v="1376"/>
    <n v="16467"/>
    <x v="56"/>
    <n v="2010"/>
    <n v="15.3"/>
    <n v="164"/>
  </r>
  <r>
    <s v="RICHARDS, Julie"/>
    <x v="1377"/>
    <n v="16419"/>
    <x v="56"/>
    <n v="2010"/>
    <n v="16"/>
    <n v="141"/>
  </r>
  <r>
    <s v="SMITH, Lane"/>
    <x v="1378"/>
    <n v="16445"/>
    <x v="56"/>
    <n v="2010"/>
    <n v="21.6"/>
    <n v="97"/>
  </r>
  <r>
    <s v="SMITH, Peter"/>
    <x v="1379"/>
    <n v="16433"/>
    <x v="56"/>
    <n v="2010"/>
    <n v="23.4"/>
    <n v="137"/>
  </r>
  <r>
    <s v="RODDA, Emily"/>
    <x v="1380"/>
    <n v="16435"/>
    <x v="57"/>
    <n v="2010"/>
    <n v="3.6"/>
    <n v="111"/>
  </r>
  <r>
    <s v="SAVERY, Annabel"/>
    <x v="1381"/>
    <n v="16569"/>
    <x v="57"/>
    <n v="2010"/>
    <n v="17.7"/>
    <n v="147"/>
  </r>
  <r>
    <s v="PRIMAN, Bridget &amp; PRIMAN, Paul"/>
    <x v="1382"/>
    <n v="16565"/>
    <x v="161"/>
    <n v="2010"/>
    <n v="9.1"/>
    <n v="182"/>
  </r>
  <r>
    <s v="PUTTOCK, Simon &amp; SHIREEN, Nadia"/>
    <x v="1383"/>
    <n v="16450"/>
    <x v="161"/>
    <n v="2010"/>
    <n v="11.4"/>
    <n v="121"/>
  </r>
  <r>
    <s v="SMITH, Alastair"/>
    <x v="1384"/>
    <n v="16451"/>
    <x v="161"/>
    <n v="2010"/>
    <n v="22.8"/>
    <n v="204"/>
  </r>
  <r>
    <s v="RADUNSKY, V"/>
    <x v="1385"/>
    <n v="17680"/>
    <x v="1"/>
    <n v="2010"/>
    <n v="9.3000000000000007"/>
    <n v="158"/>
  </r>
  <r>
    <s v="SIMONS, Moya"/>
    <x v="1386"/>
    <n v="17353"/>
    <x v="1"/>
    <n v="2010"/>
    <n v="20.2"/>
    <n v="194"/>
  </r>
  <r>
    <s v="RODDA, Emily"/>
    <x v="1387"/>
    <n v="16420"/>
    <x v="1"/>
    <n v="2010"/>
    <n v="25.8"/>
    <n v="154"/>
  </r>
  <r>
    <s v="ROSEN, Michael"/>
    <x v="1388"/>
    <n v="16477"/>
    <x v="63"/>
    <n v="2010"/>
    <n v="3"/>
    <n v="105"/>
  </r>
  <r>
    <s v="RODDA, Emily"/>
    <x v="1389"/>
    <n v="16460"/>
    <x v="63"/>
    <n v="2010"/>
    <n v="19.399999999999999"/>
    <n v="130"/>
  </r>
  <r>
    <s v="SIEGEN-SMITH, Nikki"/>
    <x v="1390"/>
    <n v="16459"/>
    <x v="63"/>
    <n v="2010"/>
    <n v="21.2"/>
    <n v="117"/>
  </r>
  <r>
    <s v="RUHMANN, Karl"/>
    <x v="1391"/>
    <n v="16418"/>
    <x v="9"/>
    <n v="2010"/>
    <n v="24.2"/>
    <n v="127"/>
  </r>
  <r>
    <s v="PARR, Todd"/>
    <x v="1392"/>
    <n v="16494"/>
    <x v="58"/>
    <n v="2010"/>
    <n v="12.7"/>
    <n v="170"/>
  </r>
  <r>
    <s v="ROBINSON, Claire"/>
    <x v="1393"/>
    <n v="16469"/>
    <x v="41"/>
    <n v="2010"/>
    <n v="1"/>
    <n v="188"/>
  </r>
  <r>
    <s v="RIPPIN, Sally"/>
    <x v="1394"/>
    <n v="16449"/>
    <x v="41"/>
    <n v="2010"/>
    <n v="19.600000000000001"/>
    <n v="166"/>
  </r>
  <r>
    <s v="POW, Tom"/>
    <x v="1395"/>
    <n v="16507"/>
    <x v="164"/>
    <n v="2010"/>
    <n v="12.2"/>
    <n v="134"/>
  </r>
  <r>
    <s v="PFANNER, Louise"/>
    <x v="1396"/>
    <n v="16563"/>
    <x v="105"/>
    <n v="2010"/>
    <n v="5.4"/>
    <n v="171"/>
  </r>
  <r>
    <s v="RODDA, Emily"/>
    <x v="1397"/>
    <n v="16453"/>
    <x v="105"/>
    <n v="2010"/>
    <n v="7.4"/>
    <n v="80"/>
  </r>
  <r>
    <s v="ROGERS, Gregory"/>
    <x v="1398"/>
    <n v="16489"/>
    <x v="105"/>
    <n v="2010"/>
    <n v="12.9"/>
    <n v="144"/>
  </r>
  <r>
    <s v="POWELL, Jillian"/>
    <x v="1399"/>
    <n v="16487"/>
    <x v="105"/>
    <n v="2010"/>
    <n v="14.2"/>
    <n v="107"/>
  </r>
  <r>
    <s v="PFISTER, Marcus"/>
    <x v="1400"/>
    <n v="16498"/>
    <x v="105"/>
    <n v="2010"/>
    <n v="14.8"/>
    <n v="112"/>
  </r>
  <r>
    <s v="RODDA, Emily"/>
    <x v="1401"/>
    <n v="16490"/>
    <x v="105"/>
    <n v="2010"/>
    <n v="17"/>
    <n v="144"/>
  </r>
  <r>
    <s v="RODDA, Emily"/>
    <x v="1402"/>
    <n v="16501"/>
    <x v="105"/>
    <n v="2010"/>
    <n v="18.2"/>
    <n v="128"/>
  </r>
  <r>
    <s v="SEARLE, Rick"/>
    <x v="1403"/>
    <n v="16406"/>
    <x v="105"/>
    <n v="2010"/>
    <n v="23.4"/>
    <n v="127"/>
  </r>
  <r>
    <s v="ROACH, Archie &amp; HUNTER, Ruby"/>
    <x v="1404"/>
    <n v="16561"/>
    <x v="34"/>
    <n v="2010"/>
    <n v="18.899999999999999"/>
    <n v="122"/>
  </r>
  <r>
    <s v="RAYNER, Shoo"/>
    <x v="1405"/>
    <n v="16415"/>
    <x v="165"/>
    <n v="2010"/>
    <n v="19.899999999999999"/>
    <n v="113"/>
  </r>
  <r>
    <s v="MCFADDEN, Clare"/>
    <x v="1406"/>
    <n v="16429"/>
    <x v="20"/>
    <n v="2010"/>
    <n v="4.8"/>
    <n v="166"/>
  </r>
  <r>
    <s v="ROBERTON, Fiona"/>
    <x v="1407"/>
    <n v="16421"/>
    <x v="20"/>
    <n v="2010"/>
    <n v="7.9"/>
    <n v="201"/>
  </r>
  <r>
    <s v="ROSS, Veronica"/>
    <x v="1408"/>
    <n v="16455"/>
    <x v="20"/>
    <n v="2010"/>
    <n v="10.7"/>
    <n v="125"/>
  </r>
  <r>
    <s v="PITT, Tamina &amp; JANKE, Terri"/>
    <x v="1409"/>
    <n v="16457"/>
    <x v="20"/>
    <n v="2010"/>
    <n v="15.7"/>
    <n v="220"/>
  </r>
  <r>
    <s v="PRYOR, Boori Monty"/>
    <x v="1410"/>
    <n v="16521"/>
    <x v="20"/>
    <n v="2010"/>
    <n v="33.6"/>
    <n v="129"/>
  </r>
  <r>
    <s v="RODDA, Emily"/>
    <x v="1411"/>
    <n v="16751"/>
    <x v="45"/>
    <n v="2010"/>
    <n v="8.6999999999999993"/>
    <n v="146"/>
  </r>
  <r>
    <s v="OXENBURY, Helen"/>
    <x v="1412"/>
    <n v="16492"/>
    <x v="23"/>
    <n v="2010"/>
    <n v="5.6"/>
    <n v="118"/>
  </r>
  <r>
    <s v="PRIOR, Ted"/>
    <x v="1413"/>
    <n v="15991"/>
    <x v="23"/>
    <n v="2010"/>
    <n v="6.9"/>
    <n v="121"/>
  </r>
  <r>
    <s v="PRATER, John"/>
    <x v="1414"/>
    <n v="16511"/>
    <x v="23"/>
    <n v="2010"/>
    <n v="15"/>
    <n v="199"/>
  </r>
  <r>
    <s v="RAYNER, Catherine"/>
    <x v="1415"/>
    <n v="16510"/>
    <x v="23"/>
    <n v="2010"/>
    <n v="16.600000000000001"/>
    <n v="137"/>
  </r>
  <r>
    <s v="PFISTER, Marcus"/>
    <x v="1416"/>
    <n v="16504"/>
    <x v="23"/>
    <n v="2010"/>
    <n v="17.7"/>
    <n v="173"/>
  </r>
  <r>
    <s v="PITTS, Kerri"/>
    <x v="1417"/>
    <n v="16430"/>
    <x v="64"/>
    <n v="2010"/>
    <n v="12.5"/>
    <n v="155"/>
  </r>
  <r>
    <s v="RODDA, Emily"/>
    <x v="1418"/>
    <n v="16474"/>
    <x v="15"/>
    <n v="2010"/>
    <n v="6.8"/>
    <n v="175"/>
  </r>
  <r>
    <s v="OXLADE, Chris"/>
    <x v="1419"/>
    <n v="16513"/>
    <x v="15"/>
    <n v="2010"/>
    <n v="10"/>
    <n v="229"/>
  </r>
  <r>
    <s v="ORAM, Hiawyn"/>
    <x v="1420"/>
    <n v="16436"/>
    <x v="15"/>
    <n v="2010"/>
    <n v="10.8"/>
    <n v="187"/>
  </r>
  <r>
    <s v="POWELL, Jillian"/>
    <x v="1421"/>
    <n v="16562"/>
    <x v="15"/>
    <n v="2010"/>
    <n v="11.3"/>
    <n v="109"/>
  </r>
  <r>
    <s v="RODDA, Emily"/>
    <x v="1422"/>
    <n v="16434"/>
    <x v="15"/>
    <n v="2010"/>
    <n v="13.3"/>
    <n v="103"/>
  </r>
  <r>
    <s v="SAVERY, Annabel"/>
    <x v="1423"/>
    <n v="16425"/>
    <x v="15"/>
    <n v="2010"/>
    <n v="18"/>
    <n v="134"/>
  </r>
  <r>
    <s v="PHILLIPS, Dee"/>
    <x v="1424"/>
    <n v="16512"/>
    <x v="15"/>
    <n v="2010"/>
    <n v="19.2"/>
    <n v="125"/>
  </r>
  <r>
    <s v="PYERS, Greg"/>
    <x v="1425"/>
    <n v="16478"/>
    <x v="15"/>
    <n v="2010"/>
    <n v="19.899999999999999"/>
    <n v="171"/>
  </r>
  <r>
    <s v="SILVERSTEIN, Shel"/>
    <x v="1426"/>
    <n v="17681"/>
    <x v="15"/>
    <n v="2010"/>
    <n v="20.3"/>
    <n v="144"/>
  </r>
  <r>
    <s v="SCHAEFER, Lola M."/>
    <x v="1427"/>
    <n v="16458"/>
    <x v="15"/>
    <n v="2010"/>
    <n v="21.2"/>
    <n v="164"/>
  </r>
  <r>
    <s v="RUSSELL, Elaine"/>
    <x v="1428"/>
    <n v="16505"/>
    <x v="15"/>
    <n v="2010"/>
    <n v="23.6"/>
    <n v="126"/>
  </r>
  <r>
    <s v="RUBINSTEIN, Gillian"/>
    <x v="1429"/>
    <n v="16739"/>
    <x v="15"/>
    <n v="2010"/>
    <n v="24.1"/>
    <n v="141"/>
  </r>
  <r>
    <s v="SPILSBURY, Louise"/>
    <x v="1430"/>
    <n v="16479"/>
    <x v="15"/>
    <n v="2010"/>
    <n v="25.6"/>
    <n v="169"/>
  </r>
  <r>
    <s v="RIPPIN, Sally"/>
    <x v="1431"/>
    <n v="16748"/>
    <x v="155"/>
    <n v="2010"/>
    <n v="13.1"/>
    <n v="222"/>
  </r>
  <r>
    <s v="SARRA, Chris &amp; CHILDREN OF, Cherbourg State School"/>
    <x v="1432"/>
    <n v="16755"/>
    <x v="166"/>
    <n v="2010"/>
    <n v="17.899999999999999"/>
    <n v="144"/>
  </r>
  <r>
    <s v="RAY, Hannah"/>
    <x v="1433"/>
    <n v="16508"/>
    <x v="167"/>
    <n v="2010"/>
    <n v="12.4"/>
    <n v="135"/>
  </r>
  <r>
    <s v="PRYOR, Kimberley Jane"/>
    <x v="1434"/>
    <n v="16413"/>
    <x v="4"/>
    <n v="2010"/>
    <n v="6.8"/>
    <n v="186"/>
  </r>
  <r>
    <s v="RISSMAN, Rebecca"/>
    <x v="1435"/>
    <n v="16452"/>
    <x v="4"/>
    <n v="2010"/>
    <n v="7.6"/>
    <n v="88"/>
  </r>
  <r>
    <s v="REYNOLDS, Peter H"/>
    <x v="1436"/>
    <n v="16411"/>
    <x v="4"/>
    <n v="2010"/>
    <n v="13.4"/>
    <n v="160"/>
  </r>
  <r>
    <s v="RODDA, Emily"/>
    <x v="1437"/>
    <n v="16412"/>
    <x v="4"/>
    <n v="2010"/>
    <n v="17.100000000000001"/>
    <n v="175"/>
  </r>
  <r>
    <s v="SPURLING, Margaret"/>
    <x v="1438"/>
    <n v="16438"/>
    <x v="4"/>
    <n v="2010"/>
    <n v="23.6"/>
    <n v="109"/>
  </r>
  <r>
    <s v="SHANAHAN, Lisa"/>
    <x v="1439"/>
    <n v="16486"/>
    <x v="4"/>
    <n v="2010"/>
    <n v="24.6"/>
    <n v="127"/>
  </r>
  <r>
    <s v="OTTLEY, Matt"/>
    <x v="1440"/>
    <n v="16404"/>
    <x v="5"/>
    <n v="2010"/>
    <n v="5.5"/>
    <n v="163"/>
  </r>
  <r>
    <s v="ROGERS, Gregory &amp; ROGERS, Gregory"/>
    <x v="1441"/>
    <n v="16559"/>
    <x v="5"/>
    <n v="2010"/>
    <n v="9.1"/>
    <n v="181"/>
  </r>
  <r>
    <s v="ROBAARD, Jedda"/>
    <x v="1442"/>
    <n v="16409"/>
    <x v="5"/>
    <n v="2010"/>
    <n v="10.9"/>
    <n v="140"/>
  </r>
  <r>
    <s v="PYERS, Greg"/>
    <x v="1443"/>
    <n v="16427"/>
    <x v="5"/>
    <n v="2010"/>
    <n v="12.6"/>
    <n v="132"/>
  </r>
  <r>
    <s v="ROSEN, Michael"/>
    <x v="1444"/>
    <n v="16742"/>
    <x v="5"/>
    <n v="2010"/>
    <n v="13.4"/>
    <n v="158"/>
  </r>
  <r>
    <s v="ROWE, Jeannette"/>
    <x v="1445"/>
    <n v="16758"/>
    <x v="5"/>
    <n v="2010"/>
    <n v="13.5"/>
    <n v="116"/>
  </r>
  <r>
    <s v="ROBERTON, Fiona"/>
    <x v="1446"/>
    <n v="16567"/>
    <x v="5"/>
    <n v="2010"/>
    <n v="15.8"/>
    <n v="172"/>
  </r>
  <r>
    <s v="REYNOLDS, Peter H"/>
    <x v="1447"/>
    <n v="16473"/>
    <x v="5"/>
    <n v="2010"/>
    <n v="19.100000000000001"/>
    <n v="224"/>
  </r>
  <r>
    <s v="RICHARDS, Julie"/>
    <x v="1448"/>
    <n v="16454"/>
    <x v="5"/>
    <n v="2010"/>
    <n v="19.8"/>
    <n v="147"/>
  </r>
  <r>
    <s v="SCHMID, Paul"/>
    <x v="1449"/>
    <n v="16497"/>
    <x v="5"/>
    <n v="2010"/>
    <n v="20.7"/>
    <n v="155"/>
  </r>
  <r>
    <s v="PHILLIPS, Gwynne"/>
    <x v="1450"/>
    <n v="16763"/>
    <x v="134"/>
    <n v="2010"/>
    <n v="14.2"/>
    <n v="135"/>
  </r>
  <r>
    <s v="PARISH, Steve"/>
    <x v="1451"/>
    <n v="16519"/>
    <x v="168"/>
    <n v="2010"/>
    <n v="4"/>
    <n v="184"/>
  </r>
  <r>
    <s v="ROWE, Jeannette"/>
    <x v="1452"/>
    <n v="16465"/>
    <x v="49"/>
    <n v="2010"/>
    <n v="8.1999999999999993"/>
    <n v="192"/>
  </r>
  <r>
    <s v="PYERS, Greg"/>
    <x v="1453"/>
    <n v="16485"/>
    <x v="55"/>
    <n v="2010"/>
    <n v="17.5"/>
    <n v="145"/>
  </r>
  <r>
    <s v="ROSEN, Michael"/>
    <x v="1454"/>
    <n v="16428"/>
    <x v="2"/>
    <n v="2010"/>
    <n v="2.5"/>
    <n v="188"/>
  </r>
  <r>
    <s v="RIDDLE, Tohby"/>
    <x v="1455"/>
    <n v="16456"/>
    <x v="2"/>
    <n v="2010"/>
    <n v="3.3"/>
    <n v="129"/>
  </r>
  <r>
    <s v="ROGERS, Gregory"/>
    <x v="1456"/>
    <n v="16491"/>
    <x v="2"/>
    <n v="2010"/>
    <n v="5.6"/>
    <n v="114"/>
  </r>
  <r>
    <s v="ROGERS, Paul"/>
    <x v="1457"/>
    <n v="16488"/>
    <x v="2"/>
    <n v="2010"/>
    <n v="9.6"/>
    <n v="146"/>
  </r>
  <r>
    <s v="PFISTER, Marcus"/>
    <x v="1458"/>
    <n v="16368"/>
    <x v="2"/>
    <n v="2010"/>
    <n v="16.100000000000001"/>
    <n v="112"/>
  </r>
  <r>
    <s v="JEFFERS, Oliver"/>
    <x v="1459"/>
    <n v="16783"/>
    <x v="2"/>
    <n v="2010"/>
    <n v="16.7"/>
    <n v="103"/>
  </r>
  <r>
    <s v="RIPPIN, Sally"/>
    <x v="1460"/>
    <n v="16476"/>
    <x v="2"/>
    <n v="2010"/>
    <n v="17.2"/>
    <n v="154"/>
  </r>
  <r>
    <s v="PRYOR, Kimberley Jane"/>
    <x v="1461"/>
    <n v="16493"/>
    <x v="2"/>
    <n v="2010"/>
    <n v="20"/>
    <n v="99"/>
  </r>
  <r>
    <s v="SHELDON, Dyan"/>
    <x v="1462"/>
    <n v="16734"/>
    <x v="2"/>
    <n v="2010"/>
    <n v="27.9"/>
    <n v="156"/>
  </r>
  <r>
    <s v="SHARRATT, Nick"/>
    <x v="1463"/>
    <n v="16483"/>
    <x v="2"/>
    <n v="2010"/>
    <n v="31.2"/>
    <n v="162"/>
  </r>
  <r>
    <s v="SAVVIDES, Irini"/>
    <x v="1464"/>
    <n v="16784"/>
    <x v="169"/>
    <n v="2010"/>
    <n v="17.7"/>
    <n v="221"/>
  </r>
  <r>
    <s v="ROWE, Jeannette"/>
    <x v="1465"/>
    <n v="16481"/>
    <x v="87"/>
    <n v="2010"/>
    <n v="19.3"/>
    <n v="146"/>
  </r>
  <r>
    <s v="RODDA, Emily"/>
    <x v="1466"/>
    <n v="16439"/>
    <x v="87"/>
    <n v="2010"/>
    <n v="19.600000000000001"/>
    <n v="169"/>
  </r>
  <r>
    <s v="SHANAHAN, Lisa"/>
    <x v="1467"/>
    <n v="16410"/>
    <x v="87"/>
    <n v="2010"/>
    <n v="32.799999999999997"/>
    <n v="207"/>
  </r>
  <r>
    <s v="SEUSS, Dr"/>
    <x v="1468"/>
    <n v="16752"/>
    <x v="61"/>
    <n v="2011"/>
    <n v="9.9"/>
    <n v="128"/>
  </r>
  <r>
    <s v="SOLOMON, Linda"/>
    <x v="1469"/>
    <n v="16865"/>
    <x v="37"/>
    <n v="2011"/>
    <n v="2.2999999999999998"/>
    <n v="92"/>
  </r>
  <r>
    <s v="SHANNON, Sarah"/>
    <x v="1470"/>
    <n v="16862"/>
    <x v="37"/>
    <n v="2011"/>
    <n v="3.6"/>
    <n v="208"/>
  </r>
  <r>
    <s v="TANNER, Jane"/>
    <x v="1471"/>
    <n v="16800"/>
    <x v="37"/>
    <n v="2011"/>
    <n v="11.6"/>
    <n v="132"/>
  </r>
  <r>
    <s v="SCOTTON, Rob"/>
    <x v="1472"/>
    <n v="16802"/>
    <x v="37"/>
    <n v="2011"/>
    <n v="13.3"/>
    <n v="183"/>
  </r>
  <r>
    <s v="SAXBY, Claire"/>
    <x v="1473"/>
    <n v="16773"/>
    <x v="37"/>
    <n v="2011"/>
    <n v="13.9"/>
    <n v="156"/>
  </r>
  <r>
    <s v="SHANNON, David"/>
    <x v="1474"/>
    <n v="16803"/>
    <x v="37"/>
    <n v="2011"/>
    <n v="19.899999999999999"/>
    <n v="110"/>
  </r>
  <r>
    <s v="RIPPIN, Sally"/>
    <x v="1475"/>
    <n v="16794"/>
    <x v="8"/>
    <n v="2011"/>
    <n v="1.9"/>
    <n v="147"/>
  </r>
  <r>
    <s v="SHULEVITZ, Uri"/>
    <x v="1476"/>
    <n v="16738"/>
    <x v="128"/>
    <n v="2011"/>
    <n v="18.2"/>
    <n v="142"/>
  </r>
  <r>
    <s v="RICHARDS, Kel"/>
    <x v="1477"/>
    <n v="17155"/>
    <x v="81"/>
    <n v="2011"/>
    <n v="7.4"/>
    <n v="152"/>
  </r>
  <r>
    <s v="RUDGE, Leila"/>
    <x v="1478"/>
    <n v="16891"/>
    <x v="170"/>
    <n v="2011"/>
    <n v="19.3"/>
    <n v="146"/>
  </r>
  <r>
    <s v="STEWART, Pauline"/>
    <x v="1479"/>
    <n v="16560"/>
    <x v="170"/>
    <n v="2011"/>
    <n v="30"/>
    <n v="154"/>
  </r>
  <r>
    <s v="SPERRING, Mark"/>
    <x v="1480"/>
    <n v="16964"/>
    <x v="51"/>
    <n v="2011"/>
    <n v="19.100000000000001"/>
    <n v="148"/>
  </r>
  <r>
    <s v="SAXBY, Claire"/>
    <x v="1481"/>
    <n v="16754"/>
    <x v="171"/>
    <n v="2011"/>
    <n v="8.1999999999999993"/>
    <n v="170"/>
  </r>
  <r>
    <s v="SEUSS, Dr"/>
    <x v="1482"/>
    <n v="16652"/>
    <x v="33"/>
    <n v="2011"/>
    <n v="19.399999999999999"/>
    <n v="155"/>
  </r>
  <r>
    <s v="SOMMERSET, Mark and Rowan"/>
    <x v="1483"/>
    <n v="16788"/>
    <x v="56"/>
    <n v="2011"/>
    <n v="7.6"/>
    <n v="170"/>
  </r>
  <r>
    <s v="RODDA, Emily"/>
    <x v="1484"/>
    <n v="16737"/>
    <x v="56"/>
    <n v="2011"/>
    <n v="9"/>
    <n v="148"/>
  </r>
  <r>
    <s v="SCHUBERT, Ingrid"/>
    <x v="1485"/>
    <n v="16777"/>
    <x v="56"/>
    <n v="2011"/>
    <n v="13.6"/>
    <n v="149"/>
  </r>
  <r>
    <s v="PITCHALL, Chez &amp; GUNZI, Christiane"/>
    <x v="1486"/>
    <n v="16818"/>
    <x v="57"/>
    <n v="2011"/>
    <n v="13.4"/>
    <n v="148"/>
  </r>
  <r>
    <s v="STEGGALL, Susan"/>
    <x v="1487"/>
    <n v="16864"/>
    <x v="57"/>
    <n v="2011"/>
    <n v="44.6"/>
    <n v="116"/>
  </r>
  <r>
    <s v="SCHAEFER, Lola M."/>
    <x v="1488"/>
    <n v="16747"/>
    <x v="172"/>
    <n v="2011"/>
    <n v="10.3"/>
    <n v="129"/>
  </r>
  <r>
    <s v="SIMONS, Moya"/>
    <x v="1489"/>
    <n v="16753"/>
    <x v="172"/>
    <n v="2011"/>
    <n v="23.3"/>
    <n v="121"/>
  </r>
  <r>
    <s v="SCOTTON, Rob"/>
    <x v="1490"/>
    <n v="16724"/>
    <x v="84"/>
    <n v="2011"/>
    <n v="19.100000000000001"/>
    <n v="141"/>
  </r>
  <r>
    <s v="RISSMAN, Rebecca"/>
    <x v="1491"/>
    <n v="16819"/>
    <x v="161"/>
    <n v="2011"/>
    <n v="13"/>
    <n v="166"/>
  </r>
  <r>
    <s v="SIMMONS, Jane"/>
    <x v="1492"/>
    <n v="16744"/>
    <x v="161"/>
    <n v="2011"/>
    <n v="21.4"/>
    <n v="120"/>
  </r>
  <r>
    <s v="SHARRATT, Nick"/>
    <x v="1493"/>
    <n v="16902"/>
    <x v="1"/>
    <n v="2011"/>
    <n v="1.4"/>
    <n v="150"/>
  </r>
  <r>
    <s v="RUSSELL, Paula"/>
    <x v="1494"/>
    <n v="16746"/>
    <x v="1"/>
    <n v="2011"/>
    <n v="10.4"/>
    <n v="157"/>
  </r>
  <r>
    <s v="WADDELL, Martin"/>
    <x v="1495"/>
    <n v="16805"/>
    <x v="9"/>
    <n v="2011"/>
    <n v="26.4"/>
    <n v="161"/>
  </r>
  <r>
    <s v="SMITH, Viv"/>
    <x v="1496"/>
    <n v="16757"/>
    <x v="41"/>
    <n v="2011"/>
    <n v="21.7"/>
    <n v="139"/>
  </r>
  <r>
    <s v="SPILSBURY, Louise"/>
    <x v="1497"/>
    <n v="16516"/>
    <x v="164"/>
    <n v="2011"/>
    <n v="9.8000000000000007"/>
    <n v="144"/>
  </r>
  <r>
    <s v="SALVATORE, R.A."/>
    <x v="1498"/>
    <n v="16514"/>
    <x v="164"/>
    <n v="2011"/>
    <n v="15.7"/>
    <n v="118"/>
  </r>
  <r>
    <s v="SIBLEY, Irena"/>
    <x v="1499"/>
    <n v="16515"/>
    <x v="164"/>
    <n v="2011"/>
    <n v="20.100000000000001"/>
    <n v="142"/>
  </r>
  <r>
    <s v="STEWART, Briony"/>
    <x v="1500"/>
    <n v="16517"/>
    <x v="164"/>
    <n v="2011"/>
    <n v="23.2"/>
    <n v="154"/>
  </r>
  <r>
    <s v="RYCROFT, Nina"/>
    <x v="1501"/>
    <n v="16868"/>
    <x v="105"/>
    <n v="2011"/>
    <n v="0.7"/>
    <n v="135"/>
  </r>
  <r>
    <s v="SHANNON, David"/>
    <x v="1502"/>
    <n v="16780"/>
    <x v="105"/>
    <n v="2011"/>
    <n v="5.5"/>
    <n v="153"/>
  </r>
  <r>
    <s v="SHIELDS, Carol Diggory"/>
    <x v="1503"/>
    <n v="16866"/>
    <x v="105"/>
    <n v="2011"/>
    <n v="10.8"/>
    <n v="191"/>
  </r>
  <r>
    <s v="SAVVIDES, Irini"/>
    <x v="1504"/>
    <n v="17348"/>
    <x v="105"/>
    <n v="2011"/>
    <n v="12.8"/>
    <n v="196"/>
  </r>
  <r>
    <s v="SEUSS, Dr"/>
    <x v="1505"/>
    <n v="16861"/>
    <x v="105"/>
    <n v="2011"/>
    <n v="19.399999999999999"/>
    <n v="151"/>
  </r>
  <r>
    <s v="TANNER, Jane"/>
    <x v="1506"/>
    <n v="16766"/>
    <x v="22"/>
    <n v="2011"/>
    <n v="23.3"/>
    <n v="144"/>
  </r>
  <r>
    <s v="RUSSELL, Dwayne"/>
    <x v="1507"/>
    <n v="16749"/>
    <x v="165"/>
    <n v="2011"/>
    <n v="17.100000000000001"/>
    <n v="183"/>
  </r>
  <r>
    <s v="SMITH, Viv"/>
    <x v="1508"/>
    <n v="16756"/>
    <x v="20"/>
    <n v="2011"/>
    <n v="16.7"/>
    <n v="151"/>
  </r>
  <r>
    <s v="RODDA, Emily"/>
    <x v="1509"/>
    <n v="16962"/>
    <x v="173"/>
    <n v="2011"/>
    <n v="7.9"/>
    <n v="114"/>
  </r>
  <r>
    <s v="SCHAAPMAN, Karina"/>
    <x v="1510"/>
    <n v="16801"/>
    <x v="173"/>
    <n v="2011"/>
    <n v="16.2"/>
    <n v="131"/>
  </r>
  <r>
    <s v="SCOTTON, Rob"/>
    <x v="1511"/>
    <n v="16804"/>
    <x v="141"/>
    <n v="2011"/>
    <n v="4.3"/>
    <n v="149"/>
  </r>
  <r>
    <s v="SALTZBERG, Barney"/>
    <x v="1512"/>
    <n v="16769"/>
    <x v="15"/>
    <n v="2011"/>
    <n v="14"/>
    <n v="100"/>
  </r>
  <r>
    <s v="SCHACHNER, Judith Byron"/>
    <x v="1513"/>
    <n v="16730"/>
    <x v="15"/>
    <n v="2011"/>
    <n v="15"/>
    <n v="110"/>
  </r>
  <r>
    <s v="SILKSTONE, Barry"/>
    <x v="1514"/>
    <n v="16768"/>
    <x v="15"/>
    <n v="2011"/>
    <n v="16.2"/>
    <n v="139"/>
  </r>
  <r>
    <s v="ROYSTON, Angela"/>
    <x v="1515"/>
    <n v="16725"/>
    <x v="15"/>
    <n v="2011"/>
    <n v="18.600000000000001"/>
    <n v="138"/>
  </r>
  <r>
    <s v="SHANAHAN, Lisa"/>
    <x v="1516"/>
    <n v="16797"/>
    <x v="15"/>
    <n v="2011"/>
    <n v="18.8"/>
    <n v="167"/>
  </r>
  <r>
    <s v="SILKSTONE, Barry"/>
    <x v="1517"/>
    <n v="16741"/>
    <x v="15"/>
    <n v="2011"/>
    <n v="21.2"/>
    <n v="123"/>
  </r>
  <r>
    <s v="SMITHERS, Hayley"/>
    <x v="1518"/>
    <n v="16720"/>
    <x v="15"/>
    <n v="2011"/>
    <n v="21.5"/>
    <n v="108"/>
  </r>
  <r>
    <s v="VOAKE, Charlotte"/>
    <x v="1519"/>
    <n v="16729"/>
    <x v="15"/>
    <n v="2011"/>
    <n v="22.9"/>
    <n v="124"/>
  </r>
  <r>
    <s v="PRYOR, Kimberley Jane"/>
    <x v="1520"/>
    <n v="17252"/>
    <x v="4"/>
    <n v="2011"/>
    <n v="9.6999999999999993"/>
    <n v="114"/>
  </r>
  <r>
    <s v="SHARRATT, Nick"/>
    <x v="1521"/>
    <n v="16731"/>
    <x v="4"/>
    <n v="2011"/>
    <n v="13.4"/>
    <n v="171"/>
  </r>
  <r>
    <s v="SAXBY, Claire &amp; JELLETT, Tom"/>
    <x v="1522"/>
    <n v="16786"/>
    <x v="4"/>
    <n v="2011"/>
    <n v="14.4"/>
    <n v="134"/>
  </r>
  <r>
    <s v="PARISH, Steve"/>
    <x v="1523"/>
    <n v="16863"/>
    <x v="4"/>
    <n v="2011"/>
    <n v="18.5"/>
    <n v="178"/>
  </r>
  <r>
    <s v="SHANAHAN, Lisa"/>
    <x v="1524"/>
    <n v="16785"/>
    <x v="4"/>
    <n v="2011"/>
    <n v="19.5"/>
    <n v="149"/>
  </r>
  <r>
    <s v="WADDELL, Martin"/>
    <x v="1525"/>
    <n v="16781"/>
    <x v="4"/>
    <n v="2011"/>
    <n v="22.5"/>
    <n v="172"/>
  </r>
  <r>
    <s v="SERAFINI, Frank"/>
    <x v="1526"/>
    <n v="16789"/>
    <x v="28"/>
    <n v="2011"/>
    <n v="17.100000000000001"/>
    <n v="174"/>
  </r>
  <r>
    <s v="SEEGER, Laura Vaccaro"/>
    <x v="1527"/>
    <n v="16950"/>
    <x v="5"/>
    <n v="2011"/>
    <n v="5.2"/>
    <n v="113"/>
  </r>
  <r>
    <s v="SPAULDING, Norma"/>
    <x v="1528"/>
    <n v="16743"/>
    <x v="5"/>
    <n v="2011"/>
    <n v="7.6"/>
    <n v="183"/>
  </r>
  <r>
    <s v="ROSOFF, Meg"/>
    <x v="1529"/>
    <n v="16796"/>
    <x v="5"/>
    <n v="2011"/>
    <n v="9.1"/>
    <n v="144"/>
  </r>
  <r>
    <s v="ROSS, Tony"/>
    <x v="1530"/>
    <n v="16793"/>
    <x v="5"/>
    <n v="2011"/>
    <n v="9.1"/>
    <n v="184"/>
  </r>
  <r>
    <s v="ROYSTON, Angela"/>
    <x v="1531"/>
    <n v="16740"/>
    <x v="5"/>
    <n v="2011"/>
    <n v="12"/>
    <n v="151"/>
  </r>
  <r>
    <s v="SCHARPMAN, Karina"/>
    <x v="1532"/>
    <n v="16778"/>
    <x v="5"/>
    <n v="2011"/>
    <n v="12.3"/>
    <n v="100"/>
  </r>
  <r>
    <s v="SPURLING, Margaret"/>
    <x v="1533"/>
    <n v="16792"/>
    <x v="5"/>
    <n v="2011"/>
    <n v="12.4"/>
    <n v="131"/>
  </r>
  <r>
    <s v="POLIZZOTTO, Carolyn"/>
    <x v="1534"/>
    <n v="16795"/>
    <x v="5"/>
    <n v="2011"/>
    <n v="13.2"/>
    <n v="133"/>
  </r>
  <r>
    <s v="SHANAHAN, Lisa"/>
    <x v="1535"/>
    <n v="16896"/>
    <x v="5"/>
    <n v="2011"/>
    <n v="17"/>
    <n v="152"/>
  </r>
  <r>
    <s v="SPILSBURY, Louise"/>
    <x v="1536"/>
    <n v="16779"/>
    <x v="5"/>
    <n v="2011"/>
    <n v="21.6"/>
    <n v="103"/>
  </r>
  <r>
    <s v="TOFT, Kim Michelle"/>
    <x v="1537"/>
    <n v="16811"/>
    <x v="5"/>
    <n v="2011"/>
    <n v="26.1"/>
    <n v="125"/>
  </r>
  <r>
    <s v="SCOTTON, Rob"/>
    <x v="1538"/>
    <n v="16860"/>
    <x v="49"/>
    <n v="2011"/>
    <n v="14.1"/>
    <n v="137"/>
  </r>
  <r>
    <s v="SOUHAMI, Jessica"/>
    <x v="1539"/>
    <n v="16807"/>
    <x v="2"/>
    <n v="2011"/>
    <n v="2.5"/>
    <n v="171"/>
  </r>
  <r>
    <s v="MACDONALD, Margaret &amp; TAIBAH, Nadia Jameel"/>
    <x v="1540"/>
    <n v="16782"/>
    <x v="2"/>
    <n v="2011"/>
    <n v="3.1"/>
    <n v="102"/>
  </r>
  <r>
    <s v="SEDEN, Paul"/>
    <x v="1541"/>
    <n v="16767"/>
    <x v="2"/>
    <n v="2011"/>
    <n v="7.9"/>
    <n v="119"/>
  </r>
  <r>
    <s v="SCRACE, Carolyn"/>
    <x v="1542"/>
    <n v="16735"/>
    <x v="2"/>
    <n v="2011"/>
    <n v="8.9"/>
    <n v="180"/>
  </r>
  <r>
    <s v="SAXBY, Claire"/>
    <x v="1543"/>
    <n v="16799"/>
    <x v="2"/>
    <n v="2011"/>
    <n v="9"/>
    <n v="112"/>
  </r>
  <r>
    <s v="SAXBY, Claire"/>
    <x v="1544"/>
    <n v="16726"/>
    <x v="2"/>
    <n v="2011"/>
    <n v="10.4"/>
    <n v="175"/>
  </r>
  <r>
    <s v="SEUSS, Dr"/>
    <x v="1545"/>
    <n v="16806"/>
    <x v="2"/>
    <n v="2011"/>
    <n v="11.3"/>
    <n v="164"/>
  </r>
  <r>
    <s v="SOMERVILLE, Kirra"/>
    <x v="1546"/>
    <n v="16775"/>
    <x v="2"/>
    <n v="2011"/>
    <n v="11.4"/>
    <n v="160"/>
  </r>
  <r>
    <s v="SHANNON, David"/>
    <x v="1547"/>
    <n v="16736"/>
    <x v="2"/>
    <n v="2011"/>
    <n v="11.5"/>
    <n v="170"/>
  </r>
  <r>
    <s v="SEUSS, Dr"/>
    <x v="1548"/>
    <n v="16750"/>
    <x v="2"/>
    <n v="2011"/>
    <n v="12.9"/>
    <n v="178"/>
  </r>
  <r>
    <s v="SHIELDS, Gillian"/>
    <x v="1549"/>
    <n v="16732"/>
    <x v="2"/>
    <n v="2011"/>
    <n v="14"/>
    <n v="174"/>
  </r>
  <r>
    <s v="ROYCE, Ellie"/>
    <x v="1550"/>
    <n v="16728"/>
    <x v="2"/>
    <n v="2011"/>
    <n v="14.2"/>
    <n v="146"/>
  </r>
  <r>
    <s v="SPERRING, Mark"/>
    <x v="1551"/>
    <n v="16723"/>
    <x v="2"/>
    <n v="2011"/>
    <n v="14.9"/>
    <n v="139"/>
  </r>
  <r>
    <s v="SENDAK, Maurice"/>
    <x v="1552"/>
    <n v="16727"/>
    <x v="2"/>
    <n v="2011"/>
    <n v="15.5"/>
    <n v="103"/>
  </r>
  <r>
    <s v="SCHAAPMAN, Karina"/>
    <x v="1553"/>
    <n v="16733"/>
    <x v="2"/>
    <n v="2011"/>
    <n v="16.5"/>
    <n v="161"/>
  </r>
  <r>
    <s v="SAXBY, Claire"/>
    <x v="1554"/>
    <n v="16721"/>
    <x v="2"/>
    <n v="2011"/>
    <n v="16.7"/>
    <n v="134"/>
  </r>
  <r>
    <s v="SMITH, Alastair"/>
    <x v="1555"/>
    <n v="16823"/>
    <x v="2"/>
    <n v="2011"/>
    <n v="21.5"/>
    <n v="63"/>
  </r>
  <r>
    <s v="WADDELL, Martin"/>
    <x v="1556"/>
    <n v="16719"/>
    <x v="2"/>
    <n v="2011"/>
    <n v="23.2"/>
    <n v="187"/>
  </r>
  <r>
    <s v="TOTALLY, Totally"/>
    <x v="1557"/>
    <n v="16774"/>
    <x v="2"/>
    <n v="2011"/>
    <n v="26.9"/>
    <n v="208"/>
  </r>
  <r>
    <s v="TANNER, Jane"/>
    <x v="1558"/>
    <n v="16722"/>
    <x v="2"/>
    <n v="2011"/>
    <n v="31.1"/>
    <n v="190"/>
  </r>
  <r>
    <s v="UNDERWOOD, Shelley"/>
    <x v="1559"/>
    <n v="16798"/>
    <x v="169"/>
    <n v="2011"/>
    <n v="19.3"/>
    <n v="130"/>
  </r>
  <r>
    <s v="TREML, Renee"/>
    <x v="1560"/>
    <n v="16760"/>
    <x v="169"/>
    <n v="2011"/>
    <n v="23.8"/>
    <n v="171"/>
  </r>
  <r>
    <s v="POTTER, Beatrix"/>
    <x v="1561"/>
    <n v="16867"/>
    <x v="118"/>
    <n v="2011"/>
    <n v="4.9000000000000004"/>
    <n v="113"/>
  </r>
  <r>
    <s v="SIMMONS, Jane"/>
    <x v="363"/>
    <n v="16895"/>
    <x v="174"/>
    <n v="2011"/>
    <n v="12.4"/>
    <n v="100"/>
  </r>
  <r>
    <s v="STAFFORD, Liliana"/>
    <x v="1562"/>
    <n v="16771"/>
    <x v="174"/>
    <n v="2011"/>
    <n v="22.6"/>
    <n v="142"/>
  </r>
  <r>
    <s v="WALKER, Kate"/>
    <x v="1563"/>
    <n v="17354"/>
    <x v="47"/>
    <n v="2012"/>
    <n v="19.7"/>
    <n v="155"/>
  </r>
  <r>
    <s v="TULLOCH, Richard"/>
    <x v="1564"/>
    <n v="16939"/>
    <x v="37"/>
    <n v="2012"/>
    <n v="3.4"/>
    <n v="134"/>
  </r>
  <r>
    <s v="STRAMBINI, Karla"/>
    <x v="1565"/>
    <n v="16940"/>
    <x v="37"/>
    <n v="2012"/>
    <n v="8.3000000000000007"/>
    <n v="141"/>
  </r>
  <r>
    <s v="THIELE, Colin"/>
    <x v="1566"/>
    <n v="17107"/>
    <x v="37"/>
    <n v="2012"/>
    <n v="8.9"/>
    <n v="160"/>
  </r>
  <r>
    <s v="WADDELL, Martin"/>
    <x v="1567"/>
    <n v="17109"/>
    <x v="37"/>
    <n v="2012"/>
    <n v="10.199999999999999"/>
    <n v="124"/>
  </r>
  <r>
    <s v="STRICKLAND, Paul"/>
    <x v="1568"/>
    <n v="17114"/>
    <x v="37"/>
    <n v="2012"/>
    <n v="10.7"/>
    <n v="175"/>
  </r>
  <r>
    <s v="VAUGHAN, Marcia"/>
    <x v="1569"/>
    <n v="16946"/>
    <x v="37"/>
    <n v="2012"/>
    <n v="15.1"/>
    <n v="169"/>
  </r>
  <r>
    <s v="THIELE, Colin"/>
    <x v="1570"/>
    <n v="16973"/>
    <x v="37"/>
    <n v="2012"/>
    <n v="16.2"/>
    <n v="124"/>
  </r>
  <r>
    <s v="SVENDSEN, Mark"/>
    <x v="1571"/>
    <n v="17177"/>
    <x v="37"/>
    <n v="2012"/>
    <n v="16.899999999999999"/>
    <n v="182"/>
  </r>
  <r>
    <s v="THOMPSON, Colin"/>
    <x v="1572"/>
    <n v="17106"/>
    <x v="37"/>
    <n v="2012"/>
    <n v="18.100000000000001"/>
    <n v="141"/>
  </r>
  <r>
    <s v="SULLIVAN, Rosemary"/>
    <x v="1573"/>
    <n v="17111"/>
    <x v="37"/>
    <n v="2012"/>
    <n v="19.3"/>
    <n v="83"/>
  </r>
  <r>
    <s v="SCOTTON, Rob"/>
    <x v="1574"/>
    <n v="16956"/>
    <x v="37"/>
    <n v="2012"/>
    <n v="19.899999999999999"/>
    <n v="171"/>
  </r>
  <r>
    <s v="THEODOROU, Rod"/>
    <x v="1575"/>
    <n v="17108"/>
    <x v="37"/>
    <n v="2012"/>
    <n v="20.6"/>
    <n v="158"/>
  </r>
  <r>
    <s v="STRADLING, Jan"/>
    <x v="1576"/>
    <n v="17120"/>
    <x v="37"/>
    <n v="2012"/>
    <n v="21"/>
    <n v="141"/>
  </r>
  <r>
    <s v="WALSH, Melanie"/>
    <x v="1577"/>
    <n v="17110"/>
    <x v="37"/>
    <n v="2012"/>
    <n v="22.9"/>
    <n v="142"/>
  </r>
  <r>
    <s v="SHANAHAN, Lisa"/>
    <x v="1578"/>
    <n v="17115"/>
    <x v="37"/>
    <n v="2012"/>
    <n v="23.6"/>
    <n v="168"/>
  </r>
  <r>
    <s v="THOMAS, Ann"/>
    <x v="1579"/>
    <n v="17686"/>
    <x v="128"/>
    <n v="2012"/>
    <n v="13"/>
    <n v="118"/>
  </r>
  <r>
    <s v="TRINCA, Rod"/>
    <x v="1580"/>
    <n v="16958"/>
    <x v="51"/>
    <n v="2012"/>
    <n v="7"/>
    <n v="158"/>
  </r>
  <r>
    <s v="THOMSON, Ruth"/>
    <x v="1581"/>
    <n v="16903"/>
    <x v="51"/>
    <n v="2012"/>
    <n v="13.6"/>
    <n v="145"/>
  </r>
  <r>
    <s v="WATTS, Frances"/>
    <x v="1582"/>
    <n v="17105"/>
    <x v="51"/>
    <n v="2012"/>
    <n v="21.9"/>
    <n v="183"/>
  </r>
  <r>
    <s v="STEGGALL, Susan"/>
    <x v="1583"/>
    <n v="16898"/>
    <x v="76"/>
    <n v="2012"/>
    <n v="11.8"/>
    <n v="150"/>
  </r>
  <r>
    <s v="THOMAS, Ann"/>
    <x v="1584"/>
    <n v="17180"/>
    <x v="163"/>
    <n v="2012"/>
    <n v="12.9"/>
    <n v="119"/>
  </r>
  <r>
    <s v="SMALL, Mary"/>
    <x v="1585"/>
    <n v="16971"/>
    <x v="172"/>
    <n v="2012"/>
    <n v="4.3"/>
    <n v="116"/>
  </r>
  <r>
    <s v="SVENDSEN, Mark"/>
    <x v="1586"/>
    <n v="16938"/>
    <x v="172"/>
    <n v="2012"/>
    <n v="12.2"/>
    <n v="144"/>
  </r>
  <r>
    <s v="WALKER, Kate"/>
    <x v="1587"/>
    <n v="16952"/>
    <x v="172"/>
    <n v="2012"/>
    <n v="18.8"/>
    <n v="131"/>
  </r>
  <r>
    <s v="SVENDSEN, Mark"/>
    <x v="1588"/>
    <n v="17148"/>
    <x v="172"/>
    <n v="2012"/>
    <n v="21"/>
    <n v="152"/>
  </r>
  <r>
    <s v="MORRISON, Yvonne"/>
    <x v="1589"/>
    <n v="17286"/>
    <x v="172"/>
    <n v="2012"/>
    <n v="22"/>
    <n v="120"/>
  </r>
  <r>
    <s v="UNDERWOOD, Deborah"/>
    <x v="1590"/>
    <n v="17063"/>
    <x v="175"/>
    <n v="2012"/>
    <n v="0.3"/>
    <n v="197"/>
  </r>
  <r>
    <s v="WILD, Margaret"/>
    <x v="1591"/>
    <n v="17062"/>
    <x v="175"/>
    <n v="2012"/>
    <n v="34.5"/>
    <n v="127"/>
  </r>
  <r>
    <s v="TANNER, Jane"/>
    <x v="1592"/>
    <n v="17346"/>
    <x v="161"/>
    <n v="2012"/>
    <n v="10.4"/>
    <n v="125"/>
  </r>
  <r>
    <s v="THOMPSON, Colin"/>
    <x v="1593"/>
    <n v="17347"/>
    <x v="161"/>
    <n v="2012"/>
    <n v="11.4"/>
    <n v="123"/>
  </r>
  <r>
    <s v="WILD, Margaret"/>
    <x v="1594"/>
    <n v="17345"/>
    <x v="161"/>
    <n v="2012"/>
    <n v="22.4"/>
    <n v="160"/>
  </r>
  <r>
    <s v="WILD, Margaret"/>
    <x v="1595"/>
    <n v="16965"/>
    <x v="161"/>
    <n v="2012"/>
    <n v="23.9"/>
    <n v="173"/>
  </r>
  <r>
    <s v="TREWIN, Trudie"/>
    <x v="1596"/>
    <n v="17184"/>
    <x v="161"/>
    <n v="2012"/>
    <n v="26.2"/>
    <n v="107"/>
  </r>
  <r>
    <s v="WADDELL, Martin"/>
    <x v="1597"/>
    <n v="17151"/>
    <x v="1"/>
    <n v="2012"/>
    <n v="13.7"/>
    <n v="175"/>
  </r>
  <r>
    <s v="WATTS, Frances &amp; LEGGE, David"/>
    <x v="1598"/>
    <n v="17277"/>
    <x v="1"/>
    <n v="2012"/>
    <n v="29.1"/>
    <n v="175"/>
  </r>
  <r>
    <s v="WILD, Margaret"/>
    <x v="1599"/>
    <n v="17293"/>
    <x v="1"/>
    <n v="2012"/>
    <n v="30"/>
    <n v="136"/>
  </r>
  <r>
    <s v="TEMPLE, Jol &amp; TEMPLE, Kate"/>
    <x v="1600"/>
    <n v="17201"/>
    <x v="176"/>
    <n v="2012"/>
    <n v="21.1"/>
    <n v="97"/>
  </r>
  <r>
    <s v="WADDELL, Martin"/>
    <x v="1601"/>
    <n v="17178"/>
    <x v="105"/>
    <n v="2012"/>
    <n v="15.7"/>
    <n v="139"/>
  </r>
  <r>
    <s v="TREML, Renee"/>
    <x v="1602"/>
    <n v="16963"/>
    <x v="105"/>
    <n v="2012"/>
    <n v="21.2"/>
    <n v="161"/>
  </r>
  <r>
    <s v="WILD, Margaret"/>
    <x v="1603"/>
    <n v="17183"/>
    <x v="105"/>
    <n v="2012"/>
    <n v="25.7"/>
    <n v="121"/>
  </r>
  <r>
    <s v="SUTTON, Sally"/>
    <x v="1604"/>
    <n v="17113"/>
    <x v="20"/>
    <n v="2012"/>
    <n v="10"/>
    <n v="170"/>
  </r>
  <r>
    <s v="THOMPSON, Colin"/>
    <x v="1605"/>
    <n v="16979"/>
    <x v="20"/>
    <n v="2012"/>
    <n v="25.4"/>
    <n v="188"/>
  </r>
  <r>
    <s v="WICK, Walter"/>
    <x v="1606"/>
    <n v="17595"/>
    <x v="173"/>
    <n v="2012"/>
    <n v="24.6"/>
    <n v="163"/>
  </r>
  <r>
    <s v="TREVASKIS, Ian"/>
    <x v="1607"/>
    <n v="16976"/>
    <x v="173"/>
    <n v="2012"/>
    <n v="30"/>
    <n v="115"/>
  </r>
  <r>
    <s v="STEWART, Robin"/>
    <x v="1608"/>
    <n v="17677"/>
    <x v="23"/>
    <n v="2012"/>
    <n v="0.4"/>
    <n v="141"/>
  </r>
  <r>
    <s v="VAN DUSEN, Chris"/>
    <x v="1609"/>
    <n v="16905"/>
    <x v="23"/>
    <n v="2012"/>
    <n v="14.4"/>
    <n v="128"/>
  </r>
  <r>
    <s v="TREWIN, Trudie"/>
    <x v="1610"/>
    <n v="17123"/>
    <x v="15"/>
    <n v="2012"/>
    <n v="9.8000000000000007"/>
    <n v="144"/>
  </r>
  <r>
    <s v="STIMSON, Joan"/>
    <x v="1611"/>
    <n v="16966"/>
    <x v="15"/>
    <n v="2012"/>
    <n v="12.2"/>
    <n v="133"/>
  </r>
  <r>
    <s v="VOAKE, Charlotte"/>
    <x v="1612"/>
    <n v="16959"/>
    <x v="15"/>
    <n v="2012"/>
    <n v="12.5"/>
    <n v="165"/>
  </r>
  <r>
    <s v="VAN LOON, Joan"/>
    <x v="1613"/>
    <n v="17146"/>
    <x v="15"/>
    <n v="2012"/>
    <n v="13.9"/>
    <n v="186"/>
  </r>
  <r>
    <s v="THOMAS, Ron"/>
    <x v="1614"/>
    <n v="17116"/>
    <x v="15"/>
    <n v="2012"/>
    <n v="15.7"/>
    <n v="167"/>
  </r>
  <r>
    <s v="TOFT, Kim Michelle"/>
    <x v="1615"/>
    <n v="16957"/>
    <x v="15"/>
    <n v="2012"/>
    <n v="16.399999999999999"/>
    <n v="173"/>
  </r>
  <r>
    <s v="TOFT, Kim Michelle"/>
    <x v="1616"/>
    <n v="16972"/>
    <x v="15"/>
    <n v="2012"/>
    <n v="16.5"/>
    <n v="132"/>
  </r>
  <r>
    <s v="WILD, Margaret"/>
    <x v="1617"/>
    <n v="16986"/>
    <x v="15"/>
    <n v="2012"/>
    <n v="19.399999999999999"/>
    <n v="113"/>
  </r>
  <r>
    <s v="STEWART, David"/>
    <x v="1618"/>
    <n v="16974"/>
    <x v="15"/>
    <n v="2012"/>
    <n v="20.5"/>
    <n v="135"/>
  </r>
  <r>
    <s v="WILD, Margaret"/>
    <x v="1619"/>
    <n v="16961"/>
    <x v="15"/>
    <n v="2012"/>
    <n v="23.6"/>
    <n v="127"/>
  </r>
  <r>
    <s v="TODD, Traci N."/>
    <x v="1620"/>
    <n v="17182"/>
    <x v="15"/>
    <n v="2012"/>
    <n v="23.8"/>
    <n v="152"/>
  </r>
  <r>
    <s v="WADDELL, Martin"/>
    <x v="1621"/>
    <n v="17254"/>
    <x v="4"/>
    <n v="2012"/>
    <n v="7.7"/>
    <n v="154"/>
  </r>
  <r>
    <s v="WADDELL, Martin"/>
    <x v="1622"/>
    <n v="17121"/>
    <x v="4"/>
    <n v="2012"/>
    <n v="9.1"/>
    <n v="169"/>
  </r>
  <r>
    <s v="VAUGHAN, Marcia"/>
    <x v="1623"/>
    <n v="16981"/>
    <x v="4"/>
    <n v="2012"/>
    <n v="14.6"/>
    <n v="158"/>
  </r>
  <r>
    <s v="SUTTON, Sally"/>
    <x v="1624"/>
    <n v="16901"/>
    <x v="97"/>
    <n v="2012"/>
    <n v="20.6"/>
    <n v="149"/>
  </r>
  <r>
    <s v="STEWART, Melissa"/>
    <x v="1625"/>
    <n v="16980"/>
    <x v="28"/>
    <n v="2012"/>
    <n v="12.1"/>
    <n v="155"/>
  </r>
  <r>
    <s v="WATTS, Barrie"/>
    <x v="1626"/>
    <n v="16955"/>
    <x v="28"/>
    <n v="2012"/>
    <n v="28"/>
    <n v="188"/>
  </r>
  <r>
    <s v="VAN ZEVEREN, Michel"/>
    <x v="1627"/>
    <n v="16839"/>
    <x v="177"/>
    <n v="2012"/>
    <n v="14.1"/>
    <n v="112"/>
  </r>
  <r>
    <s v="THOMSON, Ruth"/>
    <x v="1628"/>
    <n v="16960"/>
    <x v="5"/>
    <n v="2012"/>
    <n v="4.5"/>
    <n v="135"/>
  </r>
  <r>
    <s v="TULLET, Herve"/>
    <x v="1629"/>
    <n v="16969"/>
    <x v="5"/>
    <n v="2012"/>
    <n v="5.5"/>
    <n v="133"/>
  </r>
  <r>
    <s v="THOMPSON, Colin"/>
    <x v="1630"/>
    <n v="16942"/>
    <x v="5"/>
    <n v="2012"/>
    <n v="8.8000000000000007"/>
    <n v="175"/>
  </r>
  <r>
    <s v="STAFFORD, Liliana"/>
    <x v="1631"/>
    <n v="17147"/>
    <x v="5"/>
    <n v="2012"/>
    <n v="9.1999999999999993"/>
    <n v="156"/>
  </r>
  <r>
    <s v="RUSSELL, Elaine"/>
    <x v="1632"/>
    <n v="16904"/>
    <x v="5"/>
    <n v="2012"/>
    <n v="9.4"/>
    <n v="205"/>
  </r>
  <r>
    <s v="UNKNOWN, unknown"/>
    <x v="1633"/>
    <n v="14280"/>
    <x v="5"/>
    <n v="2012"/>
    <n v="10"/>
    <n v="193"/>
  </r>
  <r>
    <s v="UNKNOWN, unknown"/>
    <x v="1634"/>
    <n v="16968"/>
    <x v="5"/>
    <n v="2012"/>
    <n v="11.5"/>
    <n v="116"/>
  </r>
  <r>
    <s v="HOY, Catriona"/>
    <x v="1635"/>
    <n v="16975"/>
    <x v="5"/>
    <n v="2012"/>
    <n v="12"/>
    <n v="123"/>
  </r>
  <r>
    <s v="SUTTON, Sally"/>
    <x v="1636"/>
    <n v="16954"/>
    <x v="5"/>
    <n v="2012"/>
    <n v="12.4"/>
    <n v="159"/>
  </r>
  <r>
    <s v="TAYLOR, Sean"/>
    <x v="1637"/>
    <n v="17117"/>
    <x v="5"/>
    <n v="2012"/>
    <n v="18.3"/>
    <n v="174"/>
  </r>
  <r>
    <s v="STEIN, David Ezra"/>
    <x v="1638"/>
    <n v="17179"/>
    <x v="5"/>
    <n v="2012"/>
    <n v="21.4"/>
    <n v="150"/>
  </r>
  <r>
    <s v="VISSER, Helga"/>
    <x v="1639"/>
    <n v="16982"/>
    <x v="5"/>
    <n v="2012"/>
    <n v="21.6"/>
    <n v="98"/>
  </r>
  <r>
    <s v="WADDELL, Martin"/>
    <x v="1640"/>
    <n v="16970"/>
    <x v="5"/>
    <n v="2012"/>
    <n v="21.7"/>
    <n v="111"/>
  </r>
  <r>
    <s v="VEITCH, Catherine"/>
    <x v="1641"/>
    <n v="16953"/>
    <x v="5"/>
    <n v="2012"/>
    <n v="24.6"/>
    <n v="141"/>
  </r>
  <r>
    <s v="WILD, Margaret"/>
    <x v="1642"/>
    <n v="16977"/>
    <x v="5"/>
    <n v="2012"/>
    <n v="24.8"/>
    <n v="194"/>
  </r>
  <r>
    <s v="WADDELL, Martin"/>
    <x v="1643"/>
    <n v="17186"/>
    <x v="49"/>
    <n v="2012"/>
    <n v="10"/>
    <n v="115"/>
  </r>
  <r>
    <s v="WALKER, Kate"/>
    <x v="1644"/>
    <n v="17357"/>
    <x v="46"/>
    <n v="2012"/>
    <n v="32.4"/>
    <n v="97"/>
  </r>
  <r>
    <s v="STAFFORD, Liliana"/>
    <x v="1645"/>
    <n v="16945"/>
    <x v="2"/>
    <n v="2012"/>
    <n v="3.2"/>
    <n v="195"/>
  </r>
  <r>
    <s v="STAFFORD, Liliana"/>
    <x v="1646"/>
    <n v="16899"/>
    <x v="2"/>
    <n v="2012"/>
    <n v="7.3"/>
    <n v="153"/>
  </r>
  <r>
    <s v="THOMAS, Casey"/>
    <x v="1647"/>
    <n v="16944"/>
    <x v="2"/>
    <n v="2012"/>
    <n v="8.5"/>
    <n v="131"/>
  </r>
  <r>
    <s v="THOMAS, Abigail"/>
    <x v="1648"/>
    <n v="16941"/>
    <x v="2"/>
    <n v="2012"/>
    <n v="9.8000000000000007"/>
    <n v="159"/>
  </r>
  <r>
    <s v="SNELL, Gordon"/>
    <x v="1649"/>
    <n v="16947"/>
    <x v="2"/>
    <n v="2012"/>
    <n v="9.8000000000000007"/>
    <n v="85"/>
  </r>
  <r>
    <s v="VOGEL, Elizabeth"/>
    <x v="1650"/>
    <n v="15388"/>
    <x v="2"/>
    <n v="2012"/>
    <n v="10.6"/>
    <n v="210"/>
  </r>
  <r>
    <s v="THOMSON, Ruth"/>
    <x v="1651"/>
    <n v="16951"/>
    <x v="2"/>
    <n v="2012"/>
    <n v="13.3"/>
    <n v="186"/>
  </r>
  <r>
    <s v="STILLS, Caroline"/>
    <x v="1652"/>
    <n v="16776"/>
    <x v="2"/>
    <n v="2012"/>
    <n v="13.4"/>
    <n v="104"/>
  </r>
  <r>
    <s v="THOMPSON, Colin"/>
    <x v="1653"/>
    <n v="16948"/>
    <x v="2"/>
    <n v="2012"/>
    <n v="13.4"/>
    <n v="175"/>
  </r>
  <r>
    <s v="VANDEN, Heede"/>
    <x v="1654"/>
    <n v="17118"/>
    <x v="2"/>
    <n v="2012"/>
    <n v="14.5"/>
    <n v="129"/>
  </r>
  <r>
    <s v="THOMSON, Ruth"/>
    <x v="1655"/>
    <n v="12112"/>
    <x v="2"/>
    <n v="2012"/>
    <n v="16.2"/>
    <n v="152"/>
  </r>
  <r>
    <s v="THOMPSON, Colin"/>
    <x v="1656"/>
    <n v="16897"/>
    <x v="2"/>
    <n v="2012"/>
    <n v="17.5"/>
    <n v="201"/>
  </r>
  <r>
    <s v="STEAD, Philip C."/>
    <x v="1657"/>
    <n v="17344"/>
    <x v="2"/>
    <n v="2012"/>
    <n v="18.100000000000001"/>
    <n v="151"/>
  </r>
  <r>
    <s v="WHITING, Sue"/>
    <x v="1658"/>
    <n v="16983"/>
    <x v="2"/>
    <n v="2012"/>
    <n v="18.2"/>
    <n v="156"/>
  </r>
  <r>
    <s v="STOTT, Carol"/>
    <x v="1659"/>
    <n v="17112"/>
    <x v="2"/>
    <n v="2012"/>
    <n v="18.3"/>
    <n v="193"/>
  </r>
  <r>
    <s v="TECKENTRUP, Britta"/>
    <x v="1660"/>
    <n v="17181"/>
    <x v="118"/>
    <n v="2012"/>
    <n v="11.3"/>
    <n v="96"/>
  </r>
  <r>
    <s v="VIORST, Judith"/>
    <x v="1661"/>
    <n v="17185"/>
    <x v="118"/>
    <n v="2012"/>
    <n v="15.7"/>
    <n v="158"/>
  </r>
  <r>
    <s v="WILD, Margaret"/>
    <x v="1662"/>
    <n v="17609"/>
    <x v="118"/>
    <n v="2012"/>
    <n v="25.4"/>
    <n v="144"/>
  </r>
  <r>
    <s v="TIMMERS, Leo"/>
    <x v="1663"/>
    <n v="16900"/>
    <x v="87"/>
    <n v="2012"/>
    <n v="18.600000000000001"/>
    <n v="160"/>
  </r>
  <r>
    <s v="WILD, Margaret"/>
    <x v="1664"/>
    <n v="16987"/>
    <x v="87"/>
    <n v="2012"/>
    <n v="21.8"/>
    <n v="134"/>
  </r>
  <r>
    <s v="TULLOCH, Scott"/>
    <x v="1665"/>
    <n v="16984"/>
    <x v="178"/>
    <n v="2012"/>
    <n v="0.4"/>
    <n v="174"/>
  </r>
  <r>
    <s v="THOMPSON, Colin"/>
    <x v="1666"/>
    <n v="16985"/>
    <x v="178"/>
    <n v="2012"/>
    <n v="20.399999999999999"/>
    <n v="117"/>
  </r>
  <r>
    <s v="WALSH, Melanie"/>
    <x v="1667"/>
    <n v="17578"/>
    <x v="61"/>
    <n v="2013"/>
    <n v="3.2"/>
    <n v="117"/>
  </r>
  <r>
    <s v="WILD, Margaret"/>
    <x v="1668"/>
    <n v="17449"/>
    <x v="61"/>
    <n v="2013"/>
    <n v="9.6"/>
    <n v="126"/>
  </r>
  <r>
    <s v="WHATLEY, Bruce"/>
    <x v="253"/>
    <n v="17594"/>
    <x v="61"/>
    <n v="2013"/>
    <n v="14.5"/>
    <n v="151"/>
  </r>
  <r>
    <s v="WATTS, Frances &amp; WATSON, Judy"/>
    <x v="1669"/>
    <n v="17339"/>
    <x v="61"/>
    <n v="2013"/>
    <n v="15.8"/>
    <n v="137"/>
  </r>
  <r>
    <s v="WILD, Margaret"/>
    <x v="1670"/>
    <n v="17447"/>
    <x v="37"/>
    <n v="2013"/>
    <n v="1"/>
    <n v="180"/>
  </r>
  <r>
    <s v="WHITING, Sue"/>
    <x v="1671"/>
    <n v="17451"/>
    <x v="37"/>
    <n v="2013"/>
    <n v="3.2"/>
    <n v="90"/>
  </r>
  <r>
    <s v="WELLS, Rosemary"/>
    <x v="1672"/>
    <n v="17582"/>
    <x v="37"/>
    <n v="2013"/>
    <n v="10.5"/>
    <n v="64"/>
  </r>
  <r>
    <s v="WILD, Margaret"/>
    <x v="1673"/>
    <n v="17530"/>
    <x v="37"/>
    <n v="2013"/>
    <n v="10.8"/>
    <n v="142"/>
  </r>
  <r>
    <s v="WATKINS, Ella"/>
    <x v="1674"/>
    <n v="17440"/>
    <x v="37"/>
    <n v="2013"/>
    <n v="12.2"/>
    <n v="177"/>
  </r>
  <r>
    <s v="WELLS, Rosemary"/>
    <x v="1675"/>
    <n v="17589"/>
    <x v="37"/>
    <n v="2013"/>
    <n v="14.4"/>
    <n v="159"/>
  </r>
  <r>
    <s v="WEEKS, Sarah"/>
    <x v="1676"/>
    <n v="17438"/>
    <x v="37"/>
    <n v="2013"/>
    <n v="14.5"/>
    <n v="111"/>
  </r>
  <r>
    <s v="WILD, Margaret"/>
    <x v="1677"/>
    <n v="17450"/>
    <x v="37"/>
    <n v="2013"/>
    <n v="14.5"/>
    <n v="169"/>
  </r>
  <r>
    <s v="WALKER, Anna"/>
    <x v="1678"/>
    <n v="17521"/>
    <x v="37"/>
    <n v="2013"/>
    <n v="14.7"/>
    <n v="103"/>
  </r>
  <r>
    <s v="WATTS, Frances"/>
    <x v="1679"/>
    <n v="17525"/>
    <x v="37"/>
    <n v="2013"/>
    <n v="15.3"/>
    <n v="113"/>
  </r>
  <r>
    <s v="WATTS, Frances"/>
    <x v="1680"/>
    <n v="17436"/>
    <x v="37"/>
    <n v="2013"/>
    <n v="15.7"/>
    <n v="157"/>
  </r>
  <r>
    <s v="WALKER, Sue"/>
    <x v="1681"/>
    <n v="17580"/>
    <x v="37"/>
    <n v="2013"/>
    <n v="15.9"/>
    <n v="168"/>
  </r>
  <r>
    <s v="WILD, Margaret"/>
    <x v="1682"/>
    <n v="17625"/>
    <x v="37"/>
    <n v="2013"/>
    <n v="16.2"/>
    <n v="203"/>
  </r>
  <r>
    <s v="WILSON, Tony"/>
    <x v="1683"/>
    <n v="17583"/>
    <x v="37"/>
    <n v="2013"/>
    <n v="19.3"/>
    <n v="126"/>
  </r>
  <r>
    <s v="WILSON, Mark"/>
    <x v="1684"/>
    <n v="17441"/>
    <x v="37"/>
    <n v="2013"/>
    <n v="19.5"/>
    <n v="112"/>
  </r>
  <r>
    <s v="WILD, Margaret"/>
    <x v="1685"/>
    <n v="17592"/>
    <x v="8"/>
    <n v="2013"/>
    <n v="4.2"/>
    <n v="157"/>
  </r>
  <r>
    <s v="ZION, Gene"/>
    <x v="1686"/>
    <n v="17439"/>
    <x v="8"/>
    <n v="2013"/>
    <n v="27.3"/>
    <n v="142"/>
  </r>
  <r>
    <s v="WINCH, John"/>
    <x v="1687"/>
    <n v="17355"/>
    <x v="137"/>
    <n v="2013"/>
    <n v="23.1"/>
    <n v="93"/>
  </r>
  <r>
    <s v="WICK, Walter"/>
    <x v="1688"/>
    <n v="17387"/>
    <x v="51"/>
    <n v="2013"/>
    <n v="13"/>
    <n v="128"/>
  </r>
  <r>
    <s v="WHATLEY, Bruce"/>
    <x v="1689"/>
    <n v="17386"/>
    <x v="51"/>
    <n v="2013"/>
    <n v="18.100000000000001"/>
    <n v="145"/>
  </r>
  <r>
    <s v="WILD, Margaret"/>
    <x v="1690"/>
    <n v="17590"/>
    <x v="179"/>
    <n v="2013"/>
    <n v="12.3"/>
    <n v="120"/>
  </r>
  <r>
    <s v="WALKER, Anna"/>
    <x v="1691"/>
    <n v="17597"/>
    <x v="180"/>
    <n v="2013"/>
    <n v="12.2"/>
    <n v="158"/>
  </r>
  <r>
    <s v="WATSON, Joy"/>
    <x v="1692"/>
    <n v="17682"/>
    <x v="163"/>
    <n v="2013"/>
    <n v="10"/>
    <n v="171"/>
  </r>
  <r>
    <s v="WATTS, Barrie"/>
    <x v="1693"/>
    <n v="17602"/>
    <x v="172"/>
    <n v="2013"/>
    <n v="10.1"/>
    <n v="171"/>
  </r>
  <r>
    <s v="WESTAWAY, Kylie"/>
    <x v="1694"/>
    <n v="17246"/>
    <x v="172"/>
    <n v="2013"/>
    <n v="12.1"/>
    <n v="109"/>
  </r>
  <r>
    <s v="WHATLEY, Bruce"/>
    <x v="1695"/>
    <n v="17587"/>
    <x v="181"/>
    <n v="2013"/>
    <n v="15.8"/>
    <n v="97"/>
  </r>
  <r>
    <s v="WICK, Walter"/>
    <x v="1696"/>
    <n v="17403"/>
    <x v="181"/>
    <n v="2013"/>
    <n v="16.3"/>
    <n v="160"/>
  </r>
  <r>
    <s v="WILLEMS, Mo"/>
    <x v="1697"/>
    <n v="17285"/>
    <x v="161"/>
    <n v="2013"/>
    <n v="31.6"/>
    <n v="126"/>
  </r>
  <r>
    <s v="WILD, Margaret"/>
    <x v="1698"/>
    <n v="17612"/>
    <x v="1"/>
    <n v="2013"/>
    <n v="3.4"/>
    <n v="139"/>
  </r>
  <r>
    <s v="UNKNOWN, unknown"/>
    <x v="1699"/>
    <n v="17294"/>
    <x v="1"/>
    <n v="2013"/>
    <n v="5.2"/>
    <n v="198"/>
  </r>
  <r>
    <s v="WAGNER, Michael"/>
    <x v="1700"/>
    <n v="17433"/>
    <x v="1"/>
    <n v="2013"/>
    <n v="10.1"/>
    <n v="174"/>
  </r>
  <r>
    <s v="WICK, Walter"/>
    <x v="1701"/>
    <n v="17603"/>
    <x v="1"/>
    <n v="2013"/>
    <n v="11"/>
    <n v="183"/>
  </r>
  <r>
    <s v="WILD, Margaret"/>
    <x v="1702"/>
    <n v="17613"/>
    <x v="1"/>
    <n v="2013"/>
    <n v="12.5"/>
    <n v="148"/>
  </r>
  <r>
    <s v="WATTS, Gail"/>
    <x v="1703"/>
    <n v="17424"/>
    <x v="1"/>
    <n v="2013"/>
    <n v="13.6"/>
    <n v="151"/>
  </r>
  <r>
    <s v="WHYBROW, Ian"/>
    <x v="1704"/>
    <n v="17624"/>
    <x v="1"/>
    <n v="2013"/>
    <n v="13.9"/>
    <n v="117"/>
  </r>
  <r>
    <s v="WATSON, Joy"/>
    <x v="1705"/>
    <n v="11469"/>
    <x v="1"/>
    <n v="2013"/>
    <n v="14.8"/>
    <n v="160"/>
  </r>
  <r>
    <s v="WALLIAMS, David"/>
    <x v="1706"/>
    <n v="17528"/>
    <x v="1"/>
    <n v="2013"/>
    <n v="15.6"/>
    <n v="185"/>
  </r>
  <r>
    <s v="WHATLEY, Bruce"/>
    <x v="1707"/>
    <n v="17359"/>
    <x v="1"/>
    <n v="2013"/>
    <n v="15.7"/>
    <n v="132"/>
  </r>
  <r>
    <s v="WILD, Margaret"/>
    <x v="1708"/>
    <n v="17422"/>
    <x v="1"/>
    <n v="2013"/>
    <n v="15.8"/>
    <n v="130"/>
  </r>
  <r>
    <s v="WAGNER, Michael"/>
    <x v="1709"/>
    <n v="17596"/>
    <x v="1"/>
    <n v="2013"/>
    <n v="18.399999999999999"/>
    <n v="155"/>
  </r>
  <r>
    <s v="WORTHINGTON, Michelle"/>
    <x v="1710"/>
    <n v="17249"/>
    <x v="1"/>
    <n v="2013"/>
    <n v="18.8"/>
    <n v="115"/>
  </r>
  <r>
    <s v="WILD, Margaret &amp; GOODMAN, Vivienne"/>
    <x v="1711"/>
    <n v="17287"/>
    <x v="1"/>
    <n v="2013"/>
    <n v="20"/>
    <n v="150"/>
  </r>
  <r>
    <s v="WILD, Margaret"/>
    <x v="1712"/>
    <n v="17296"/>
    <x v="1"/>
    <n v="2013"/>
    <n v="20.8"/>
    <n v="188"/>
  </r>
  <r>
    <s v="WHITING, Sue"/>
    <x v="1713"/>
    <n v="17622"/>
    <x v="1"/>
    <n v="2013"/>
    <n v="21.5"/>
    <n v="144"/>
  </r>
  <r>
    <s v="WICK, Walter"/>
    <x v="1714"/>
    <n v="17531"/>
    <x v="1"/>
    <n v="2013"/>
    <n v="21.6"/>
    <n v="179"/>
  </r>
  <r>
    <s v="WILD, Margaret"/>
    <x v="1715"/>
    <n v="17262"/>
    <x v="1"/>
    <n v="2013"/>
    <n v="21.6"/>
    <n v="125"/>
  </r>
  <r>
    <s v="WHATLEY, Bruce"/>
    <x v="1716"/>
    <n v="17532"/>
    <x v="1"/>
    <n v="2013"/>
    <n v="21.7"/>
    <n v="136"/>
  </r>
  <r>
    <s v="WICK, Walter"/>
    <x v="1717"/>
    <n v="17585"/>
    <x v="1"/>
    <n v="2013"/>
    <n v="26.7"/>
    <n v="138"/>
  </r>
  <r>
    <s v="WILLEMS, Mo"/>
    <x v="1718"/>
    <n v="17299"/>
    <x v="1"/>
    <n v="2013"/>
    <n v="26.9"/>
    <n v="148"/>
  </r>
  <r>
    <s v="WILD, Margaret"/>
    <x v="1719"/>
    <n v="17284"/>
    <x v="1"/>
    <n v="2013"/>
    <n v="30.1"/>
    <n v="156"/>
  </r>
  <r>
    <s v="WALKER, Kate"/>
    <x v="1720"/>
    <n v="17523"/>
    <x v="105"/>
    <n v="2013"/>
    <n v="12.2"/>
    <n v="149"/>
  </r>
  <r>
    <s v="WILD, Margaret"/>
    <x v="1721"/>
    <n v="17524"/>
    <x v="105"/>
    <n v="2013"/>
    <n v="13.8"/>
    <n v="132"/>
  </r>
  <r>
    <s v="WELLS, Rosemary"/>
    <x v="1722"/>
    <n v="17356"/>
    <x v="105"/>
    <n v="2013"/>
    <n v="22.3"/>
    <n v="152"/>
  </r>
  <r>
    <s v="WHATLEY, Bruce"/>
    <x v="1723"/>
    <n v="17342"/>
    <x v="105"/>
    <n v="2013"/>
    <n v="23.1"/>
    <n v="146"/>
  </r>
  <r>
    <s v="WICK, Walter"/>
    <x v="1724"/>
    <n v="17360"/>
    <x v="20"/>
    <n v="2013"/>
    <n v="1.5"/>
    <n v="193"/>
  </r>
  <r>
    <s v="MCALLISTER, Angela"/>
    <x v="1725"/>
    <n v="17152"/>
    <x v="20"/>
    <n v="2013"/>
    <n v="8.6999999999999993"/>
    <n v="188"/>
  </r>
  <r>
    <s v="STAR, Fleur"/>
    <x v="1726"/>
    <n v="17291"/>
    <x v="20"/>
    <n v="2013"/>
    <n v="9.8000000000000007"/>
    <n v="154"/>
  </r>
  <r>
    <s v="WATSON, Gretel"/>
    <x v="1727"/>
    <n v="17527"/>
    <x v="20"/>
    <n v="2013"/>
    <n v="17.5"/>
    <n v="102"/>
  </r>
  <r>
    <s v="WORMELL, Chris"/>
    <x v="1728"/>
    <n v="17529"/>
    <x v="20"/>
    <n v="2013"/>
    <n v="18.899999999999999"/>
    <n v="151"/>
  </r>
  <r>
    <s v="WOLFER, Dianne"/>
    <x v="1729"/>
    <n v="17448"/>
    <x v="173"/>
    <n v="2013"/>
    <n v="18.7"/>
    <n v="112"/>
  </r>
  <r>
    <s v="WILD, Margaret"/>
    <x v="1730"/>
    <n v="17351"/>
    <x v="141"/>
    <n v="2013"/>
    <n v="19.899999999999999"/>
    <n v="125"/>
  </r>
  <r>
    <s v="WATTS, Barrie"/>
    <x v="1731"/>
    <n v="17437"/>
    <x v="15"/>
    <n v="2013"/>
    <n v="3.6"/>
    <n v="146"/>
  </r>
  <r>
    <s v="STEWART, Lola &amp; RUSSELL, Elaine"/>
    <x v="1732"/>
    <n v="17251"/>
    <x v="15"/>
    <n v="2013"/>
    <n v="4.7"/>
    <n v="120"/>
  </r>
  <r>
    <s v="WELLS, Rosemary"/>
    <x v="1733"/>
    <n v="17295"/>
    <x v="15"/>
    <n v="2013"/>
    <n v="8.3000000000000007"/>
    <n v="159"/>
  </r>
  <r>
    <s v="REID, Barbara"/>
    <x v="1734"/>
    <n v="17153"/>
    <x v="15"/>
    <n v="2013"/>
    <n v="9.1999999999999993"/>
    <n v="164"/>
  </r>
  <r>
    <s v="WHITING, Sue"/>
    <x v="1735"/>
    <n v="17446"/>
    <x v="15"/>
    <n v="2013"/>
    <n v="14.8"/>
    <n v="124"/>
  </r>
  <r>
    <s v="WILD, Margaret"/>
    <x v="1736"/>
    <n v="17349"/>
    <x v="15"/>
    <n v="2013"/>
    <n v="20.9"/>
    <n v="122"/>
  </r>
  <r>
    <s v="WOLFF, Ferida &amp; SAVITZ, Harriet May"/>
    <x v="1737"/>
    <n v="17522"/>
    <x v="15"/>
    <n v="2013"/>
    <n v="32.299999999999997"/>
    <n v="154"/>
  </r>
  <r>
    <s v="ZAVOS, Judy"/>
    <x v="1738"/>
    <n v="17543"/>
    <x v="15"/>
    <n v="2013"/>
    <n v="34.1"/>
    <n v="125"/>
  </r>
  <r>
    <s v="WILD, Margaret"/>
    <x v="1739"/>
    <n v="17434"/>
    <x v="28"/>
    <n v="2013"/>
    <n v="3.5"/>
    <n v="185"/>
  </r>
  <r>
    <s v="UNKNOWN, unknown"/>
    <x v="1740"/>
    <n v="17288"/>
    <x v="28"/>
    <n v="2013"/>
    <n v="5.7"/>
    <n v="175"/>
  </r>
  <r>
    <s v="MEWBURN, Kyle"/>
    <x v="1741"/>
    <n v="17298"/>
    <x v="28"/>
    <n v="2013"/>
    <n v="8.1999999999999993"/>
    <n v="201"/>
  </r>
  <r>
    <s v="WALKER, Sue"/>
    <x v="1742"/>
    <n v="17150"/>
    <x v="28"/>
    <n v="2013"/>
    <n v="10.7"/>
    <n v="143"/>
  </r>
  <r>
    <s v="WILD, Margaret"/>
    <x v="1743"/>
    <n v="17425"/>
    <x v="28"/>
    <n v="2013"/>
    <n v="11"/>
    <n v="132"/>
  </r>
  <r>
    <s v="WICK, Walter"/>
    <x v="1744"/>
    <n v="17426"/>
    <x v="28"/>
    <n v="2013"/>
    <n v="11.6"/>
    <n v="132"/>
  </r>
  <r>
    <s v="WHITING, Sue"/>
    <x v="1745"/>
    <n v="17427"/>
    <x v="28"/>
    <n v="2013"/>
    <n v="12.9"/>
    <n v="127"/>
  </r>
  <r>
    <s v="WALLACE, Karen"/>
    <x v="1746"/>
    <n v="17598"/>
    <x v="28"/>
    <n v="2013"/>
    <n v="21.1"/>
    <n v="119"/>
  </r>
  <r>
    <s v="WILD, Margaret"/>
    <x v="1747"/>
    <n v="17429"/>
    <x v="28"/>
    <n v="2013"/>
    <n v="30.8"/>
    <n v="89"/>
  </r>
  <r>
    <s v="WILD, Margaret"/>
    <x v="1748"/>
    <n v="17588"/>
    <x v="28"/>
    <n v="2013"/>
    <n v="32.700000000000003"/>
    <n v="121"/>
  </r>
  <r>
    <s v="UNKNOWN, unknown"/>
    <x v="1749"/>
    <n v="17584"/>
    <x v="5"/>
    <n v="2013"/>
    <n v="5.6"/>
    <n v="162"/>
  </r>
  <r>
    <s v="TOFT, Kim Michelle"/>
    <x v="1750"/>
    <n v="17341"/>
    <x v="5"/>
    <n v="2013"/>
    <n v="9.3000000000000007"/>
    <n v="128"/>
  </r>
  <r>
    <s v="WICK, Walter"/>
    <x v="1751"/>
    <n v="17698"/>
    <x v="5"/>
    <n v="2013"/>
    <n v="11.6"/>
    <n v="98"/>
  </r>
  <r>
    <s v="WATT, Sarah"/>
    <x v="1752"/>
    <n v="17431"/>
    <x v="5"/>
    <n v="2013"/>
    <n v="11.9"/>
    <n v="130"/>
  </r>
  <r>
    <s v="WELD, Ann"/>
    <x v="1753"/>
    <n v="17301"/>
    <x v="5"/>
    <n v="2013"/>
    <n v="14.1"/>
    <n v="106"/>
  </r>
  <r>
    <s v="WADHAM, Tim"/>
    <x v="1754"/>
    <n v="17302"/>
    <x v="5"/>
    <n v="2013"/>
    <n v="15.1"/>
    <n v="160"/>
  </r>
  <r>
    <s v="WICK, Walter"/>
    <x v="1755"/>
    <n v="17250"/>
    <x v="5"/>
    <n v="2013"/>
    <n v="22.5"/>
    <n v="142"/>
  </r>
  <r>
    <s v="WELLS, Rosemary"/>
    <x v="1756"/>
    <n v="17343"/>
    <x v="5"/>
    <n v="2013"/>
    <n v="25.9"/>
    <n v="174"/>
  </r>
  <r>
    <s v="WILD, Margaret"/>
    <x v="1757"/>
    <n v="17432"/>
    <x v="5"/>
    <n v="2013"/>
    <n v="34.5"/>
    <n v="219"/>
  </r>
  <r>
    <s v="WALKER, Kate"/>
    <x v="1758"/>
    <n v="11775"/>
    <x v="55"/>
    <n v="2013"/>
    <n v="3.7"/>
    <n v="167"/>
  </r>
  <r>
    <s v="WILD, Margaret"/>
    <x v="1759"/>
    <n v="17430"/>
    <x v="55"/>
    <n v="2013"/>
    <n v="18.8"/>
    <n v="94"/>
  </r>
  <r>
    <s v="WALTON, Rick"/>
    <x v="1760"/>
    <n v="17520"/>
    <x v="55"/>
    <n v="2013"/>
    <n v="24.2"/>
    <n v="122"/>
  </r>
  <r>
    <s v="WELLS, Rosemary"/>
    <x v="1761"/>
    <n v="17358"/>
    <x v="182"/>
    <n v="2013"/>
    <n v="17.7"/>
    <n v="185"/>
  </r>
  <r>
    <s v="WHYBROW, Ian"/>
    <x v="1762"/>
    <n v="17445"/>
    <x v="46"/>
    <n v="2013"/>
    <n v="6.5"/>
    <n v="161"/>
  </r>
  <r>
    <s v="RUBINSTEIN, Gillian"/>
    <x v="1763"/>
    <n v="17586"/>
    <x v="2"/>
    <n v="2013"/>
    <n v="6"/>
    <n v="163"/>
  </r>
  <r>
    <s v="WELLS, Rosemary"/>
    <x v="1764"/>
    <n v="17533"/>
    <x v="2"/>
    <n v="2013"/>
    <n v="9.6999999999999993"/>
    <n v="178"/>
  </r>
  <r>
    <s v="WIGNELL, Edel"/>
    <x v="1765"/>
    <n v="17443"/>
    <x v="2"/>
    <n v="2013"/>
    <n v="10.9"/>
    <n v="145"/>
  </r>
  <r>
    <s v="WILD, Margaret"/>
    <x v="1766"/>
    <n v="17435"/>
    <x v="2"/>
    <n v="2013"/>
    <n v="14.3"/>
    <n v="154"/>
  </r>
  <r>
    <s v="WAECHTER, Philip"/>
    <x v="1767"/>
    <n v="17292"/>
    <x v="2"/>
    <n v="2013"/>
    <n v="14.7"/>
    <n v="157"/>
  </r>
  <r>
    <s v="WHITE, Annie"/>
    <x v="1768"/>
    <n v="17444"/>
    <x v="2"/>
    <n v="2013"/>
    <n v="16.100000000000001"/>
    <n v="217"/>
  </r>
  <r>
    <s v="WELLS, Rosemary"/>
    <x v="1769"/>
    <n v="17697"/>
    <x v="2"/>
    <n v="2013"/>
    <n v="20.6"/>
    <n v="225"/>
  </r>
  <r>
    <s v="WILD, Margaret"/>
    <x v="1770"/>
    <n v="17297"/>
    <x v="2"/>
    <n v="2013"/>
    <n v="21.5"/>
    <n v="149"/>
  </r>
  <r>
    <s v="WICK, Walter"/>
    <x v="1771"/>
    <n v="17428"/>
    <x v="2"/>
    <n v="2013"/>
    <n v="26.2"/>
    <n v="159"/>
  </r>
  <r>
    <s v="WATTS, Frances"/>
    <x v="1772"/>
    <n v="17591"/>
    <x v="118"/>
    <n v="2013"/>
    <n v="3.2"/>
    <n v="144"/>
  </r>
  <r>
    <s v="WELLS, Rosemary"/>
    <x v="1773"/>
    <n v="17631"/>
    <x v="118"/>
    <n v="2013"/>
    <n v="15.8"/>
    <n v="114"/>
  </r>
  <r>
    <s v="SUTTON, Eve"/>
    <x v="1774"/>
    <n v="17610"/>
    <x v="118"/>
    <n v="2013"/>
    <n v="25.7"/>
    <n v="91"/>
  </r>
  <r>
    <s v="WADDELL, Martin"/>
    <x v="1775"/>
    <n v="17300"/>
    <x v="87"/>
    <n v="2013"/>
    <n v="4.5"/>
    <n v="200"/>
  </r>
  <r>
    <s v="WORMELL, Chris"/>
    <x v="1776"/>
    <n v="17145"/>
    <x v="87"/>
    <n v="2013"/>
    <n v="18.7"/>
    <n v="91"/>
  </r>
  <r>
    <s v="WILD, Margaret"/>
    <x v="1777"/>
    <n v="17340"/>
    <x v="87"/>
    <n v="2013"/>
    <n v="22.5"/>
    <n v="136"/>
  </r>
  <r>
    <s v="WILLEMS, Mo"/>
    <x v="1778"/>
    <n v="17526"/>
    <x v="87"/>
    <n v="2013"/>
    <n v="26.8"/>
    <n v="155"/>
  </r>
  <r>
    <s v="WOOD, J"/>
    <x v="1779"/>
    <n v="17621"/>
    <x v="37"/>
    <n v="2014"/>
    <n v="6.9"/>
    <n v="107"/>
  </r>
  <r>
    <s v="YI, Hu Yong"/>
    <x v="1780"/>
    <n v="17608"/>
    <x v="37"/>
    <n v="2014"/>
    <n v="7.8"/>
    <n v="157"/>
  </r>
  <r>
    <s v="WINCH, John"/>
    <x v="1781"/>
    <n v="17702"/>
    <x v="37"/>
    <n v="2014"/>
    <n v="8"/>
    <n v="110"/>
  </r>
  <r>
    <s v="WON, Brian"/>
    <x v="1782"/>
    <n v="17689"/>
    <x v="37"/>
    <n v="2014"/>
    <n v="12.3"/>
    <n v="136"/>
  </r>
  <r>
    <s v="TULLET, Herve"/>
    <x v="1783"/>
    <n v="17607"/>
    <x v="37"/>
    <n v="2014"/>
    <n v="16.399999999999999"/>
    <n v="160"/>
  </r>
  <r>
    <s v="WINTON, Tim"/>
    <x v="1784"/>
    <n v="17687"/>
    <x v="37"/>
    <n v="2014"/>
    <n v="17.5"/>
    <n v="177"/>
  </r>
  <r>
    <s v="WILLIAMS, Sam"/>
    <x v="1785"/>
    <n v="17554"/>
    <x v="37"/>
    <n v="2014"/>
    <n v="19.600000000000001"/>
    <n v="139"/>
  </r>
  <r>
    <s v="WINDHAM, Sophie"/>
    <x v="1786"/>
    <n v="17705"/>
    <x v="37"/>
    <n v="2014"/>
    <n v="23.2"/>
    <n v="148"/>
  </r>
  <r>
    <s v="YOUNG, Rebecca"/>
    <x v="1787"/>
    <n v="17630"/>
    <x v="37"/>
    <n v="2014"/>
    <n v="26"/>
    <n v="155"/>
  </r>
  <r>
    <s v="WINCH, Gordon"/>
    <x v="1788"/>
    <n v="17701"/>
    <x v="32"/>
    <n v="2014"/>
    <n v="6.9"/>
    <n v="101"/>
  </r>
  <r>
    <s v="WANG, Gabrielle"/>
    <x v="1789"/>
    <n v="17632"/>
    <x v="8"/>
    <n v="2014"/>
    <n v="11.8"/>
    <n v="174"/>
  </r>
  <r>
    <s v="WILLEMS, Mo"/>
    <x v="1790"/>
    <n v="17683"/>
    <x v="8"/>
    <n v="2014"/>
    <n v="18.600000000000001"/>
    <n v="129"/>
  </r>
  <r>
    <s v="WILD, Margaret"/>
    <x v="1791"/>
    <n v="17635"/>
    <x v="8"/>
    <n v="2014"/>
    <n v="20.2"/>
    <n v="141"/>
  </r>
  <r>
    <s v="WILD, Margaret"/>
    <x v="1792"/>
    <n v="17685"/>
    <x v="128"/>
    <n v="2014"/>
    <n v="24.6"/>
    <n v="119"/>
  </r>
  <r>
    <s v="WILLIS, Scott"/>
    <x v="1793"/>
    <n v="17615"/>
    <x v="128"/>
    <n v="2014"/>
    <n v="25.3"/>
    <n v="142"/>
  </r>
  <r>
    <s v="WORMELL, Chris"/>
    <x v="1794"/>
    <n v="17636"/>
    <x v="183"/>
    <n v="2014"/>
    <n v="12.7"/>
    <n v="147"/>
  </r>
  <r>
    <s v="SYKES, Julie"/>
    <x v="1795"/>
    <n v="17628"/>
    <x v="1"/>
    <n v="2014"/>
    <n v="2.2000000000000002"/>
    <n v="193"/>
  </r>
  <r>
    <s v="WATSON, Joy"/>
    <x v="1796"/>
    <n v="17611"/>
    <x v="1"/>
    <n v="2014"/>
    <n v="10.199999999999999"/>
    <n v="169"/>
  </r>
  <r>
    <s v="WILD, Margaret"/>
    <x v="1797"/>
    <n v="17614"/>
    <x v="1"/>
    <n v="2014"/>
    <n v="15"/>
    <n v="137"/>
  </r>
  <r>
    <s v="WILSON, Tony &amp; DEGENNARO, Sue"/>
    <x v="1798"/>
    <n v="17556"/>
    <x v="9"/>
    <n v="2014"/>
    <n v="19.3"/>
    <n v="222"/>
  </r>
  <r>
    <s v="WINER, Yvonne"/>
    <x v="1799"/>
    <n v="17690"/>
    <x v="41"/>
    <n v="2014"/>
    <n v="6.7"/>
    <n v="95"/>
  </r>
  <r>
    <s v="YOUNG, Rebecca"/>
    <x v="1800"/>
    <n v="17696"/>
    <x v="41"/>
    <n v="2014"/>
    <n v="12.7"/>
    <n v="170"/>
  </r>
  <r>
    <s v="WYMARRA, Elizabeth &amp; WYMARRA, Wandihnu"/>
    <x v="1801"/>
    <n v="17699"/>
    <x v="105"/>
    <n v="2014"/>
    <n v="26.6"/>
    <n v="160"/>
  </r>
  <r>
    <s v="UTEMORRAH, Daisy &amp; LOFTS, Pamela"/>
    <x v="1802"/>
    <n v="17684"/>
    <x v="22"/>
    <n v="2014"/>
    <n v="19.2"/>
    <n v="161"/>
  </r>
  <r>
    <s v="ZIEFERT, Harriet"/>
    <x v="1803"/>
    <n v="17638"/>
    <x v="20"/>
    <n v="2014"/>
    <n v="10.7"/>
    <n v="182"/>
  </r>
  <r>
    <s v="WILLIS, Jeanne"/>
    <x v="1804"/>
    <n v="17704"/>
    <x v="20"/>
    <n v="2014"/>
    <n v="14.4"/>
    <n v="100"/>
  </r>
  <r>
    <s v="WILD, Margaret"/>
    <x v="1805"/>
    <n v="17579"/>
    <x v="20"/>
    <n v="2014"/>
    <n v="15.2"/>
    <n v="153"/>
  </r>
  <r>
    <s v="ZION, Gene"/>
    <x v="1806"/>
    <n v="17634"/>
    <x v="23"/>
    <n v="2014"/>
    <n v="7"/>
    <n v="182"/>
  </r>
  <r>
    <s v="WILLIS, Jeanne"/>
    <x v="1807"/>
    <n v="17626"/>
    <x v="23"/>
    <n v="2014"/>
    <n v="15.2"/>
    <n v="138"/>
  </r>
  <r>
    <s v="WILD, Margaret"/>
    <x v="1808"/>
    <n v="17623"/>
    <x v="23"/>
    <n v="2014"/>
    <n v="20.7"/>
    <n v="78"/>
  </r>
  <r>
    <s v="WILLIS, Jeanne"/>
    <x v="1809"/>
    <n v="17637"/>
    <x v="23"/>
    <n v="2014"/>
    <n v="21.7"/>
    <n v="147"/>
  </r>
  <r>
    <s v="WONG, Janet S"/>
    <x v="1810"/>
    <n v="17593"/>
    <x v="15"/>
    <n v="2014"/>
    <n v="4.5"/>
    <n v="130"/>
  </r>
  <r>
    <s v="WRIGHT-SIMON, Josie"/>
    <x v="1811"/>
    <n v="17604"/>
    <x v="15"/>
    <n v="2014"/>
    <n v="19.2"/>
    <n v="132"/>
  </r>
  <r>
    <s v="WILLIAMS, Sue"/>
    <x v="1812"/>
    <n v="17676"/>
    <x v="15"/>
    <n v="2014"/>
    <n v="32.299999999999997"/>
    <n v="160"/>
  </r>
  <r>
    <s v="WATTS, Barrie"/>
    <x v="1813"/>
    <n v="17633"/>
    <x v="5"/>
    <n v="2014"/>
    <n v="3.6"/>
    <n v="156"/>
  </r>
  <r>
    <s v="WATTS, Frances &amp; LEGGE, David"/>
    <x v="1814"/>
    <n v="17627"/>
    <x v="5"/>
    <n v="2014"/>
    <n v="5.5"/>
    <n v="164"/>
  </r>
  <r>
    <s v="WINCH, John"/>
    <x v="1815"/>
    <n v="17616"/>
    <x v="5"/>
    <n v="2014"/>
    <n v="8"/>
    <n v="118"/>
  </r>
  <r>
    <s v="WICK, Walter"/>
    <x v="1816"/>
    <n v="17691"/>
    <x v="5"/>
    <n v="2014"/>
    <n v="14.1"/>
    <n v="142"/>
  </r>
  <r>
    <s v="WOLFE, Richard"/>
    <x v="1817"/>
    <n v="17692"/>
    <x v="5"/>
    <n v="2014"/>
    <n v="15.5"/>
    <n v="108"/>
  </r>
  <r>
    <s v="WILD, Margaret &amp; NILAND, Deborah"/>
    <x v="1818"/>
    <n v="17600"/>
    <x v="5"/>
    <n v="2014"/>
    <n v="16.3"/>
    <n v="114"/>
  </r>
  <r>
    <s v="WALKER, Kate"/>
    <x v="1819"/>
    <n v="17599"/>
    <x v="5"/>
    <n v="2014"/>
    <n v="18.600000000000001"/>
    <n v="129"/>
  </r>
  <r>
    <s v="WRIGHT, Al"/>
    <x v="1820"/>
    <n v="17639"/>
    <x v="5"/>
    <n v="2014"/>
    <n v="19.8"/>
    <n v="143"/>
  </r>
  <r>
    <s v="REGAN, Lisa"/>
    <x v="1821"/>
    <n v="17693"/>
    <x v="46"/>
    <n v="2014"/>
    <n v="18"/>
    <n v="245"/>
  </r>
  <r>
    <s v="ZION, Gene"/>
    <x v="436"/>
    <n v="17678"/>
    <x v="46"/>
    <n v="2014"/>
    <n v="23.5"/>
    <n v="138"/>
  </r>
  <r>
    <s v="WORTHINGTON, Michelle &amp; TEMPLE, Sandra"/>
    <x v="1822"/>
    <n v="17695"/>
    <x v="46"/>
    <n v="2014"/>
    <n v="38.4"/>
    <n v="87"/>
  </r>
  <r>
    <s v="WILD, Margaret"/>
    <x v="1823"/>
    <n v="17700"/>
    <x v="2"/>
    <n v="2014"/>
    <n v="5"/>
    <n v="142"/>
  </r>
  <r>
    <s v="WINCH, Gordon"/>
    <x v="1824"/>
    <n v="17620"/>
    <x v="2"/>
    <n v="2014"/>
    <n v="12.6"/>
    <n v="115"/>
  </r>
  <r>
    <s v="WILLIAMS, Linda D"/>
    <x v="1825"/>
    <n v="17618"/>
    <x v="2"/>
    <n v="2014"/>
    <n v="13.3"/>
    <n v="142"/>
  </r>
  <r>
    <s v="WILSON, Tony"/>
    <x v="1826"/>
    <n v="17601"/>
    <x v="2"/>
    <n v="2014"/>
    <n v="15.5"/>
    <n v="153"/>
  </r>
  <r>
    <s v="WILLEMS, Mo"/>
    <x v="1827"/>
    <n v="17617"/>
    <x v="2"/>
    <n v="2014"/>
    <n v="16.3"/>
    <n v="179"/>
  </r>
  <r>
    <s v="WILD, Margaret"/>
    <x v="1828"/>
    <n v="17555"/>
    <x v="2"/>
    <n v="2014"/>
    <n v="16.399999999999999"/>
    <n v="135"/>
  </r>
  <r>
    <s v="WILD, Margaret &amp; BROOKS, Ron"/>
    <x v="1829"/>
    <n v="17559"/>
    <x v="2"/>
    <n v="2014"/>
    <n v="17.8"/>
    <n v="175"/>
  </r>
  <r>
    <s v="REID, Greg"/>
    <x v="1830"/>
    <n v="17581"/>
    <x v="2"/>
    <n v="2014"/>
    <n v="18.100000000000001"/>
    <n v="162"/>
  </r>
  <r>
    <s v="WILD, Margaret"/>
    <x v="1831"/>
    <n v="17679"/>
    <x v="2"/>
    <n v="2014"/>
    <n v="23.6"/>
    <n v="75"/>
  </r>
  <r>
    <s v="ZAMORANO, Ana"/>
    <x v="1832"/>
    <n v="17606"/>
    <x v="2"/>
    <n v="2014"/>
    <n v="28.6"/>
    <n v="137"/>
  </r>
  <r>
    <s v="WORMELL, Chris"/>
    <x v="1833"/>
    <n v="17629"/>
    <x v="118"/>
    <n v="2014"/>
    <n v="19.2"/>
    <n v="153"/>
  </r>
  <r>
    <s v="WILSON, Mark"/>
    <x v="1834"/>
    <n v="17694"/>
    <x v="87"/>
    <n v="2014"/>
    <n v="7.4"/>
    <n v="163"/>
  </r>
  <r>
    <s v="WATSON, Joy"/>
    <x v="1835"/>
    <n v="17605"/>
    <x v="87"/>
    <n v="2014"/>
    <n v="11.1"/>
    <n v="160"/>
  </r>
  <r>
    <s v="WILLEMS, Mo"/>
    <x v="1836"/>
    <n v="17553"/>
    <x v="87"/>
    <n v="2014"/>
    <n v="20.100000000000001"/>
    <n v="146"/>
  </r>
  <r>
    <s v="ZOLOTOW, Charlotte"/>
    <x v="1837"/>
    <n v="17557"/>
    <x v="87"/>
    <n v="2014"/>
    <n v="21.3"/>
    <n v="9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88" firstHeaderRow="1" firstDataRow="1" firstDataCol="1"/>
  <pivotFields count="7">
    <pivotField dataField="1" showAll="0"/>
    <pivotField showAll="0">
      <items count="1839">
        <item x="577"/>
        <item x="1326"/>
        <item x="1544"/>
        <item x="183"/>
        <item x="708"/>
        <item x="264"/>
        <item x="561"/>
        <item x="1352"/>
        <item x="555"/>
        <item x="1022"/>
        <item x="261"/>
        <item x="1807"/>
        <item x="1189"/>
        <item x="1418"/>
        <item x="1051"/>
        <item x="1147"/>
        <item x="776"/>
        <item x="1832"/>
        <item x="1556"/>
        <item x="911"/>
        <item x="359"/>
        <item x="137"/>
        <item x="36"/>
        <item x="811"/>
        <item x="72"/>
        <item x="1179"/>
        <item x="1091"/>
        <item x="1585"/>
        <item x="1114"/>
        <item x="958"/>
        <item x="1558"/>
        <item x="984"/>
        <item x="1350"/>
        <item x="980"/>
        <item x="1474"/>
        <item x="248"/>
        <item x="1472"/>
        <item x="1436"/>
        <item x="1763"/>
        <item x="459"/>
        <item x="1223"/>
        <item x="1828"/>
        <item x="600"/>
        <item x="288"/>
        <item x="915"/>
        <item x="1003"/>
        <item x="1145"/>
        <item x="498"/>
        <item x="705"/>
        <item x="1119"/>
        <item x="1564"/>
        <item x="44"/>
        <item x="106"/>
        <item x="740"/>
        <item x="1447"/>
        <item x="851"/>
        <item x="64"/>
        <item x="760"/>
        <item x="759"/>
        <item x="1199"/>
        <item x="1705"/>
        <item x="1696"/>
        <item x="393"/>
        <item x="978"/>
        <item x="1398"/>
        <item x="834"/>
        <item x="873"/>
        <item x="1691"/>
        <item x="910"/>
        <item x="844"/>
        <item x="1503"/>
        <item x="1730"/>
        <item x="345"/>
        <item x="1392"/>
        <item x="695"/>
        <item x="124"/>
        <item x="935"/>
        <item x="934"/>
        <item x="1759"/>
        <item x="1094"/>
        <item x="1826"/>
        <item x="857"/>
        <item x="940"/>
        <item x="1755"/>
        <item x="912"/>
        <item x="1167"/>
        <item x="1708"/>
        <item x="1122"/>
        <item x="1454"/>
        <item x="1221"/>
        <item x="19"/>
        <item x="920"/>
        <item x="1546"/>
        <item x="35"/>
        <item x="505"/>
        <item x="432"/>
        <item x="1771"/>
        <item x="1202"/>
        <item x="1125"/>
        <item x="443"/>
        <item x="769"/>
        <item x="328"/>
        <item x="426"/>
        <item x="297"/>
        <item x="360"/>
        <item x="155"/>
        <item x="33"/>
        <item x="729"/>
        <item x="1138"/>
        <item x="1796"/>
        <item x="468"/>
        <item x="317"/>
        <item x="1077"/>
        <item x="1139"/>
        <item x="1737"/>
        <item x="469"/>
        <item x="1242"/>
        <item x="1154"/>
        <item x="633"/>
        <item x="712"/>
        <item x="1256"/>
        <item x="1252"/>
        <item x="827"/>
        <item x="703"/>
        <item x="1348"/>
        <item x="1720"/>
        <item x="1635"/>
        <item x="348"/>
        <item x="188"/>
        <item x="1183"/>
        <item x="798"/>
        <item x="643"/>
        <item x="545"/>
        <item x="1284"/>
        <item x="144"/>
        <item x="1040"/>
        <item x="667"/>
        <item x="4"/>
        <item x="25"/>
        <item x="1327"/>
        <item x="1110"/>
        <item x="1153"/>
        <item x="28"/>
        <item x="280"/>
        <item x="1679"/>
        <item x="1530"/>
        <item x="1506"/>
        <item x="999"/>
        <item x="928"/>
        <item x="1778"/>
        <item x="30"/>
        <item x="725"/>
        <item x="544"/>
        <item x="825"/>
        <item x="21"/>
        <item x="234"/>
        <item x="315"/>
        <item x="709"/>
        <item x="1802"/>
        <item x="343"/>
        <item x="1186"/>
        <item x="1770"/>
        <item x="1023"/>
        <item x="318"/>
        <item x="1060"/>
        <item x="515"/>
        <item x="1555"/>
        <item x="566"/>
        <item x="707"/>
        <item x="81"/>
        <item x="1041"/>
        <item x="506"/>
        <item x="446"/>
        <item x="136"/>
        <item x="1641"/>
        <item x="969"/>
        <item x="979"/>
        <item x="411"/>
        <item x="1151"/>
        <item x="250"/>
        <item x="998"/>
        <item x="1596"/>
        <item x="557"/>
        <item x="187"/>
        <item x="1241"/>
        <item x="1086"/>
        <item x="1622"/>
        <item x="1520"/>
        <item x="1047"/>
        <item x="803"/>
        <item x="909"/>
        <item x="1489"/>
        <item x="874"/>
        <item x="895"/>
        <item x="1438"/>
        <item x="1811"/>
        <item x="937"/>
        <item x="1393"/>
        <item x="684"/>
        <item x="963"/>
        <item x="165"/>
        <item x="578"/>
        <item x="1575"/>
        <item x="1479"/>
        <item x="353"/>
        <item x="831"/>
        <item x="574"/>
        <item x="419"/>
        <item x="672"/>
        <item x="1595"/>
        <item x="657"/>
        <item x="950"/>
        <item x="1379"/>
        <item x="562"/>
        <item x="1527"/>
        <item x="1035"/>
        <item x="1536"/>
        <item x="816"/>
        <item x="1833"/>
        <item x="656"/>
        <item x="738"/>
        <item x="1467"/>
        <item x="416"/>
        <item x="603"/>
        <item x="881"/>
        <item x="1706"/>
        <item x="1245"/>
        <item x="553"/>
        <item x="549"/>
        <item x="1124"/>
        <item x="771"/>
        <item x="1033"/>
        <item x="674"/>
        <item x="848"/>
        <item x="278"/>
        <item x="132"/>
        <item x="1364"/>
        <item x="1376"/>
        <item x="679"/>
        <item x="972"/>
        <item x="957"/>
        <item x="586"/>
        <item x="397"/>
        <item x="1301"/>
        <item x="1627"/>
        <item x="333"/>
        <item x="971"/>
        <item x="213"/>
        <item x="565"/>
        <item x="88"/>
        <item x="491"/>
        <item x="1278"/>
        <item x="949"/>
        <item x="1761"/>
        <item x="1286"/>
        <item x="1728"/>
        <item x="1209"/>
        <item x="550"/>
        <item x="186"/>
        <item x="842"/>
        <item x="1164"/>
        <item x="1719"/>
        <item x="326"/>
        <item x="1166"/>
        <item x="763"/>
        <item x="1739"/>
        <item x="1178"/>
        <item x="109"/>
        <item x="1516"/>
        <item x="457"/>
        <item x="455"/>
        <item x="456"/>
        <item x="535"/>
        <item x="1267"/>
        <item x="1264"/>
        <item x="1025"/>
        <item x="387"/>
        <item x="904"/>
        <item x="1143"/>
        <item x="1146"/>
        <item x="1144"/>
        <item x="1204"/>
        <item x="1785"/>
        <item x="687"/>
        <item x="1346"/>
        <item x="47"/>
        <item x="1522"/>
        <item x="810"/>
        <item x="1481"/>
        <item x="690"/>
        <item x="918"/>
        <item x="195"/>
        <item x="840"/>
        <item x="898"/>
        <item x="612"/>
        <item x="764"/>
        <item x="1751"/>
        <item x="1299"/>
        <item x="602"/>
        <item x="105"/>
        <item x="1797"/>
        <item x="1485"/>
        <item x="302"/>
        <item x="142"/>
        <item x="58"/>
        <item x="552"/>
        <item x="1300"/>
        <item x="1646"/>
        <item x="1597"/>
        <item x="841"/>
        <item x="525"/>
        <item x="1317"/>
        <item x="1260"/>
        <item x="987"/>
        <item x="1478"/>
        <item x="516"/>
        <item x="916"/>
        <item x="1205"/>
        <item x="1606"/>
        <item x="1572"/>
        <item x="782"/>
        <item x="1043"/>
        <item x="59"/>
        <item x="877"/>
        <item x="1177"/>
        <item x="1142"/>
        <item x="527"/>
        <item x="91"/>
        <item x="224"/>
        <item x="146"/>
        <item x="1290"/>
        <item x="678"/>
        <item x="597"/>
        <item x="1754"/>
        <item x="1099"/>
        <item x="956"/>
        <item x="784"/>
        <item x="914"/>
        <item x="1062"/>
        <item x="1649"/>
        <item x="38"/>
        <item x="538"/>
        <item x="227"/>
        <item x="795"/>
        <item x="1090"/>
        <item x="1201"/>
        <item x="32"/>
        <item x="71"/>
        <item x="528"/>
        <item x="994"/>
        <item x="753"/>
        <item x="45"/>
        <item x="116"/>
        <item x="181"/>
        <item x="710"/>
        <item x="948"/>
        <item x="475"/>
        <item x="796"/>
        <item x="276"/>
        <item x="938"/>
        <item x="1049"/>
        <item x="74"/>
        <item x="522"/>
        <item x="637"/>
        <item x="209"/>
        <item x="923"/>
        <item x="1133"/>
        <item x="856"/>
        <item x="434"/>
        <item x="814"/>
        <item x="1295"/>
        <item x="1787"/>
        <item x="1155"/>
        <item x="713"/>
        <item x="1174"/>
        <item x="1156"/>
        <item x="1316"/>
        <item x="97"/>
        <item x="423"/>
        <item x="374"/>
        <item x="492"/>
        <item x="77"/>
        <item x="1382"/>
        <item x="1795"/>
        <item x="189"/>
        <item x="182"/>
        <item x="735"/>
        <item x="1658"/>
        <item x="1624"/>
        <item x="1273"/>
        <item x="901"/>
        <item x="865"/>
        <item x="1735"/>
        <item x="1121"/>
        <item x="922"/>
        <item x="461"/>
        <item x="1244"/>
        <item x="1475"/>
        <item x="890"/>
        <item x="1217"/>
        <item x="508"/>
        <item x="259"/>
        <item x="805"/>
        <item x="1274"/>
        <item x="790"/>
        <item x="962"/>
        <item x="852"/>
        <item x="1259"/>
        <item x="973"/>
        <item x="253"/>
        <item x="1158"/>
        <item x="1835"/>
        <item x="409"/>
        <item x="449"/>
        <item x="1257"/>
        <item x="1258"/>
        <item x="480"/>
        <item x="1297"/>
        <item x="1533"/>
        <item x="1537"/>
        <item x="1"/>
        <item x="1053"/>
        <item x="964"/>
        <item x="1582"/>
        <item x="1294"/>
        <item x="1543"/>
        <item x="493"/>
        <item x="902"/>
        <item x="1363"/>
        <item x="1304"/>
        <item x="1249"/>
        <item x="1704"/>
        <item x="171"/>
        <item x="1021"/>
        <item x="1591"/>
        <item x="410"/>
        <item x="470"/>
        <item x="99"/>
        <item x="981"/>
        <item x="594"/>
        <item x="835"/>
        <item x="462"/>
        <item x="927"/>
        <item x="529"/>
        <item x="836"/>
        <item x="1793"/>
        <item x="327"/>
        <item x="1050"/>
        <item x="274"/>
        <item x="560"/>
        <item x="1042"/>
        <item x="1405"/>
        <item x="291"/>
        <item x="1549"/>
        <item x="646"/>
        <item x="378"/>
        <item x="1799"/>
        <item x="671"/>
        <item x="875"/>
        <item x="246"/>
        <item x="337"/>
        <item x="1168"/>
        <item x="330"/>
        <item x="1497"/>
        <item x="846"/>
        <item x="772"/>
        <item x="1565"/>
        <item x="1801"/>
        <item x="218"/>
        <item x="249"/>
        <item x="442"/>
        <item x="867"/>
        <item x="1789"/>
        <item x="1085"/>
        <item x="837"/>
        <item x="1633"/>
        <item x="540"/>
        <item x="242"/>
        <item x="1468"/>
        <item x="122"/>
        <item x="334"/>
        <item x="620"/>
        <item x="906"/>
        <item x="622"/>
        <item x="211"/>
        <item x="154"/>
        <item x="389"/>
        <item x="414"/>
        <item x="1806"/>
        <item x="632"/>
        <item x="450"/>
        <item x="152"/>
        <item x="722"/>
        <item x="954"/>
        <item x="1331"/>
        <item x="131"/>
        <item x="719"/>
        <item x="716"/>
        <item x="503"/>
        <item x="62"/>
        <item x="780"/>
        <item x="706"/>
        <item x="1024"/>
        <item x="677"/>
        <item x="185"/>
        <item x="26"/>
        <item x="277"/>
        <item x="80"/>
        <item x="1140"/>
        <item x="1231"/>
        <item x="54"/>
        <item x="15"/>
        <item x="1753"/>
        <item x="517"/>
        <item x="255"/>
        <item x="336"/>
        <item x="331"/>
        <item x="41"/>
        <item x="1246"/>
        <item x="451"/>
        <item x="1008"/>
        <item x="67"/>
        <item x="618"/>
        <item x="174"/>
        <item x="792"/>
        <item x="900"/>
        <item x="1101"/>
        <item x="765"/>
        <item x="382"/>
        <item x="1159"/>
        <item x="548"/>
        <item x="1305"/>
        <item x="147"/>
        <item x="86"/>
        <item x="638"/>
        <item x="1822"/>
        <item x="51"/>
        <item x="1551"/>
        <item x="1148"/>
        <item x="107"/>
        <item x="799"/>
        <item x="1578"/>
        <item x="1653"/>
        <item x="1312"/>
        <item x="700"/>
        <item x="1764"/>
        <item x="431"/>
        <item x="1492"/>
        <item x="1229"/>
        <item x="176"/>
        <item x="1612"/>
        <item x="262"/>
        <item x="1419"/>
        <item x="872"/>
        <item x="1214"/>
        <item x="1655"/>
        <item x="838"/>
        <item x="1756"/>
        <item x="1065"/>
        <item x="673"/>
        <item x="1554"/>
        <item x="883"/>
        <item x="1800"/>
        <item x="1427"/>
        <item x="1823"/>
        <item x="1112"/>
        <item x="254"/>
        <item x="272"/>
        <item x="301"/>
        <item x="1243"/>
        <item x="366"/>
        <item x="163"/>
        <item x="720"/>
        <item x="1380"/>
        <item x="648"/>
        <item x="1248"/>
        <item x="833"/>
        <item x="199"/>
        <item x="1750"/>
        <item x="1233"/>
        <item x="1510"/>
        <item x="1659"/>
        <item x="439"/>
        <item x="1428"/>
        <item x="1448"/>
        <item x="858"/>
        <item x="1277"/>
        <item x="499"/>
        <item x="655"/>
        <item x="484"/>
        <item x="726"/>
        <item x="219"/>
        <item x="201"/>
        <item x="308"/>
        <item x="309"/>
        <item x="1195"/>
        <item x="1446"/>
        <item x="636"/>
        <item x="424"/>
        <item x="1667"/>
        <item x="1779"/>
        <item x="18"/>
        <item x="247"/>
        <item x="1038"/>
        <item x="1039"/>
        <item x="1046"/>
        <item x="1429"/>
        <item x="1298"/>
        <item x="1407"/>
        <item x="153"/>
        <item x="128"/>
        <item x="285"/>
        <item x="127"/>
        <item x="169"/>
        <item x="347"/>
        <item x="179"/>
        <item x="863"/>
        <item x="524"/>
        <item x="229"/>
        <item x="1547"/>
        <item x="69"/>
        <item x="407"/>
        <item x="73"/>
        <item x="745"/>
        <item x="1661"/>
        <item x="1219"/>
        <item x="647"/>
        <item x="1733"/>
        <item x="460"/>
        <item x="119"/>
        <item x="1456"/>
        <item x="126"/>
        <item x="660"/>
        <item x="1648"/>
        <item x="1371"/>
        <item x="662"/>
        <item x="818"/>
        <item x="1134"/>
        <item x="879"/>
        <item x="200"/>
        <item x="1069"/>
        <item x="1343"/>
        <item x="788"/>
        <item x="882"/>
        <item x="1420"/>
        <item x="1463"/>
        <item x="1602"/>
        <item x="961"/>
        <item x="303"/>
        <item x="1005"/>
        <item x="885"/>
        <item x="1029"/>
        <item x="1198"/>
        <item x="474"/>
        <item x="1451"/>
        <item x="231"/>
        <item x="1435"/>
        <item x="849"/>
        <item x="1283"/>
        <item x="590"/>
        <item x="1777"/>
        <item x="1197"/>
        <item x="388"/>
        <item x="1176"/>
        <item x="615"/>
        <item x="43"/>
        <item x="346"/>
        <item x="151"/>
        <item x="103"/>
        <item x="370"/>
        <item x="1425"/>
        <item x="683"/>
        <item x="1805"/>
        <item x="208"/>
        <item x="1285"/>
        <item x="601"/>
        <item x="17"/>
        <item x="313"/>
        <item x="744"/>
        <item x="1020"/>
        <item x="215"/>
        <item x="1185"/>
        <item x="379"/>
        <item x="1509"/>
        <item x="975"/>
        <item x="403"/>
        <item x="1504"/>
        <item x="53"/>
        <item x="1815"/>
        <item x="1071"/>
        <item x="1048"/>
        <item x="198"/>
        <item x="939"/>
        <item x="1600"/>
        <item x="1001"/>
        <item x="1782"/>
        <item x="571"/>
        <item x="1480"/>
        <item x="1521"/>
        <item x="1757"/>
        <item x="1345"/>
        <item x="102"/>
        <item x="668"/>
        <item x="1762"/>
        <item x="847"/>
        <item x="711"/>
        <item x="1030"/>
        <item x="1553"/>
        <item x="570"/>
        <item x="576"/>
        <item x="391"/>
        <item x="755"/>
        <item x="1682"/>
        <item x="1410"/>
        <item x="260"/>
        <item x="762"/>
        <item x="1681"/>
        <item x="1208"/>
        <item x="1080"/>
        <item x="266"/>
        <item x="430"/>
        <item x="1423"/>
        <item x="1097"/>
        <item x="1424"/>
        <item x="1333"/>
        <item x="190"/>
        <item x="243"/>
        <item x="513"/>
        <item x="510"/>
        <item x="630"/>
        <item x="1469"/>
        <item x="268"/>
        <item x="394"/>
        <item x="267"/>
        <item x="269"/>
        <item x="472"/>
        <item x="321"/>
        <item x="1677"/>
        <item x="1490"/>
        <item x="985"/>
        <item x="652"/>
        <item x="543"/>
        <item x="750"/>
        <item x="749"/>
        <item x="1632"/>
        <item x="1830"/>
        <item x="1616"/>
        <item x="398"/>
        <item x="481"/>
        <item x="625"/>
        <item x="649"/>
        <item x="650"/>
        <item x="385"/>
        <item x="1228"/>
        <item x="1160"/>
        <item x="1440"/>
        <item x="589"/>
        <item x="1619"/>
        <item x="669"/>
        <item x="1836"/>
        <item x="850"/>
        <item x="384"/>
        <item x="714"/>
        <item x="1415"/>
        <item x="1414"/>
        <item x="386"/>
        <item x="279"/>
        <item x="539"/>
        <item x="1651"/>
        <item x="1254"/>
        <item x="1656"/>
        <item x="1161"/>
        <item x="1601"/>
        <item x="556"/>
        <item x="322"/>
        <item x="1188"/>
        <item x="320"/>
        <item x="1226"/>
        <item x="1355"/>
        <item x="1491"/>
        <item x="139"/>
        <item x="1157"/>
        <item x="310"/>
        <item x="1169"/>
        <item x="752"/>
        <item x="839"/>
        <item x="821"/>
        <item x="1645"/>
        <item x="1647"/>
        <item x="1422"/>
        <item x="1837"/>
        <item x="888"/>
        <item x="1054"/>
        <item x="1092"/>
        <item x="1743"/>
        <item x="1744"/>
        <item x="1746"/>
        <item x="1745"/>
        <item x="299"/>
        <item x="629"/>
        <item x="1700"/>
        <item x="1255"/>
        <item x="483"/>
        <item x="349"/>
        <item x="96"/>
        <item x="314"/>
        <item x="1018"/>
        <item x="1102"/>
        <item x="986"/>
        <item x="354"/>
        <item x="1433"/>
        <item x="477"/>
        <item x="335"/>
        <item x="1289"/>
        <item x="823"/>
        <item x="1135"/>
        <item x="1057"/>
        <item x="1500"/>
        <item x="1131"/>
        <item x="1444"/>
        <item x="1494"/>
        <item x="167"/>
        <item x="1461"/>
        <item x="1396"/>
        <item x="436"/>
        <item x="1734"/>
        <item x="1701"/>
        <item x="855"/>
        <item x="420"/>
        <item x="1319"/>
        <item x="1397"/>
        <item x="1303"/>
        <item x="1373"/>
        <item x="558"/>
        <item x="1741"/>
        <item x="1742"/>
        <item x="9"/>
        <item x="7"/>
        <item x="592"/>
        <item x="1213"/>
        <item x="977"/>
        <item x="1321"/>
        <item x="10"/>
        <item x="12"/>
        <item x="1325"/>
        <item x="76"/>
        <item x="125"/>
        <item x="454"/>
        <item x="896"/>
        <item x="11"/>
        <item x="521"/>
        <item x="193"/>
        <item x="220"/>
        <item x="395"/>
        <item x="1127"/>
        <item x="1126"/>
        <item x="361"/>
        <item x="362"/>
        <item x="1128"/>
        <item x="533"/>
        <item x="1149"/>
        <item x="1381"/>
        <item x="340"/>
        <item x="1588"/>
        <item x="1781"/>
        <item x="184"/>
        <item x="758"/>
        <item x="1163"/>
        <item x="1409"/>
        <item x="329"/>
        <item x="1045"/>
        <item x="641"/>
        <item x="1568"/>
        <item x="1349"/>
        <item x="1813"/>
        <item x="1203"/>
        <item x="1707"/>
        <item x="1788"/>
        <item x="22"/>
        <item x="1711"/>
        <item x="418"/>
        <item x="365"/>
        <item x="429"/>
        <item x="1200"/>
        <item x="1032"/>
        <item x="1573"/>
        <item x="1672"/>
        <item x="373"/>
        <item x="1517"/>
        <item x="14"/>
        <item x="1250"/>
        <item x="1726"/>
        <item x="1804"/>
        <item x="1524"/>
        <item x="5"/>
        <item x="500"/>
        <item x="48"/>
        <item x="786"/>
        <item x="289"/>
        <item x="120"/>
        <item x="352"/>
        <item x="104"/>
        <item x="520"/>
        <item x="160"/>
        <item x="951"/>
        <item x="596"/>
        <item x="1724"/>
        <item x="217"/>
        <item x="98"/>
        <item x="368"/>
        <item x="117"/>
        <item x="531"/>
        <item x="1483"/>
        <item x="732"/>
        <item x="338"/>
        <item x="640"/>
        <item x="530"/>
        <item x="1067"/>
        <item x="494"/>
        <item x="112"/>
        <item x="1282"/>
        <item x="757"/>
        <item x="1336"/>
        <item x="1550"/>
        <item x="1044"/>
        <item x="800"/>
        <item x="861"/>
        <item x="1639"/>
        <item x="205"/>
        <item x="6"/>
        <item x="85"/>
        <item x="1487"/>
        <item x="369"/>
        <item x="1683"/>
        <item x="1368"/>
        <item x="739"/>
        <item x="908"/>
        <item x="1738"/>
        <item x="1215"/>
        <item x="371"/>
        <item x="372"/>
        <item x="290"/>
        <item x="619"/>
        <item x="943"/>
        <item x="582"/>
        <item x="905"/>
        <item x="675"/>
        <item x="1589"/>
        <item x="133"/>
        <item x="157"/>
        <item x="140"/>
        <item x="1650"/>
        <item x="682"/>
        <item x="866"/>
        <item x="148"/>
        <item x="204"/>
        <item x="1399"/>
        <item x="1421"/>
        <item x="509"/>
        <item x="966"/>
        <item x="1342"/>
        <item x="1009"/>
        <item x="287"/>
        <item x="445"/>
        <item x="94"/>
        <item x="90"/>
        <item x="1775"/>
        <item x="610"/>
        <item x="820"/>
        <item x="357"/>
        <item x="1539"/>
        <item x="585"/>
        <item x="1561"/>
        <item x="1401"/>
        <item x="463"/>
        <item x="1088"/>
        <item x="108"/>
        <item x="1457"/>
        <item x="1534"/>
        <item x="947"/>
        <item x="8"/>
        <item x="1357"/>
        <item x="233"/>
        <item x="180"/>
        <item x="1340"/>
        <item x="1545"/>
        <item x="61"/>
        <item x="736"/>
        <item x="761"/>
        <item x="95"/>
        <item x="82"/>
        <item x="887"/>
        <item x="294"/>
        <item x="196"/>
        <item x="206"/>
        <item x="145"/>
        <item x="166"/>
        <item x="236"/>
        <item x="634"/>
        <item x="1015"/>
        <item x="518"/>
        <item x="1181"/>
        <item x="541"/>
        <item x="1803"/>
        <item x="1495"/>
        <item x="693"/>
        <item x="159"/>
        <item x="435"/>
        <item x="717"/>
        <item x="608"/>
        <item x="1749"/>
        <item x="1210"/>
        <item x="746"/>
        <item x="781"/>
        <item x="611"/>
        <item x="1676"/>
        <item x="1581"/>
        <item x="390"/>
        <item x="512"/>
        <item x="547"/>
        <item x="1084"/>
        <item x="212"/>
        <item x="536"/>
        <item x="1339"/>
        <item x="1657"/>
        <item x="173"/>
        <item x="1120"/>
        <item x="286"/>
        <item x="523"/>
        <item x="24"/>
        <item x="244"/>
        <item x="433"/>
        <item x="1809"/>
        <item x="1322"/>
        <item x="1400"/>
        <item x="617"/>
        <item x="794"/>
        <item x="1626"/>
        <item x="49"/>
        <item x="1130"/>
        <item x="891"/>
        <item x="210"/>
        <item x="884"/>
        <item x="1688"/>
        <item x="1377"/>
        <item x="1390"/>
        <item x="1330"/>
        <item x="143"/>
        <item x="1372"/>
        <item x="232"/>
        <item x="1388"/>
        <item x="1810"/>
        <item x="768"/>
        <item x="733"/>
        <item x="1780"/>
        <item x="1104"/>
        <item x="1772"/>
        <item x="593"/>
        <item x="293"/>
        <item x="1141"/>
        <item x="829"/>
        <item x="350"/>
        <item x="1291"/>
        <item x="453"/>
        <item x="1723"/>
        <item x="1123"/>
        <item x="1012"/>
        <item x="588"/>
        <item x="495"/>
        <item x="686"/>
        <item x="1689"/>
        <item x="697"/>
        <item x="34"/>
        <item x="1089"/>
        <item x="1068"/>
        <item x="235"/>
        <item x="1628"/>
        <item x="1100"/>
        <item x="1712"/>
        <item x="1713"/>
        <item x="737"/>
        <item x="13"/>
        <item x="40"/>
        <item x="997"/>
        <item x="78"/>
        <item x="1816"/>
        <item x="826"/>
        <item x="1347"/>
        <item x="812"/>
        <item x="1116"/>
        <item x="263"/>
        <item x="1175"/>
        <item x="983"/>
        <item x="1505"/>
        <item x="892"/>
        <item x="1313"/>
        <item x="614"/>
        <item x="635"/>
        <item x="532"/>
        <item x="583"/>
        <item x="444"/>
        <item x="258"/>
        <item x="396"/>
        <item x="400"/>
        <item x="405"/>
        <item x="704"/>
        <item x="853"/>
        <item x="1611"/>
        <item x="1477"/>
        <item x="1664"/>
        <item x="415"/>
        <item x="1817"/>
        <item x="1351"/>
        <item x="993"/>
        <item x="783"/>
        <item x="1079"/>
        <item x="406"/>
        <item x="1162"/>
        <item x="89"/>
        <item x="1412"/>
        <item x="1818"/>
        <item x="1358"/>
        <item x="1360"/>
        <item x="46"/>
        <item x="1529"/>
        <item x="734"/>
        <item x="1541"/>
        <item x="1063"/>
        <item x="1465"/>
        <item x="595"/>
        <item x="817"/>
        <item x="1272"/>
        <item x="2"/>
        <item x="1453"/>
        <item x="642"/>
        <item x="995"/>
        <item x="1445"/>
        <item x="1668"/>
        <item x="551"/>
        <item x="226"/>
        <item x="1365"/>
        <item x="245"/>
        <item x="886"/>
        <item x="894"/>
        <item x="1237"/>
        <item x="1476"/>
        <item x="486"/>
        <item x="270"/>
        <item x="473"/>
        <item x="1013"/>
        <item x="1523"/>
        <item x="1095"/>
        <item x="497"/>
        <item x="907"/>
        <item x="777"/>
        <item x="696"/>
        <item x="1206"/>
        <item x="880"/>
        <item x="1566"/>
        <item x="854"/>
        <item x="487"/>
        <item x="554"/>
        <item x="1218"/>
        <item x="864"/>
        <item x="663"/>
        <item x="1590"/>
        <item x="466"/>
        <item x="156"/>
        <item x="1462"/>
        <item x="1434"/>
        <item x="1192"/>
        <item x="1074"/>
        <item x="197"/>
        <item x="932"/>
        <item x="546"/>
        <item x="1280"/>
        <item x="1329"/>
        <item x="1685"/>
        <item x="1016"/>
        <item x="1493"/>
        <item x="1375"/>
        <item x="572"/>
        <item x="946"/>
        <item x="1194"/>
        <item x="68"/>
        <item x="316"/>
        <item x="1559"/>
        <item x="1786"/>
        <item x="1315"/>
        <item x="1663"/>
        <item x="42"/>
        <item x="1662"/>
        <item x="1193"/>
        <item x="1281"/>
        <item x="1501"/>
        <item x="1625"/>
        <item x="1075"/>
        <item x="1098"/>
        <item x="1496"/>
        <item x="1404"/>
        <item x="691"/>
        <item x="1680"/>
        <item x="728"/>
        <item x="1834"/>
        <item x="893"/>
        <item x="490"/>
        <item x="830"/>
        <item x="304"/>
        <item x="1740"/>
        <item x="889"/>
        <item x="123"/>
        <item x="84"/>
        <item x="1598"/>
        <item x="1115"/>
        <item x="917"/>
        <item x="797"/>
        <item x="1356"/>
        <item x="1270"/>
        <item x="653"/>
        <item x="870"/>
        <item x="1344"/>
        <item x="670"/>
        <item x="1093"/>
        <item x="903"/>
        <item x="482"/>
        <item x="1584"/>
        <item x="1413"/>
        <item x="66"/>
        <item x="718"/>
        <item x="692"/>
        <item x="1609"/>
        <item x="715"/>
        <item x="990"/>
        <item x="502"/>
        <item x="989"/>
        <item x="1765"/>
        <item x="534"/>
        <item x="605"/>
        <item x="1583"/>
        <item x="1819"/>
        <item x="284"/>
        <item x="129"/>
        <item x="237"/>
        <item x="319"/>
        <item x="511"/>
        <item x="584"/>
        <item x="222"/>
        <item x="55"/>
        <item x="312"/>
        <item x="1814"/>
        <item x="775"/>
        <item x="1296"/>
        <item x="658"/>
        <item x="654"/>
        <item x="756"/>
        <item x="392"/>
        <item x="1293"/>
        <item x="1374"/>
        <item x="809"/>
        <item x="1767"/>
        <item x="1302"/>
        <item x="1190"/>
        <item x="65"/>
        <item x="1617"/>
        <item x="1276"/>
        <item x="1526"/>
        <item x="178"/>
        <item x="380"/>
        <item x="569"/>
        <item x="1129"/>
        <item x="793"/>
        <item x="542"/>
        <item x="479"/>
        <item x="355"/>
        <item x="1710"/>
        <item x="1150"/>
        <item x="1715"/>
        <item x="60"/>
        <item x="50"/>
        <item x="93"/>
        <item x="332"/>
        <item x="92"/>
        <item x="748"/>
        <item x="631"/>
        <item x="1437"/>
        <item x="791"/>
        <item x="1538"/>
        <item x="1794"/>
        <item x="1717"/>
        <item x="1308"/>
        <item x="559"/>
        <item x="1731"/>
        <item x="214"/>
        <item x="118"/>
        <item x="404"/>
        <item x="427"/>
        <item x="698"/>
        <item x="1417"/>
        <item x="375"/>
        <item x="1105"/>
        <item x="465"/>
        <item x="1335"/>
        <item x="1184"/>
        <item x="367"/>
        <item x="936"/>
        <item x="1225"/>
        <item x="743"/>
        <item x="1275"/>
        <item x="806"/>
        <item x="1000"/>
        <item x="960"/>
        <item x="1507"/>
        <item x="778"/>
        <item x="1640"/>
        <item x="1621"/>
        <item x="1695"/>
        <item x="1408"/>
        <item x="1769"/>
        <item x="1631"/>
        <item x="807"/>
        <item x="1548"/>
        <item x="701"/>
        <item x="1470"/>
        <item x="295"/>
        <item x="1216"/>
        <item x="134"/>
        <item x="452"/>
        <item x="613"/>
        <item x="843"/>
        <item x="1230"/>
        <item x="79"/>
        <item x="1784"/>
        <item x="575"/>
        <item x="930"/>
        <item x="1694"/>
        <item x="1473"/>
        <item x="723"/>
        <item x="933"/>
        <item x="356"/>
        <item x="591"/>
        <item x="358"/>
        <item x="56"/>
        <item x="115"/>
        <item x="1607"/>
        <item x="238"/>
        <item x="1384"/>
        <item x="976"/>
        <item x="1464"/>
        <item x="282"/>
        <item x="228"/>
        <item x="1587"/>
        <item x="305"/>
        <item x="1758"/>
        <item x="959"/>
        <item x="1460"/>
        <item x="383"/>
        <item x="1747"/>
        <item x="1108"/>
        <item x="1727"/>
        <item x="897"/>
        <item x="1812"/>
        <item x="616"/>
        <item x="1808"/>
        <item x="1528"/>
        <item x="1518"/>
        <item x="422"/>
        <item x="27"/>
        <item x="20"/>
        <item x="1605"/>
        <item x="1697"/>
        <item x="1332"/>
        <item x="1571"/>
        <item x="1402"/>
        <item x="628"/>
        <item x="537"/>
        <item x="924"/>
        <item x="0"/>
        <item x="1825"/>
        <item x="1036"/>
        <item x="1309"/>
        <item x="1736"/>
        <item x="1673"/>
        <item x="121"/>
        <item x="1714"/>
        <item x="344"/>
        <item x="1439"/>
        <item x="1306"/>
        <item x="1665"/>
        <item x="1136"/>
        <item x="1610"/>
        <item x="257"/>
        <item x="721"/>
        <item x="1334"/>
        <item x="1011"/>
        <item x="1027"/>
        <item x="39"/>
        <item x="83"/>
        <item x="1207"/>
        <item x="1369"/>
        <item x="1629"/>
        <item x="1058"/>
        <item x="1389"/>
        <item x="1768"/>
        <item x="1644"/>
        <item x="281"/>
        <item x="1010"/>
        <item x="1416"/>
        <item x="52"/>
        <item x="111"/>
        <item x="1669"/>
        <item x="1007"/>
        <item x="1232"/>
        <item x="1432"/>
        <item x="1113"/>
        <item x="1540"/>
        <item x="1452"/>
        <item x="1718"/>
        <item x="1766"/>
        <item x="1519"/>
        <item x="1637"/>
        <item x="341"/>
        <item x="953"/>
        <item x="1078"/>
        <item x="377"/>
        <item x="785"/>
        <item x="1387"/>
        <item x="1613"/>
        <item x="689"/>
        <item x="899"/>
        <item x="580"/>
        <item x="507"/>
        <item x="306"/>
        <item x="770"/>
        <item x="1654"/>
        <item x="1508"/>
        <item x="225"/>
        <item x="1287"/>
        <item x="488"/>
        <item x="1686"/>
        <item x="1791"/>
        <item x="685"/>
        <item x="1385"/>
        <item x="1251"/>
        <item x="110"/>
        <item x="1709"/>
        <item x="1406"/>
        <item x="1513"/>
        <item x="351"/>
        <item x="307"/>
        <item x="1484"/>
        <item x="1552"/>
        <item x="1486"/>
        <item x="1666"/>
        <item x="991"/>
        <item x="1234"/>
        <item x="992"/>
        <item x="1236"/>
        <item x="1031"/>
        <item x="1725"/>
        <item x="1211"/>
        <item x="607"/>
        <item x="150"/>
        <item x="1261"/>
        <item x="1535"/>
        <item x="1563"/>
        <item x="774"/>
        <item x="813"/>
        <item x="1615"/>
        <item x="1253"/>
        <item x="1370"/>
        <item x="862"/>
        <item x="1082"/>
        <item x="944"/>
        <item x="113"/>
        <item x="514"/>
        <item x="1824"/>
        <item x="1458"/>
        <item x="175"/>
        <item x="573"/>
        <item x="604"/>
        <item x="1170"/>
        <item x="381"/>
        <item x="970"/>
        <item x="579"/>
        <item x="158"/>
        <item x="1586"/>
        <item x="1630"/>
        <item x="170"/>
        <item x="194"/>
        <item x="489"/>
        <item x="300"/>
        <item x="192"/>
        <item x="1466"/>
        <item x="323"/>
        <item x="694"/>
        <item x="1576"/>
        <item x="921"/>
        <item x="754"/>
        <item x="1674"/>
        <item x="1594"/>
        <item x="1311"/>
        <item x="1006"/>
        <item x="982"/>
        <item x="135"/>
        <item x="945"/>
        <item x="626"/>
        <item x="621"/>
        <item x="1019"/>
        <item x="412"/>
        <item x="1096"/>
        <item x="1224"/>
        <item x="1569"/>
        <item x="1026"/>
        <item x="1515"/>
        <item x="3"/>
        <item x="1827"/>
        <item x="1222"/>
        <item x="172"/>
        <item x="1180"/>
        <item x="819"/>
        <item x="1532"/>
        <item x="1362"/>
        <item x="1320"/>
        <item x="1314"/>
        <item x="1638"/>
        <item x="1634"/>
        <item x="965"/>
        <item x="1557"/>
        <item x="1798"/>
        <item x="1367"/>
        <item x="942"/>
        <item x="164"/>
        <item x="606"/>
        <item x="1643"/>
        <item x="1471"/>
        <item x="860"/>
        <item x="1531"/>
        <item x="644"/>
        <item x="581"/>
        <item x="931"/>
        <item x="1820"/>
        <item x="273"/>
        <item x="162"/>
        <item x="1482"/>
        <item x="767"/>
        <item x="1671"/>
        <item x="996"/>
        <item x="727"/>
        <item x="587"/>
        <item x="1821"/>
        <item x="1698"/>
        <item x="1239"/>
        <item x="1002"/>
        <item x="681"/>
        <item x="1562"/>
        <item x="1383"/>
        <item x="1599"/>
        <item x="702"/>
        <item x="730"/>
        <item x="1378"/>
        <item x="1132"/>
        <item x="1072"/>
        <item x="878"/>
        <item x="623"/>
        <item x="1721"/>
        <item x="919"/>
        <item x="1328"/>
        <item x="1636"/>
        <item x="1391"/>
        <item x="1318"/>
        <item x="676"/>
        <item x="458"/>
        <item x="1310"/>
        <item x="1732"/>
        <item x="1307"/>
        <item x="1107"/>
        <item x="57"/>
        <item x="29"/>
        <item x="1459"/>
        <item x="1083"/>
        <item x="241"/>
        <item x="417"/>
        <item x="101"/>
        <item x="1064"/>
        <item x="1760"/>
        <item x="1354"/>
        <item x="1752"/>
        <item x="1212"/>
        <item x="1642"/>
        <item x="699"/>
        <item x="1441"/>
        <item x="447"/>
        <item x="203"/>
        <item x="177"/>
        <item x="1037"/>
        <item x="1831"/>
        <item x="1323"/>
        <item x="1776"/>
        <item x="1238"/>
        <item x="1675"/>
        <item x="804"/>
        <item x="1592"/>
        <item x="1593"/>
        <item x="1324"/>
        <item x="1455"/>
        <item x="63"/>
        <item x="1361"/>
        <item x="16"/>
        <item x="363"/>
        <item x="70"/>
        <item x="766"/>
        <item x="1034"/>
        <item x="1580"/>
        <item x="1109"/>
        <item x="1288"/>
        <item x="832"/>
        <item x="624"/>
        <item x="1684"/>
        <item x="1716"/>
        <item x="1774"/>
        <item x="440"/>
        <item x="1450"/>
        <item x="1014"/>
        <item x="425"/>
        <item x="742"/>
        <item x="1196"/>
        <item x="1076"/>
        <item x="130"/>
        <item x="342"/>
        <item x="421"/>
        <item x="598"/>
        <item x="1567"/>
        <item x="240"/>
        <item x="239"/>
        <item x="1748"/>
        <item x="1614"/>
        <item x="952"/>
        <item x="1187"/>
        <item x="1579"/>
        <item x="1792"/>
        <item x="448"/>
        <item x="1240"/>
        <item x="1055"/>
        <item x="567"/>
        <item x="1670"/>
        <item x="1620"/>
        <item x="779"/>
        <item x="666"/>
        <item x="1137"/>
        <item x="967"/>
        <item x="1165"/>
        <item x="1790"/>
        <item x="609"/>
        <item x="988"/>
        <item x="564"/>
        <item x="138"/>
        <item x="223"/>
        <item x="1056"/>
        <item x="1502"/>
        <item x="1073"/>
        <item x="1106"/>
        <item x="1171"/>
        <item x="1577"/>
        <item x="478"/>
        <item x="563"/>
        <item x="399"/>
        <item x="402"/>
        <item x="324"/>
        <item x="325"/>
        <item x="568"/>
        <item x="1443"/>
        <item x="408"/>
        <item x="1608"/>
        <item x="1394"/>
        <item x="651"/>
        <item x="845"/>
        <item x="1235"/>
        <item x="265"/>
        <item x="645"/>
        <item x="87"/>
        <item x="1431"/>
        <item x="913"/>
        <item x="401"/>
        <item x="1279"/>
        <item x="801"/>
        <item x="661"/>
        <item x="1699"/>
        <item x="1618"/>
        <item x="1359"/>
        <item x="1052"/>
        <item x="1690"/>
        <item x="1066"/>
        <item x="828"/>
        <item x="1411"/>
        <item x="1386"/>
        <item x="1028"/>
        <item x="1829"/>
        <item x="376"/>
        <item x="1152"/>
        <item x="1182"/>
        <item x="1773"/>
        <item x="1542"/>
        <item x="1220"/>
        <item x="773"/>
        <item x="496"/>
        <item x="1061"/>
        <item x="1247"/>
        <item x="1514"/>
        <item x="275"/>
        <item x="926"/>
        <item x="925"/>
        <item x="929"/>
        <item x="298"/>
        <item x="955"/>
        <item x="1111"/>
        <item x="664"/>
        <item x="1004"/>
        <item x="1268"/>
        <item x="1623"/>
        <item x="859"/>
        <item x="1729"/>
        <item x="1269"/>
        <item x="1692"/>
        <item x="437"/>
        <item x="599"/>
        <item x="1103"/>
        <item x="822"/>
        <item x="824"/>
        <item x="1059"/>
        <item x="1783"/>
        <item x="311"/>
        <item x="639"/>
        <item x="688"/>
        <item x="271"/>
        <item x="1172"/>
        <item x="789"/>
        <item x="751"/>
        <item x="1525"/>
        <item x="802"/>
        <item x="1498"/>
        <item x="1499"/>
        <item x="1271"/>
        <item x="1687"/>
        <item x="1560"/>
        <item x="1395"/>
        <item x="680"/>
        <item x="1574"/>
        <item x="1570"/>
        <item x="1703"/>
        <item x="659"/>
        <item x="1017"/>
        <item x="161"/>
        <item x="339"/>
        <item x="476"/>
        <item x="1603"/>
        <item x="141"/>
        <item x="941"/>
        <item x="207"/>
        <item x="871"/>
        <item x="1366"/>
        <item x="1087"/>
        <item x="876"/>
        <item x="467"/>
        <item x="37"/>
        <item x="665"/>
        <item x="1678"/>
        <item x="364"/>
        <item x="747"/>
        <item x="471"/>
        <item x="1511"/>
        <item x="787"/>
        <item x="75"/>
        <item x="1070"/>
        <item x="428"/>
        <item x="501"/>
        <item x="230"/>
        <item x="114"/>
        <item x="31"/>
        <item x="1430"/>
        <item x="1227"/>
        <item x="438"/>
        <item x="23"/>
        <item x="1512"/>
        <item x="216"/>
        <item x="968"/>
        <item x="252"/>
        <item x="627"/>
        <item x="251"/>
        <item x="1403"/>
        <item x="1652"/>
        <item x="485"/>
        <item x="1442"/>
        <item x="741"/>
        <item x="1191"/>
        <item x="221"/>
        <item x="283"/>
        <item x="202"/>
        <item x="441"/>
        <item x="296"/>
        <item x="168"/>
        <item x="1292"/>
        <item x="526"/>
        <item x="974"/>
        <item x="1081"/>
        <item x="519"/>
        <item x="1660"/>
        <item x="1693"/>
        <item x="731"/>
        <item x="191"/>
        <item x="1702"/>
        <item x="504"/>
        <item x="724"/>
        <item x="256"/>
        <item x="1353"/>
        <item x="1604"/>
        <item x="464"/>
        <item x="1722"/>
        <item x="1426"/>
        <item x="1449"/>
        <item x="1117"/>
        <item x="1118"/>
        <item x="100"/>
        <item x="413"/>
        <item x="1337"/>
        <item x="1173"/>
        <item x="808"/>
        <item x="1338"/>
        <item x="868"/>
        <item x="292"/>
        <item x="1263"/>
        <item x="1341"/>
        <item x="815"/>
        <item x="1262"/>
        <item x="1265"/>
        <item x="1266"/>
        <item x="869"/>
        <item x="149"/>
        <item x="1488"/>
        <item t="default"/>
      </items>
    </pivotField>
    <pivotField showAll="0"/>
    <pivotField axis="axisRow" showAll="0">
      <items count="185">
        <item x="47"/>
        <item x="61"/>
        <item x="43"/>
        <item x="144"/>
        <item x="158"/>
        <item x="50"/>
        <item x="159"/>
        <item x="119"/>
        <item x="136"/>
        <item x="37"/>
        <item x="145"/>
        <item x="112"/>
        <item x="32"/>
        <item x="8"/>
        <item x="88"/>
        <item x="68"/>
        <item x="29"/>
        <item x="127"/>
        <item x="146"/>
        <item x="162"/>
        <item x="75"/>
        <item x="80"/>
        <item x="89"/>
        <item x="128"/>
        <item x="120"/>
        <item x="81"/>
        <item x="137"/>
        <item x="69"/>
        <item x="16"/>
        <item x="138"/>
        <item x="113"/>
        <item x="62"/>
        <item x="170"/>
        <item x="51"/>
        <item x="70"/>
        <item x="71"/>
        <item x="99"/>
        <item x="160"/>
        <item x="52"/>
        <item x="25"/>
        <item x="38"/>
        <item x="179"/>
        <item x="121"/>
        <item x="90"/>
        <item x="91"/>
        <item x="82"/>
        <item x="3"/>
        <item x="10"/>
        <item x="147"/>
        <item x="92"/>
        <item x="148"/>
        <item x="17"/>
        <item x="171"/>
        <item x="149"/>
        <item x="100"/>
        <item x="76"/>
        <item x="7"/>
        <item x="114"/>
        <item x="83"/>
        <item x="33"/>
        <item x="180"/>
        <item x="115"/>
        <item x="18"/>
        <item x="77"/>
        <item x="183"/>
        <item x="93"/>
        <item x="163"/>
        <item x="56"/>
        <item x="30"/>
        <item x="129"/>
        <item x="57"/>
        <item x="172"/>
        <item x="101"/>
        <item x="175"/>
        <item x="53"/>
        <item x="181"/>
        <item x="84"/>
        <item x="122"/>
        <item x="21"/>
        <item x="44"/>
        <item x="161"/>
        <item x="1"/>
        <item x="102"/>
        <item x="63"/>
        <item x="54"/>
        <item x="12"/>
        <item x="9"/>
        <item x="130"/>
        <item x="6"/>
        <item x="131"/>
        <item x="139"/>
        <item x="103"/>
        <item x="176"/>
        <item x="123"/>
        <item x="58"/>
        <item x="59"/>
        <item x="140"/>
        <item x="150"/>
        <item x="104"/>
        <item x="41"/>
        <item x="164"/>
        <item x="124"/>
        <item x="105"/>
        <item x="0"/>
        <item x="85"/>
        <item x="22"/>
        <item x="11"/>
        <item x="26"/>
        <item x="34"/>
        <item x="19"/>
        <item x="13"/>
        <item x="35"/>
        <item x="151"/>
        <item x="94"/>
        <item x="106"/>
        <item x="39"/>
        <item x="107"/>
        <item x="152"/>
        <item x="165"/>
        <item x="48"/>
        <item x="36"/>
        <item x="132"/>
        <item x="95"/>
        <item x="14"/>
        <item x="20"/>
        <item x="45"/>
        <item x="173"/>
        <item x="23"/>
        <item x="153"/>
        <item x="64"/>
        <item x="60"/>
        <item x="141"/>
        <item x="78"/>
        <item x="154"/>
        <item x="15"/>
        <item x="86"/>
        <item x="155"/>
        <item x="108"/>
        <item x="27"/>
        <item x="109"/>
        <item x="166"/>
        <item x="96"/>
        <item x="167"/>
        <item x="4"/>
        <item x="72"/>
        <item x="156"/>
        <item x="116"/>
        <item x="97"/>
        <item x="28"/>
        <item x="177"/>
        <item x="31"/>
        <item x="79"/>
        <item x="142"/>
        <item x="73"/>
        <item x="133"/>
        <item x="74"/>
        <item x="5"/>
        <item x="134"/>
        <item x="65"/>
        <item x="168"/>
        <item x="110"/>
        <item x="66"/>
        <item x="117"/>
        <item x="125"/>
        <item x="157"/>
        <item x="98"/>
        <item x="135"/>
        <item x="126"/>
        <item x="49"/>
        <item x="111"/>
        <item x="55"/>
        <item x="182"/>
        <item x="46"/>
        <item x="24"/>
        <item x="2"/>
        <item x="143"/>
        <item x="42"/>
        <item x="67"/>
        <item x="40"/>
        <item x="169"/>
        <item x="118"/>
        <item x="174"/>
        <item x="87"/>
        <item x="178"/>
        <item t="default"/>
      </items>
    </pivotField>
    <pivotField showAll="0"/>
    <pivotField showAll="0"/>
    <pivotField showAll="0"/>
  </pivotFields>
  <rowFields count="1">
    <field x="3"/>
  </rowFields>
  <rowItems count="18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t="grand">
      <x/>
    </i>
  </rowItems>
  <colItems count="1">
    <i/>
  </colItems>
  <dataFields count="1">
    <dataField name="Count of Author(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T71"/>
  <sheetViews>
    <sheetView tabSelected="1" topLeftCell="H18" zoomScale="60" zoomScaleNormal="60" zoomScalePageLayoutView="60" workbookViewId="0">
      <selection activeCell="M22" sqref="M22"/>
    </sheetView>
  </sheetViews>
  <sheetFormatPr baseColWidth="10" defaultColWidth="8.83203125" defaultRowHeight="16" x14ac:dyDescent="0.2"/>
  <cols>
    <col min="1" max="1" width="8" style="4" bestFit="1" customWidth="1"/>
    <col min="2" max="2" width="3.6640625" style="24" bestFit="1" customWidth="1"/>
    <col min="3" max="3" width="3.1640625" style="24" bestFit="1" customWidth="1"/>
    <col min="4" max="4" width="27.6640625" style="24" customWidth="1"/>
    <col min="5" max="5" width="16.33203125" style="24" bestFit="1" customWidth="1"/>
    <col min="6" max="6" width="17.6640625" style="24" customWidth="1"/>
    <col min="7" max="7" width="16" style="24" customWidth="1"/>
    <col min="8" max="8" width="30.33203125" style="24" customWidth="1"/>
    <col min="9" max="9" width="18" style="24" customWidth="1"/>
    <col min="10" max="10" width="16.5" style="24" bestFit="1" customWidth="1"/>
    <col min="11" max="11" width="17" style="24" bestFit="1" customWidth="1"/>
    <col min="12" max="12" width="29.5" style="24" customWidth="1"/>
    <col min="13" max="13" width="17.5" style="4" bestFit="1" customWidth="1"/>
    <col min="14" max="14" width="14.83203125" style="4" bestFit="1" customWidth="1"/>
    <col min="15" max="15" width="16.5" style="4" bestFit="1" customWidth="1"/>
    <col min="16" max="16" width="9.83203125" style="4" bestFit="1" customWidth="1"/>
    <col min="17" max="17" width="14.83203125" style="4" bestFit="1" customWidth="1"/>
    <col min="18" max="18" width="8.1640625" style="4" bestFit="1" customWidth="1"/>
    <col min="19" max="21" width="4.33203125" style="4" customWidth="1"/>
    <col min="22" max="22" width="14.5" style="4" bestFit="1" customWidth="1"/>
    <col min="23" max="28" width="4.33203125" style="4" customWidth="1"/>
    <col min="29" max="16384" width="8.83203125" style="4"/>
  </cols>
  <sheetData>
    <row r="1" spans="1:20" ht="6.75" customHeight="1" x14ac:dyDescent="0.2">
      <c r="A1" s="1"/>
      <c r="B1" s="2"/>
      <c r="C1" s="2"/>
      <c r="D1" s="113" t="s">
        <v>0</v>
      </c>
      <c r="E1" s="113"/>
      <c r="F1" s="113"/>
      <c r="G1" s="113"/>
      <c r="H1" s="113"/>
      <c r="I1" s="113"/>
      <c r="J1" s="113"/>
      <c r="K1" s="113"/>
      <c r="L1" s="2"/>
      <c r="M1" s="3"/>
      <c r="N1" s="3"/>
      <c r="O1" s="3"/>
      <c r="P1" s="3"/>
      <c r="Q1" s="3"/>
      <c r="R1" s="3"/>
      <c r="S1" s="3"/>
      <c r="T1" s="3"/>
    </row>
    <row r="2" spans="1:20" ht="24.75" customHeight="1" thickBot="1" x14ac:dyDescent="0.25">
      <c r="A2" s="5"/>
      <c r="B2" s="5"/>
      <c r="C2" s="5"/>
      <c r="D2" s="114"/>
      <c r="E2" s="114"/>
      <c r="F2" s="114"/>
      <c r="G2" s="114"/>
      <c r="H2" s="114"/>
      <c r="I2" s="114"/>
      <c r="J2" s="114"/>
      <c r="K2" s="114"/>
      <c r="L2" s="6"/>
      <c r="M2" s="3"/>
      <c r="N2" s="3"/>
      <c r="O2" s="3"/>
      <c r="P2" s="3"/>
      <c r="Q2" s="3"/>
      <c r="R2" s="3"/>
      <c r="S2" s="3"/>
      <c r="T2" s="3"/>
    </row>
    <row r="3" spans="1:20" ht="23.25" customHeight="1" thickBot="1" x14ac:dyDescent="0.25">
      <c r="A3" s="7" t="s">
        <v>1</v>
      </c>
      <c r="B3" s="96" t="s">
        <v>2</v>
      </c>
      <c r="C3" s="97"/>
      <c r="D3" s="98" t="s">
        <v>3</v>
      </c>
      <c r="E3" s="99"/>
      <c r="F3" s="99"/>
      <c r="G3" s="99"/>
      <c r="H3" s="99"/>
      <c r="I3" s="99"/>
      <c r="J3" s="99"/>
      <c r="K3" s="99"/>
      <c r="L3" s="8" t="s">
        <v>4</v>
      </c>
      <c r="M3" s="9"/>
      <c r="N3" s="9"/>
      <c r="R3" s="9"/>
      <c r="S3" s="9"/>
    </row>
    <row r="4" spans="1:20" ht="33.75" customHeight="1" x14ac:dyDescent="0.2">
      <c r="A4" s="10">
        <v>2.5</v>
      </c>
      <c r="B4" s="11">
        <v>1</v>
      </c>
      <c r="C4" s="12" t="s">
        <v>5</v>
      </c>
      <c r="D4" s="101" t="s">
        <v>6</v>
      </c>
      <c r="E4" s="102"/>
      <c r="F4" s="102"/>
      <c r="G4" s="102"/>
      <c r="H4" s="102"/>
      <c r="I4" s="102"/>
      <c r="J4" s="102"/>
      <c r="K4" s="103"/>
      <c r="L4" s="71">
        <v>189.07999999999998</v>
      </c>
      <c r="M4" s="13"/>
      <c r="N4" s="13"/>
      <c r="O4" s="13"/>
      <c r="P4" s="13"/>
      <c r="Q4" s="13"/>
      <c r="R4" s="13"/>
      <c r="S4" s="13"/>
    </row>
    <row r="5" spans="1:20" ht="18.75" customHeight="1" x14ac:dyDescent="0.2">
      <c r="A5" s="10">
        <v>2.5</v>
      </c>
      <c r="B5" s="14"/>
      <c r="C5" s="15" t="s">
        <v>7</v>
      </c>
      <c r="D5" s="101" t="s">
        <v>8</v>
      </c>
      <c r="E5" s="102"/>
      <c r="F5" s="102"/>
      <c r="G5" s="102"/>
      <c r="H5" s="102"/>
      <c r="I5" s="102"/>
      <c r="J5" s="102"/>
      <c r="K5" s="103"/>
      <c r="L5" s="16">
        <v>23968.69050137508</v>
      </c>
      <c r="M5" s="74">
        <f>K33/K41</f>
        <v>23968.69050137508</v>
      </c>
      <c r="N5" s="17"/>
      <c r="O5" s="74"/>
      <c r="P5" s="17"/>
      <c r="Q5" s="17"/>
      <c r="R5" s="17"/>
      <c r="S5" s="17"/>
    </row>
    <row r="6" spans="1:20" ht="18.75" customHeight="1" x14ac:dyDescent="0.2">
      <c r="A6" s="10">
        <v>2.5</v>
      </c>
      <c r="B6" s="14"/>
      <c r="C6" s="15" t="s">
        <v>9</v>
      </c>
      <c r="D6" s="101" t="s">
        <v>10</v>
      </c>
      <c r="E6" s="102"/>
      <c r="F6" s="102"/>
      <c r="G6" s="102"/>
      <c r="H6" s="102"/>
      <c r="I6" s="102"/>
      <c r="J6" s="102"/>
      <c r="K6" s="103"/>
      <c r="L6" s="18">
        <v>18.760000000000005</v>
      </c>
      <c r="M6" s="77">
        <f>N6-O6</f>
        <v>18.760000000000005</v>
      </c>
      <c r="N6" s="77">
        <f>K33/20000</f>
        <v>113.3</v>
      </c>
      <c r="O6" s="51">
        <f>K41</f>
        <v>94.539999999999992</v>
      </c>
      <c r="Q6" s="77"/>
      <c r="R6" s="77"/>
    </row>
    <row r="7" spans="1:20" ht="19.5" customHeight="1" thickBot="1" x14ac:dyDescent="0.25">
      <c r="A7" s="10">
        <v>3</v>
      </c>
      <c r="B7" s="14"/>
      <c r="C7" s="15" t="s">
        <v>11</v>
      </c>
      <c r="D7" s="101" t="s">
        <v>12</v>
      </c>
      <c r="E7" s="102"/>
      <c r="F7" s="102"/>
      <c r="G7" s="102"/>
      <c r="H7" s="102"/>
      <c r="I7" s="102"/>
      <c r="J7" s="102"/>
      <c r="K7" s="103"/>
      <c r="L7" s="19">
        <v>0.14998733451015003</v>
      </c>
      <c r="M7" s="77">
        <f>3595/M5</f>
        <v>0.14998733451015003</v>
      </c>
    </row>
    <row r="8" spans="1:20" ht="23.25" customHeight="1" x14ac:dyDescent="0.2">
      <c r="A8" s="10"/>
      <c r="B8" s="96" t="s">
        <v>14</v>
      </c>
      <c r="C8" s="97"/>
      <c r="D8" s="98" t="s">
        <v>15</v>
      </c>
      <c r="E8" s="99"/>
      <c r="F8" s="99"/>
      <c r="G8" s="99"/>
      <c r="H8" s="99"/>
      <c r="I8" s="99"/>
      <c r="J8" s="99"/>
      <c r="K8" s="99"/>
      <c r="L8" s="100"/>
      <c r="M8" s="9"/>
      <c r="N8" s="9"/>
      <c r="O8" s="9"/>
      <c r="P8" s="9"/>
      <c r="Q8" s="9"/>
      <c r="R8" s="9"/>
      <c r="S8" s="9"/>
      <c r="T8" s="9"/>
    </row>
    <row r="9" spans="1:20" ht="18.75" customHeight="1" x14ac:dyDescent="0.2">
      <c r="A9" s="10"/>
      <c r="B9" s="14">
        <v>2</v>
      </c>
      <c r="C9" s="15"/>
      <c r="D9" s="115" t="s">
        <v>16</v>
      </c>
      <c r="E9" s="116"/>
      <c r="F9" s="116"/>
      <c r="G9" s="116"/>
      <c r="H9" s="116"/>
      <c r="I9" s="116"/>
      <c r="J9" s="116"/>
      <c r="K9" s="116"/>
      <c r="L9" s="117"/>
      <c r="M9" s="4" t="s">
        <v>3032</v>
      </c>
      <c r="N9" s="9" t="s">
        <v>3040</v>
      </c>
      <c r="O9" s="9"/>
      <c r="P9" s="9"/>
      <c r="Q9" s="9"/>
      <c r="R9" s="9"/>
      <c r="S9" s="9"/>
      <c r="T9" s="9"/>
    </row>
    <row r="10" spans="1:20" ht="18.75" customHeight="1" x14ac:dyDescent="0.2">
      <c r="A10" s="10">
        <v>1.5</v>
      </c>
      <c r="B10" s="14"/>
      <c r="C10" s="15" t="s">
        <v>5</v>
      </c>
      <c r="D10" s="107" t="s">
        <v>17</v>
      </c>
      <c r="E10" s="108"/>
      <c r="F10" s="108"/>
      <c r="G10" s="108"/>
      <c r="H10" s="108"/>
      <c r="I10" s="108"/>
      <c r="J10" s="108"/>
      <c r="K10" s="109"/>
      <c r="L10" s="78">
        <v>6390903.9999999991</v>
      </c>
      <c r="M10" s="51">
        <f>I41*L41</f>
        <v>5445504</v>
      </c>
      <c r="N10" s="82">
        <f>I41*L41+I42*L42</f>
        <v>12781807.999999998</v>
      </c>
      <c r="O10" s="51"/>
      <c r="P10" s="9"/>
      <c r="Q10" s="9"/>
      <c r="R10" s="9"/>
      <c r="S10" s="9"/>
      <c r="T10" s="9"/>
    </row>
    <row r="11" spans="1:20" ht="18.75" customHeight="1" x14ac:dyDescent="0.2">
      <c r="A11" s="10">
        <v>1.5</v>
      </c>
      <c r="B11" s="14"/>
      <c r="C11" s="15" t="s">
        <v>7</v>
      </c>
      <c r="D11" s="107" t="s">
        <v>18</v>
      </c>
      <c r="E11" s="108"/>
      <c r="F11" s="108"/>
      <c r="G11" s="108"/>
      <c r="H11" s="108"/>
      <c r="I11" s="108"/>
      <c r="J11" s="108"/>
      <c r="K11" s="109"/>
      <c r="L11" s="79">
        <v>4091451.9999999995</v>
      </c>
      <c r="M11" s="51">
        <f>K35+J41*L41</f>
        <v>3618752</v>
      </c>
      <c r="N11" s="82">
        <f>K35+J41*L41+J42*L42</f>
        <v>8295538.4005353851</v>
      </c>
      <c r="O11" s="51"/>
      <c r="P11" s="9"/>
      <c r="Q11" s="9"/>
      <c r="R11" s="9"/>
      <c r="S11" s="9"/>
      <c r="T11" s="9"/>
    </row>
    <row r="12" spans="1:20" ht="18.75" customHeight="1" x14ac:dyDescent="0.2">
      <c r="A12" s="10">
        <v>1.5</v>
      </c>
      <c r="B12" s="14"/>
      <c r="C12" s="15" t="s">
        <v>9</v>
      </c>
      <c r="D12" s="107" t="s">
        <v>19</v>
      </c>
      <c r="E12" s="108"/>
      <c r="F12" s="108"/>
      <c r="G12" s="108"/>
      <c r="H12" s="108"/>
      <c r="I12" s="108"/>
      <c r="J12" s="108"/>
      <c r="K12" s="109"/>
      <c r="L12" s="79">
        <v>2299451.9999999995</v>
      </c>
      <c r="M12" s="51">
        <f>M10-M11</f>
        <v>1826752</v>
      </c>
      <c r="N12" s="51">
        <f>N10-N11</f>
        <v>4486269.599464613</v>
      </c>
      <c r="O12" s="51"/>
      <c r="P12" s="9"/>
      <c r="Q12" s="9"/>
      <c r="R12" s="9"/>
      <c r="S12" s="9"/>
      <c r="T12" s="9"/>
    </row>
    <row r="13" spans="1:20" ht="18.75" customHeight="1" x14ac:dyDescent="0.2">
      <c r="A13" s="10">
        <v>1.5</v>
      </c>
      <c r="B13" s="14"/>
      <c r="C13" s="15" t="s">
        <v>11</v>
      </c>
      <c r="D13" s="107" t="s">
        <v>20</v>
      </c>
      <c r="E13" s="108"/>
      <c r="F13" s="108"/>
      <c r="G13" s="108"/>
      <c r="H13" s="108"/>
      <c r="I13" s="108" t="s">
        <v>20</v>
      </c>
      <c r="J13" s="108"/>
      <c r="K13" s="109"/>
      <c r="L13" s="79">
        <v>200000</v>
      </c>
      <c r="M13" s="51">
        <f>K30</f>
        <v>200000</v>
      </c>
      <c r="N13" s="82">
        <f>M13*(1+30%)</f>
        <v>260000</v>
      </c>
      <c r="O13" s="51"/>
      <c r="P13" s="9"/>
      <c r="Q13" s="9"/>
      <c r="R13" s="9"/>
      <c r="S13" s="9"/>
      <c r="T13" s="9"/>
    </row>
    <row r="14" spans="1:20" ht="18.75" customHeight="1" x14ac:dyDescent="0.2">
      <c r="A14" s="10">
        <v>1.5</v>
      </c>
      <c r="B14" s="14"/>
      <c r="C14" s="15" t="s">
        <v>13</v>
      </c>
      <c r="D14" s="107" t="s">
        <v>21</v>
      </c>
      <c r="E14" s="108"/>
      <c r="F14" s="108"/>
      <c r="G14" s="108"/>
      <c r="H14" s="108"/>
      <c r="I14" s="108"/>
      <c r="J14" s="108"/>
      <c r="K14" s="109"/>
      <c r="L14" s="79">
        <v>1020000</v>
      </c>
      <c r="M14" s="51">
        <f>$K$32</f>
        <v>1020000</v>
      </c>
      <c r="N14" s="51">
        <f>$K$32</f>
        <v>1020000</v>
      </c>
      <c r="O14" s="51"/>
      <c r="P14" s="9"/>
      <c r="Q14" s="9"/>
      <c r="R14" s="9"/>
      <c r="S14" s="9"/>
      <c r="T14" s="9"/>
    </row>
    <row r="15" spans="1:20" ht="18.75" customHeight="1" x14ac:dyDescent="0.2">
      <c r="A15" s="10">
        <v>1.5</v>
      </c>
      <c r="B15" s="14"/>
      <c r="C15" s="15" t="s">
        <v>22</v>
      </c>
      <c r="D15" s="107" t="s">
        <v>23</v>
      </c>
      <c r="E15" s="108"/>
      <c r="F15" s="108"/>
      <c r="G15" s="108"/>
      <c r="H15" s="108"/>
      <c r="I15" s="108" t="s">
        <v>23</v>
      </c>
      <c r="J15" s="108"/>
      <c r="K15" s="109"/>
      <c r="L15" s="79">
        <v>150000</v>
      </c>
      <c r="M15" s="51">
        <f>$K$29</f>
        <v>150000</v>
      </c>
      <c r="N15" s="51">
        <f>$K$29</f>
        <v>150000</v>
      </c>
      <c r="O15" s="51"/>
      <c r="P15" s="9"/>
      <c r="Q15" s="9"/>
      <c r="R15" s="9"/>
      <c r="S15" s="9"/>
      <c r="T15" s="9"/>
    </row>
    <row r="16" spans="1:20" ht="18.75" customHeight="1" x14ac:dyDescent="0.2">
      <c r="A16" s="10">
        <v>1.5</v>
      </c>
      <c r="B16" s="14"/>
      <c r="C16" s="15" t="s">
        <v>24</v>
      </c>
      <c r="D16" s="107" t="s">
        <v>25</v>
      </c>
      <c r="E16" s="108"/>
      <c r="F16" s="108"/>
      <c r="G16" s="108"/>
      <c r="H16" s="108"/>
      <c r="I16" s="108"/>
      <c r="J16" s="108"/>
      <c r="K16" s="109"/>
      <c r="L16" s="79">
        <v>929451.99999999953</v>
      </c>
      <c r="M16" s="51">
        <f>M12-SUM(M13:M15)</f>
        <v>456752</v>
      </c>
      <c r="N16" s="51">
        <f>N12-SUM(N13:N15)</f>
        <v>3056269.599464613</v>
      </c>
      <c r="O16" s="51"/>
      <c r="P16" s="9"/>
      <c r="Q16" s="9"/>
      <c r="R16" s="9"/>
      <c r="S16" s="9"/>
      <c r="T16" s="9"/>
    </row>
    <row r="17" spans="1:20" ht="18.75" customHeight="1" x14ac:dyDescent="0.2">
      <c r="A17" s="10">
        <v>1.5</v>
      </c>
      <c r="B17" s="14"/>
      <c r="C17" s="15" t="s">
        <v>26</v>
      </c>
      <c r="D17" s="107" t="s">
        <v>27</v>
      </c>
      <c r="E17" s="108"/>
      <c r="F17" s="108"/>
      <c r="G17" s="108"/>
      <c r="H17" s="108"/>
      <c r="I17" s="108"/>
      <c r="J17" s="108"/>
      <c r="K17" s="109"/>
      <c r="L17" s="79">
        <v>185890.39999999991</v>
      </c>
      <c r="M17" s="51">
        <f>M16*$H$36</f>
        <v>91350.400000000009</v>
      </c>
      <c r="N17" s="51">
        <f>N16*$H$36</f>
        <v>611253.91989292263</v>
      </c>
      <c r="O17" s="51"/>
      <c r="P17" s="9"/>
      <c r="Q17" s="9"/>
      <c r="R17" s="9"/>
      <c r="S17" s="9"/>
      <c r="T17" s="9"/>
    </row>
    <row r="18" spans="1:20" ht="18.75" customHeight="1" x14ac:dyDescent="0.2">
      <c r="A18" s="10">
        <v>1.5</v>
      </c>
      <c r="B18" s="14"/>
      <c r="C18" s="15" t="s">
        <v>28</v>
      </c>
      <c r="D18" s="107" t="s">
        <v>29</v>
      </c>
      <c r="E18" s="108"/>
      <c r="F18" s="108"/>
      <c r="G18" s="108"/>
      <c r="H18" s="108"/>
      <c r="I18" s="108"/>
      <c r="J18" s="108"/>
      <c r="K18" s="109"/>
      <c r="L18" s="80">
        <v>743561.59999999963</v>
      </c>
      <c r="M18" s="51">
        <f>M16-M17</f>
        <v>365401.59999999998</v>
      </c>
      <c r="N18" s="81">
        <f>N16-N17</f>
        <v>2445015.6795716905</v>
      </c>
      <c r="O18" s="51"/>
      <c r="P18" s="9"/>
      <c r="Q18" s="9"/>
      <c r="R18" s="9"/>
      <c r="S18" s="9"/>
      <c r="T18" s="9"/>
    </row>
    <row r="19" spans="1:20" ht="30.75" customHeight="1" thickBot="1" x14ac:dyDescent="0.25">
      <c r="A19" s="10">
        <v>4</v>
      </c>
      <c r="B19" s="14"/>
      <c r="C19" s="15" t="s">
        <v>30</v>
      </c>
      <c r="D19" s="110" t="s">
        <v>31</v>
      </c>
      <c r="E19" s="111"/>
      <c r="F19" s="111"/>
      <c r="G19" s="111"/>
      <c r="H19" s="111"/>
      <c r="I19" s="111"/>
      <c r="J19" s="111"/>
      <c r="K19" s="112"/>
      <c r="L19" s="80">
        <v>161.5814201183432</v>
      </c>
      <c r="M19" s="77">
        <f>K33/33800+J41</f>
        <v>161.5814201183432</v>
      </c>
      <c r="N19" s="84"/>
      <c r="O19" s="9"/>
      <c r="P19" s="9"/>
      <c r="Q19" s="9"/>
      <c r="R19" s="9"/>
      <c r="S19" s="9"/>
      <c r="T19" s="9"/>
    </row>
    <row r="20" spans="1:20" ht="48" customHeight="1" x14ac:dyDescent="0.2">
      <c r="A20" s="10"/>
      <c r="B20" s="96" t="s">
        <v>32</v>
      </c>
      <c r="C20" s="97"/>
      <c r="D20" s="98" t="s">
        <v>33</v>
      </c>
      <c r="E20" s="99"/>
      <c r="F20" s="99"/>
      <c r="G20" s="99"/>
      <c r="H20" s="99"/>
      <c r="I20" s="99"/>
      <c r="J20" s="99"/>
      <c r="K20" s="99"/>
      <c r="L20" s="100"/>
    </row>
    <row r="21" spans="1:20" ht="31.5" customHeight="1" x14ac:dyDescent="0.2">
      <c r="A21" s="10">
        <v>4</v>
      </c>
      <c r="B21" s="11">
        <v>4</v>
      </c>
      <c r="C21" s="12" t="s">
        <v>5</v>
      </c>
      <c r="D21" s="101" t="s">
        <v>34</v>
      </c>
      <c r="E21" s="102"/>
      <c r="F21" s="102"/>
      <c r="G21" s="102"/>
      <c r="H21" s="102"/>
      <c r="I21" s="102"/>
      <c r="J21" s="102"/>
      <c r="K21" s="103"/>
      <c r="L21" s="16">
        <v>18335.096255553202</v>
      </c>
      <c r="M21" s="4">
        <f>K42*L42/K41</f>
        <v>28131.136021415419</v>
      </c>
    </row>
    <row r="22" spans="1:20" ht="30.75" customHeight="1" x14ac:dyDescent="0.2">
      <c r="A22" s="10">
        <v>5</v>
      </c>
      <c r="B22" s="14"/>
      <c r="C22" s="15" t="s">
        <v>7</v>
      </c>
      <c r="D22" s="101" t="s">
        <v>35</v>
      </c>
      <c r="E22" s="102"/>
      <c r="F22" s="102"/>
      <c r="G22" s="102"/>
      <c r="H22" s="102"/>
      <c r="I22" s="102"/>
      <c r="J22" s="102"/>
      <c r="K22" s="103"/>
      <c r="L22" s="20">
        <v>30685.561318387146</v>
      </c>
      <c r="M22" s="21">
        <f>(N27-O27)/I42</f>
        <v>30685.561318387146</v>
      </c>
      <c r="N22" s="86"/>
      <c r="O22" s="86"/>
      <c r="P22" s="21"/>
      <c r="Q22" s="21"/>
      <c r="R22" s="21"/>
      <c r="S22" s="21"/>
    </row>
    <row r="23" spans="1:20" ht="18.75" customHeight="1" thickBot="1" x14ac:dyDescent="0.25">
      <c r="A23" s="10">
        <v>5</v>
      </c>
      <c r="B23" s="22"/>
      <c r="C23" s="23" t="s">
        <v>9</v>
      </c>
      <c r="D23" s="104" t="s">
        <v>36</v>
      </c>
      <c r="E23" s="105"/>
      <c r="F23" s="105"/>
      <c r="G23" s="105"/>
      <c r="H23" s="105"/>
      <c r="I23" s="105"/>
      <c r="J23" s="105"/>
      <c r="K23" s="106"/>
      <c r="L23" s="83">
        <v>2445015.6795716905</v>
      </c>
    </row>
    <row r="24" spans="1:20" x14ac:dyDescent="0.2">
      <c r="A24" s="10">
        <f>SUM(A3:A23)</f>
        <v>42</v>
      </c>
      <c r="D24" s="25"/>
      <c r="E24" s="25"/>
      <c r="F24" s="25"/>
      <c r="G24" s="25"/>
      <c r="N24" s="4" t="s">
        <v>3038</v>
      </c>
      <c r="Q24" s="81"/>
    </row>
    <row r="25" spans="1:20" ht="17" thickBot="1" x14ac:dyDescent="0.25">
      <c r="M25" s="24"/>
      <c r="N25" s="4">
        <v>6390904</v>
      </c>
      <c r="Q25" s="85"/>
    </row>
    <row r="26" spans="1:20" ht="23.25" customHeight="1" x14ac:dyDescent="0.2">
      <c r="D26" s="93" t="s">
        <v>37</v>
      </c>
      <c r="E26" s="94"/>
      <c r="F26" s="95"/>
      <c r="G26"/>
      <c r="H26" s="93" t="s">
        <v>38</v>
      </c>
      <c r="I26" s="94"/>
      <c r="J26" s="95"/>
      <c r="K26" s="24" t="s">
        <v>3032</v>
      </c>
      <c r="L26" s="24" t="s">
        <v>3033</v>
      </c>
      <c r="N26" s="4" t="s">
        <v>3039</v>
      </c>
    </row>
    <row r="27" spans="1:20" x14ac:dyDescent="0.2">
      <c r="D27" s="26" t="s">
        <v>39</v>
      </c>
      <c r="E27" s="27" t="s">
        <v>40</v>
      </c>
      <c r="F27" s="28" t="s">
        <v>41</v>
      </c>
      <c r="G27"/>
      <c r="H27" s="75" t="s">
        <v>42</v>
      </c>
      <c r="I27" s="30">
        <v>15000</v>
      </c>
      <c r="J27" s="31" t="s">
        <v>43</v>
      </c>
      <c r="K27" s="72">
        <f>I27*12</f>
        <v>180000</v>
      </c>
      <c r="L27" s="72">
        <f>K27/12</f>
        <v>15000</v>
      </c>
      <c r="M27" s="24"/>
      <c r="N27" s="81">
        <f>L10*2</f>
        <v>12781807.999999998</v>
      </c>
      <c r="O27" s="51">
        <f>M10</f>
        <v>5445504</v>
      </c>
    </row>
    <row r="28" spans="1:20" ht="20.25" customHeight="1" x14ac:dyDescent="0.2">
      <c r="D28" s="29" t="s">
        <v>44</v>
      </c>
      <c r="E28" s="32">
        <v>2</v>
      </c>
      <c r="F28" s="30">
        <v>6.32</v>
      </c>
      <c r="G28" s="33"/>
      <c r="H28" s="75" t="s">
        <v>45</v>
      </c>
      <c r="I28" s="30">
        <v>500000</v>
      </c>
      <c r="J28" s="31" t="s">
        <v>46</v>
      </c>
      <c r="K28" s="72">
        <f>I28</f>
        <v>500000</v>
      </c>
      <c r="L28" s="72">
        <f t="shared" ref="L28:L32" si="0">K28/12</f>
        <v>41666.666666666664</v>
      </c>
      <c r="M28" s="24"/>
    </row>
    <row r="29" spans="1:20" x14ac:dyDescent="0.2">
      <c r="D29" s="29" t="s">
        <v>47</v>
      </c>
      <c r="E29" s="32">
        <v>1</v>
      </c>
      <c r="F29" s="30">
        <v>14.96</v>
      </c>
      <c r="G29" s="33"/>
      <c r="H29" s="29" t="s">
        <v>48</v>
      </c>
      <c r="I29" s="30">
        <v>150000</v>
      </c>
      <c r="J29" s="31" t="s">
        <v>46</v>
      </c>
      <c r="K29" s="72">
        <f>I29</f>
        <v>150000</v>
      </c>
      <c r="L29" s="72">
        <f t="shared" si="0"/>
        <v>12500</v>
      </c>
      <c r="M29" s="24"/>
    </row>
    <row r="30" spans="1:20" ht="20.25" customHeight="1" x14ac:dyDescent="0.2">
      <c r="D30" s="29" t="s">
        <v>49</v>
      </c>
      <c r="E30" s="32">
        <v>1</v>
      </c>
      <c r="F30" s="30">
        <v>22.5</v>
      </c>
      <c r="G30" s="33"/>
      <c r="H30" s="29" t="s">
        <v>50</v>
      </c>
      <c r="I30" s="30">
        <v>200000</v>
      </c>
      <c r="J30" s="31" t="s">
        <v>46</v>
      </c>
      <c r="K30" s="72">
        <f>I30</f>
        <v>200000</v>
      </c>
      <c r="L30" s="72">
        <f t="shared" si="0"/>
        <v>16666.666666666668</v>
      </c>
      <c r="M30" s="24"/>
    </row>
    <row r="31" spans="1:20" x14ac:dyDescent="0.2">
      <c r="D31" s="29" t="s">
        <v>51</v>
      </c>
      <c r="E31" s="32">
        <v>1</v>
      </c>
      <c r="F31" s="30">
        <v>33</v>
      </c>
      <c r="G31" s="33"/>
      <c r="H31" s="75" t="s">
        <v>52</v>
      </c>
      <c r="I31" s="30">
        <v>18000</v>
      </c>
      <c r="J31" s="31" t="s">
        <v>43</v>
      </c>
      <c r="K31" s="72">
        <f>I31*12</f>
        <v>216000</v>
      </c>
      <c r="L31" s="72">
        <f t="shared" si="0"/>
        <v>18000</v>
      </c>
      <c r="M31" s="24"/>
    </row>
    <row r="32" spans="1:20" ht="17" thickBot="1" x14ac:dyDescent="0.25">
      <c r="B32" s="4"/>
      <c r="C32" s="4"/>
      <c r="D32" s="29" t="s">
        <v>53</v>
      </c>
      <c r="E32" s="32">
        <v>1</v>
      </c>
      <c r="F32" s="30">
        <v>3.48</v>
      </c>
      <c r="G32" s="33"/>
      <c r="H32" s="29" t="s">
        <v>54</v>
      </c>
      <c r="I32" s="30">
        <v>85000</v>
      </c>
      <c r="J32" s="34" t="s">
        <v>43</v>
      </c>
      <c r="K32" s="72">
        <f>I32*12</f>
        <v>1020000</v>
      </c>
      <c r="L32" s="72">
        <f t="shared" si="0"/>
        <v>85000</v>
      </c>
      <c r="M32" s="24"/>
    </row>
    <row r="33" spans="2:13" ht="17" thickBot="1" x14ac:dyDescent="0.25">
      <c r="B33" s="4"/>
      <c r="C33" s="4"/>
      <c r="D33" s="35" t="s">
        <v>55</v>
      </c>
      <c r="E33" s="36">
        <v>4</v>
      </c>
      <c r="F33" s="37">
        <v>1.99</v>
      </c>
      <c r="G33" s="33"/>
      <c r="H33"/>
      <c r="I33" s="33"/>
      <c r="J33" s="73" t="s">
        <v>3034</v>
      </c>
      <c r="K33" s="72">
        <f>SUM(K27:K32)</f>
        <v>2266000</v>
      </c>
      <c r="L33" s="72">
        <f>SUM(L27:L32)</f>
        <v>188833.33333333331</v>
      </c>
      <c r="M33" s="24"/>
    </row>
    <row r="34" spans="2:13" ht="17" thickBot="1" x14ac:dyDescent="0.25">
      <c r="B34" s="4"/>
      <c r="C34" s="4"/>
      <c r="D34"/>
      <c r="E34"/>
      <c r="F34" s="33"/>
      <c r="G34" s="33"/>
      <c r="H34" s="33"/>
      <c r="I34" s="38"/>
      <c r="J34"/>
      <c r="M34" s="24"/>
    </row>
    <row r="35" spans="2:13" ht="22" thickBot="1" x14ac:dyDescent="0.3">
      <c r="B35" s="4"/>
      <c r="C35" s="4"/>
      <c r="D35" s="39" t="s">
        <v>32</v>
      </c>
      <c r="E35"/>
      <c r="F35"/>
      <c r="G35" s="33"/>
      <c r="H35" s="40" t="s">
        <v>56</v>
      </c>
      <c r="I35" s="41"/>
      <c r="J35" s="76" t="s">
        <v>3036</v>
      </c>
      <c r="K35" s="72">
        <f>SUM(K27:K28,K31)</f>
        <v>896000</v>
      </c>
      <c r="M35" s="24"/>
    </row>
    <row r="36" spans="2:13" ht="19.5" customHeight="1" thickBot="1" x14ac:dyDescent="0.3">
      <c r="B36" s="4"/>
      <c r="C36" s="4"/>
      <c r="D36" s="93" t="s">
        <v>57</v>
      </c>
      <c r="E36" s="94"/>
      <c r="F36" s="95"/>
      <c r="G36"/>
      <c r="H36" s="42">
        <v>0.2</v>
      </c>
      <c r="I36" s="33"/>
      <c r="J36" s="33"/>
      <c r="M36" s="24"/>
    </row>
    <row r="37" spans="2:13" x14ac:dyDescent="0.2">
      <c r="B37" s="4"/>
      <c r="C37" s="4"/>
      <c r="D37" s="26" t="s">
        <v>39</v>
      </c>
      <c r="E37" s="27" t="s">
        <v>40</v>
      </c>
      <c r="F37" s="28" t="s">
        <v>41</v>
      </c>
      <c r="G37"/>
      <c r="H37"/>
      <c r="I37"/>
      <c r="J37"/>
      <c r="K37" s="72"/>
      <c r="M37" s="24"/>
    </row>
    <row r="38" spans="2:13" x14ac:dyDescent="0.2">
      <c r="B38" s="4"/>
      <c r="C38" s="4"/>
      <c r="D38" s="29" t="s">
        <v>44</v>
      </c>
      <c r="E38" s="32">
        <v>2</v>
      </c>
      <c r="F38" s="30">
        <v>6.32</v>
      </c>
      <c r="G38"/>
      <c r="H38" s="33"/>
      <c r="I38"/>
      <c r="J38"/>
      <c r="M38" s="24"/>
    </row>
    <row r="39" spans="2:13" ht="21" customHeight="1" x14ac:dyDescent="0.2">
      <c r="B39" s="4"/>
      <c r="C39" s="4"/>
      <c r="D39" s="29" t="s">
        <v>47</v>
      </c>
      <c r="E39" s="32">
        <v>1</v>
      </c>
      <c r="F39" s="30">
        <v>14.96</v>
      </c>
      <c r="G39"/>
      <c r="H39" s="33"/>
      <c r="I39" s="4"/>
      <c r="J39"/>
      <c r="M39" s="24"/>
    </row>
    <row r="40" spans="2:13" ht="15.75" customHeight="1" x14ac:dyDescent="0.2">
      <c r="B40" s="4"/>
      <c r="C40" s="4"/>
      <c r="D40" s="29" t="s">
        <v>49</v>
      </c>
      <c r="E40" s="32">
        <v>1</v>
      </c>
      <c r="F40" s="30">
        <v>22.5</v>
      </c>
      <c r="G40"/>
      <c r="H40" s="33"/>
      <c r="I40" s="9" t="s">
        <v>3028</v>
      </c>
      <c r="J40" s="9" t="s">
        <v>3029</v>
      </c>
      <c r="K40" s="9" t="s">
        <v>3030</v>
      </c>
      <c r="L40" s="24" t="s">
        <v>3035</v>
      </c>
      <c r="M40" s="24"/>
    </row>
    <row r="41" spans="2:13" ht="15.75" customHeight="1" x14ac:dyDescent="0.2">
      <c r="B41" s="4"/>
      <c r="C41" s="4"/>
      <c r="D41" s="29" t="s">
        <v>51</v>
      </c>
      <c r="E41" s="32">
        <v>1</v>
      </c>
      <c r="F41" s="30">
        <v>33</v>
      </c>
      <c r="G41"/>
      <c r="H41" t="s">
        <v>3031</v>
      </c>
      <c r="I41">
        <f>J41*2</f>
        <v>189.07999999999998</v>
      </c>
      <c r="J41" s="69">
        <f>SUMPRODUCT(E28:E33,F28:F33)</f>
        <v>94.539999999999992</v>
      </c>
      <c r="K41" s="70">
        <f>I41-J41</f>
        <v>94.539999999999992</v>
      </c>
      <c r="L41" s="24">
        <f>33800-5000</f>
        <v>28800</v>
      </c>
      <c r="M41" s="24"/>
    </row>
    <row r="42" spans="2:13" ht="16.5" customHeight="1" x14ac:dyDescent="0.2">
      <c r="B42" s="4"/>
      <c r="C42" s="4"/>
      <c r="D42" s="29" t="s">
        <v>58</v>
      </c>
      <c r="E42" s="32">
        <v>1</v>
      </c>
      <c r="F42" s="30">
        <v>3.48</v>
      </c>
      <c r="G42"/>
      <c r="H42" s="33" t="s">
        <v>3037</v>
      </c>
      <c r="I42">
        <f>I41+50</f>
        <v>239.07999999999998</v>
      </c>
      <c r="J42" s="33">
        <f>SUMPRODUCT(E38:E44,F38:F44)</f>
        <v>152.41</v>
      </c>
      <c r="K42" s="70">
        <f>I42-J42</f>
        <v>86.669999999999987</v>
      </c>
      <c r="L42" s="87">
        <f>L22</f>
        <v>30685.561318387146</v>
      </c>
      <c r="M42" s="24"/>
    </row>
    <row r="43" spans="2:13" ht="17" customHeight="1" x14ac:dyDescent="0.2">
      <c r="B43" s="4"/>
      <c r="C43" s="4"/>
      <c r="D43" s="29" t="s">
        <v>55</v>
      </c>
      <c r="E43" s="32">
        <v>4</v>
      </c>
      <c r="F43" s="30">
        <v>1.99</v>
      </c>
      <c r="G43"/>
      <c r="H43"/>
      <c r="I43"/>
      <c r="J43" s="33"/>
      <c r="M43" s="24"/>
    </row>
    <row r="44" spans="2:13" ht="17" thickBot="1" x14ac:dyDescent="0.25">
      <c r="B44" s="4"/>
      <c r="C44" s="4"/>
      <c r="D44" s="35" t="s">
        <v>59</v>
      </c>
      <c r="E44" s="36">
        <v>1</v>
      </c>
      <c r="F44" s="37">
        <v>57.87</v>
      </c>
      <c r="G44"/>
      <c r="H44"/>
      <c r="I44"/>
      <c r="J44" s="33"/>
      <c r="M44" s="24"/>
    </row>
    <row r="45" spans="2:13" x14ac:dyDescent="0.2">
      <c r="B45" s="4"/>
      <c r="C45" s="4"/>
      <c r="M45" s="24"/>
    </row>
    <row r="46" spans="2:13" x14ac:dyDescent="0.2">
      <c r="B46" s="4"/>
      <c r="C46" s="4"/>
      <c r="M46" s="24"/>
    </row>
    <row r="47" spans="2:13" x14ac:dyDescent="0.2">
      <c r="B47" s="4"/>
      <c r="C47" s="4"/>
      <c r="M47" s="24"/>
    </row>
    <row r="48" spans="2:13" x14ac:dyDescent="0.2">
      <c r="B48" s="4"/>
      <c r="C48" s="4"/>
      <c r="D48" s="4"/>
      <c r="E48" s="4"/>
      <c r="F48" s="4"/>
      <c r="G48" s="4"/>
      <c r="M48" s="24"/>
    </row>
    <row r="49" spans="2:13" x14ac:dyDescent="0.2">
      <c r="B49" s="4"/>
      <c r="C49" s="4"/>
      <c r="D49" s="4"/>
      <c r="E49" s="4"/>
      <c r="F49" s="4"/>
      <c r="G49" s="4"/>
      <c r="M49" s="24"/>
    </row>
    <row r="50" spans="2:13" x14ac:dyDescent="0.2">
      <c r="B50" s="4"/>
      <c r="C50" s="4"/>
      <c r="D50" s="4"/>
      <c r="E50" s="4"/>
      <c r="F50" s="4"/>
      <c r="G50" s="4"/>
      <c r="M50" s="24"/>
    </row>
    <row r="51" spans="2:13" ht="17" customHeight="1" x14ac:dyDescent="0.2">
      <c r="B51" s="4"/>
      <c r="C51" s="4"/>
      <c r="D51" s="4"/>
      <c r="E51" s="4"/>
      <c r="F51" s="4"/>
      <c r="G51" s="4"/>
      <c r="M51" s="24"/>
    </row>
    <row r="52" spans="2:13" ht="16" customHeight="1" x14ac:dyDescent="0.2">
      <c r="B52" s="4"/>
      <c r="C52" s="4"/>
      <c r="D52" s="4"/>
      <c r="E52" s="4"/>
      <c r="F52" s="4"/>
      <c r="G52" s="4"/>
      <c r="M52" s="24"/>
    </row>
    <row r="53" spans="2:13" x14ac:dyDescent="0.2">
      <c r="B53" s="4"/>
      <c r="C53" s="4"/>
      <c r="D53" s="4"/>
      <c r="E53" s="4"/>
      <c r="F53" s="4"/>
      <c r="G53" s="4"/>
      <c r="M53" s="24"/>
    </row>
    <row r="54" spans="2:13" x14ac:dyDescent="0.2">
      <c r="B54" s="4"/>
      <c r="C54" s="4"/>
      <c r="D54" s="4"/>
      <c r="E54" s="4"/>
      <c r="F54" s="4"/>
      <c r="G54" s="4"/>
      <c r="M54" s="24"/>
    </row>
    <row r="56" spans="2:13" x14ac:dyDescent="0.2">
      <c r="B56" s="4"/>
      <c r="C56" s="4"/>
      <c r="D56" s="4"/>
      <c r="E56" s="4"/>
      <c r="F56" s="4"/>
      <c r="G56" s="4"/>
      <c r="I56" s="4"/>
    </row>
    <row r="57" spans="2:13" ht="15.75" customHeight="1" x14ac:dyDescent="0.2">
      <c r="B57" s="4"/>
      <c r="C57" s="4"/>
      <c r="D57" s="4"/>
      <c r="E57" s="4"/>
      <c r="F57" s="4"/>
      <c r="G57" s="4"/>
      <c r="H57" s="4"/>
      <c r="I57" s="4"/>
    </row>
    <row r="58" spans="2:13" ht="16.5" customHeight="1" x14ac:dyDescent="0.2">
      <c r="B58" s="4"/>
      <c r="C58" s="4"/>
      <c r="D58" s="4"/>
      <c r="E58" s="4"/>
      <c r="F58" s="4"/>
      <c r="G58" s="4"/>
      <c r="H58" s="4"/>
      <c r="I58" s="4"/>
    </row>
    <row r="59" spans="2:13" x14ac:dyDescent="0.2">
      <c r="B59" s="4"/>
      <c r="C59" s="4"/>
      <c r="D59" s="4"/>
      <c r="E59" s="4"/>
      <c r="F59" s="4"/>
      <c r="G59" s="4"/>
      <c r="H59" s="4"/>
      <c r="I59" s="4"/>
    </row>
    <row r="60" spans="2:13" x14ac:dyDescent="0.2">
      <c r="B60" s="4"/>
      <c r="C60" s="4"/>
      <c r="D60" s="4"/>
      <c r="E60" s="4"/>
      <c r="F60" s="4"/>
      <c r="G60" s="4"/>
      <c r="H60" s="4"/>
      <c r="I60" s="4"/>
    </row>
    <row r="61" spans="2:13" x14ac:dyDescent="0.2">
      <c r="B61" s="4"/>
      <c r="C61" s="4"/>
      <c r="D61" s="4"/>
      <c r="E61" s="4"/>
      <c r="F61" s="4"/>
      <c r="G61" s="4"/>
      <c r="H61" s="4"/>
      <c r="I61" s="4"/>
    </row>
    <row r="62" spans="2:13" x14ac:dyDescent="0.2">
      <c r="B62" s="4"/>
      <c r="C62" s="4"/>
      <c r="D62" s="4"/>
      <c r="E62" s="4"/>
      <c r="F62" s="4"/>
      <c r="G62" s="4"/>
      <c r="H62" s="4"/>
      <c r="I62" s="4"/>
    </row>
    <row r="63" spans="2:13" x14ac:dyDescent="0.2">
      <c r="B63" s="4"/>
      <c r="C63" s="4"/>
      <c r="D63" s="4"/>
      <c r="E63" s="4"/>
      <c r="F63" s="4"/>
      <c r="G63" s="4"/>
      <c r="H63" s="4"/>
      <c r="I63" s="4"/>
    </row>
    <row r="64" spans="2:13" x14ac:dyDescent="0.2">
      <c r="B64" s="4"/>
      <c r="C64" s="4"/>
      <c r="D64" s="4"/>
      <c r="E64" s="4"/>
      <c r="F64" s="4"/>
      <c r="G64" s="4"/>
      <c r="H64" s="4"/>
      <c r="I64" s="4"/>
      <c r="J64" s="4"/>
      <c r="K64" s="4"/>
      <c r="L64" s="4"/>
    </row>
    <row r="65" spans="2:12" x14ac:dyDescent="0.2">
      <c r="B65" s="4"/>
      <c r="C65" s="4"/>
      <c r="D65" s="4"/>
      <c r="E65" s="4"/>
      <c r="F65" s="4"/>
      <c r="G65" s="4"/>
      <c r="H65" s="4"/>
      <c r="I65" s="4"/>
      <c r="J65" s="4"/>
      <c r="K65" s="4"/>
      <c r="L65" s="4"/>
    </row>
    <row r="66" spans="2:12" x14ac:dyDescent="0.2">
      <c r="B66" s="4"/>
      <c r="C66" s="4"/>
      <c r="D66" s="4"/>
      <c r="E66" s="4"/>
      <c r="F66" s="4"/>
      <c r="G66" s="4"/>
      <c r="H66" s="4"/>
      <c r="I66" s="4"/>
      <c r="J66" s="4"/>
      <c r="K66" s="4"/>
      <c r="L66" s="4"/>
    </row>
    <row r="67" spans="2:12" x14ac:dyDescent="0.2">
      <c r="B67" s="4"/>
      <c r="C67" s="4"/>
      <c r="D67" s="4"/>
      <c r="E67" s="4"/>
      <c r="F67" s="4"/>
      <c r="G67" s="4"/>
      <c r="H67" s="4"/>
      <c r="I67" s="4"/>
      <c r="J67" s="4"/>
      <c r="K67" s="4"/>
      <c r="L67" s="4"/>
    </row>
    <row r="68" spans="2:12" x14ac:dyDescent="0.2">
      <c r="B68" s="4"/>
      <c r="C68" s="4"/>
      <c r="D68" s="4"/>
      <c r="E68" s="4"/>
      <c r="F68" s="4"/>
      <c r="G68" s="4"/>
      <c r="H68" s="4"/>
      <c r="I68" s="4"/>
      <c r="J68" s="4"/>
      <c r="K68" s="4"/>
      <c r="L68" s="4"/>
    </row>
    <row r="69" spans="2:12" x14ac:dyDescent="0.2">
      <c r="B69" s="4"/>
      <c r="C69" s="4"/>
      <c r="D69" s="4"/>
      <c r="E69" s="4"/>
      <c r="F69" s="4"/>
      <c r="G69" s="4"/>
      <c r="H69" s="4"/>
      <c r="I69" s="4"/>
      <c r="J69" s="4"/>
      <c r="K69" s="4"/>
      <c r="L69" s="4"/>
    </row>
    <row r="70" spans="2:12" x14ac:dyDescent="0.2">
      <c r="B70" s="4"/>
      <c r="C70" s="4"/>
      <c r="D70" s="4"/>
      <c r="E70" s="4"/>
      <c r="F70" s="4"/>
      <c r="G70" s="4"/>
      <c r="H70" s="4"/>
      <c r="I70" s="4"/>
      <c r="J70" s="4"/>
      <c r="K70" s="4"/>
      <c r="L70" s="4"/>
    </row>
    <row r="71" spans="2:12" x14ac:dyDescent="0.2">
      <c r="B71" s="4"/>
      <c r="C71" s="4"/>
      <c r="D71" s="4"/>
      <c r="E71" s="4"/>
      <c r="F71" s="4"/>
      <c r="G71" s="4"/>
      <c r="H71" s="4"/>
      <c r="I71" s="4"/>
      <c r="J71" s="4"/>
      <c r="K71" s="4"/>
      <c r="L71" s="4"/>
    </row>
  </sheetData>
  <mergeCells count="28">
    <mergeCell ref="D9:L9"/>
    <mergeCell ref="D6:K6"/>
    <mergeCell ref="D7:K7"/>
    <mergeCell ref="B8:C8"/>
    <mergeCell ref="D8:L8"/>
    <mergeCell ref="D1:K2"/>
    <mergeCell ref="B3:C3"/>
    <mergeCell ref="D3:K3"/>
    <mergeCell ref="D4:K4"/>
    <mergeCell ref="D5:K5"/>
    <mergeCell ref="D16:K16"/>
    <mergeCell ref="D17:K17"/>
    <mergeCell ref="D18:K18"/>
    <mergeCell ref="D19:K19"/>
    <mergeCell ref="D10:K10"/>
    <mergeCell ref="D11:K11"/>
    <mergeCell ref="D12:K12"/>
    <mergeCell ref="D13:K13"/>
    <mergeCell ref="D14:K14"/>
    <mergeCell ref="D15:K15"/>
    <mergeCell ref="D36:F36"/>
    <mergeCell ref="B20:C20"/>
    <mergeCell ref="D20:L20"/>
    <mergeCell ref="D22:K22"/>
    <mergeCell ref="D23:K23"/>
    <mergeCell ref="D26:F26"/>
    <mergeCell ref="H26:J26"/>
    <mergeCell ref="D21:K21"/>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N41"/>
  <sheetViews>
    <sheetView topLeftCell="L5" zoomScale="80" zoomScaleNormal="80" zoomScalePageLayoutView="80" workbookViewId="0">
      <selection activeCell="N17" sqref="N17"/>
    </sheetView>
  </sheetViews>
  <sheetFormatPr baseColWidth="10" defaultColWidth="10.1640625" defaultRowHeight="16" x14ac:dyDescent="0.2"/>
  <cols>
    <col min="1" max="1" width="7.5" style="4" customWidth="1"/>
    <col min="2" max="2" width="8.6640625" style="4" bestFit="1" customWidth="1"/>
    <col min="3" max="3" width="18.83203125" style="4" customWidth="1"/>
    <col min="4" max="4" width="12" style="4" bestFit="1" customWidth="1"/>
    <col min="5" max="5" width="12.6640625" style="4" bestFit="1" customWidth="1"/>
    <col min="6" max="6" width="16.83203125" style="4" customWidth="1"/>
    <col min="7" max="7" width="13.33203125" style="4" bestFit="1" customWidth="1"/>
    <col min="8" max="8" width="14.1640625" style="4" customWidth="1"/>
    <col min="9" max="9" width="19.5" style="4" customWidth="1"/>
    <col min="10" max="10" width="11.5" style="4" customWidth="1"/>
    <col min="11" max="11" width="18.5" style="4" customWidth="1"/>
    <col min="12" max="12" width="18.5" style="4" bestFit="1" customWidth="1"/>
    <col min="13" max="13" width="12.5" style="4" bestFit="1" customWidth="1"/>
    <col min="14" max="14" width="14.5" style="4" bestFit="1" customWidth="1"/>
    <col min="15" max="15" width="14.6640625" style="4" customWidth="1"/>
    <col min="16" max="16" width="21.5" style="4" customWidth="1"/>
    <col min="17" max="20" width="10.1640625" style="4"/>
    <col min="21" max="21" width="15.5" style="4" bestFit="1" customWidth="1"/>
    <col min="22" max="16384" width="10.1640625" style="4"/>
  </cols>
  <sheetData>
    <row r="1" spans="1:14" ht="12.75" customHeight="1" x14ac:dyDescent="0.2">
      <c r="A1" s="140"/>
      <c r="B1" s="140"/>
      <c r="C1" s="140"/>
      <c r="D1" s="140"/>
      <c r="E1" s="140"/>
      <c r="F1" s="140"/>
      <c r="G1" s="140"/>
      <c r="H1" s="140"/>
      <c r="I1" s="140"/>
      <c r="J1" s="140"/>
      <c r="K1" s="140"/>
    </row>
    <row r="2" spans="1:14" ht="39.75" customHeight="1" thickBot="1" x14ac:dyDescent="0.25">
      <c r="A2" s="43"/>
      <c r="B2" s="114" t="s">
        <v>60</v>
      </c>
      <c r="C2" s="114"/>
      <c r="D2" s="114"/>
      <c r="E2" s="114"/>
      <c r="F2" s="114"/>
      <c r="G2" s="114"/>
      <c r="H2" s="114"/>
      <c r="I2" s="114"/>
      <c r="J2" s="114"/>
      <c r="K2" s="114"/>
    </row>
    <row r="3" spans="1:14" ht="19.5" customHeight="1" x14ac:dyDescent="0.2">
      <c r="A3" s="7" t="s">
        <v>1</v>
      </c>
      <c r="B3" s="44" t="s">
        <v>2</v>
      </c>
      <c r="C3" s="45" t="s">
        <v>61</v>
      </c>
      <c r="D3" s="46"/>
      <c r="E3" s="46"/>
      <c r="F3" s="46"/>
      <c r="G3" s="46"/>
      <c r="H3" s="46"/>
      <c r="I3" s="46"/>
      <c r="J3" s="47"/>
      <c r="K3" s="48"/>
    </row>
    <row r="4" spans="1:14" ht="18.75" customHeight="1" x14ac:dyDescent="0.2">
      <c r="A4" s="43">
        <v>2</v>
      </c>
      <c r="B4" s="49" t="s">
        <v>62</v>
      </c>
      <c r="C4" s="134" t="s">
        <v>63</v>
      </c>
      <c r="D4" s="135"/>
      <c r="E4" s="135"/>
      <c r="F4" s="135"/>
      <c r="G4" s="135"/>
      <c r="H4" s="135"/>
      <c r="I4" s="135"/>
      <c r="J4" s="136"/>
      <c r="K4" s="50">
        <v>15.514910858995137</v>
      </c>
      <c r="L4" s="51">
        <f>AVERAGE(Data!G3:G1853)</f>
        <v>15.514910858995171</v>
      </c>
    </row>
    <row r="5" spans="1:14" ht="18.75" customHeight="1" x14ac:dyDescent="0.2">
      <c r="A5" s="43">
        <v>2</v>
      </c>
      <c r="B5" s="49" t="s">
        <v>7</v>
      </c>
      <c r="C5" s="134" t="s">
        <v>64</v>
      </c>
      <c r="D5" s="135"/>
      <c r="E5" s="135"/>
      <c r="F5" s="135"/>
      <c r="G5" s="135"/>
      <c r="H5" s="135"/>
      <c r="I5" s="135"/>
      <c r="J5" s="136"/>
      <c r="K5" s="50">
        <v>13149</v>
      </c>
      <c r="L5" s="4">
        <f>MEDIAN(Data!D3:D1853)</f>
        <v>13149</v>
      </c>
    </row>
    <row r="6" spans="1:14" ht="18.75" customHeight="1" x14ac:dyDescent="0.2">
      <c r="A6" s="43">
        <v>2</v>
      </c>
      <c r="B6" s="49" t="s">
        <v>9</v>
      </c>
      <c r="C6" s="134" t="s">
        <v>65</v>
      </c>
      <c r="D6" s="135"/>
      <c r="E6" s="135"/>
      <c r="F6" s="135"/>
      <c r="G6" s="135"/>
      <c r="H6" s="135"/>
      <c r="I6" s="135"/>
      <c r="J6" s="136"/>
      <c r="K6" s="50">
        <v>2008</v>
      </c>
      <c r="L6" s="4">
        <f>MODE(Data!F3:F1853)</f>
        <v>2008</v>
      </c>
    </row>
    <row r="7" spans="1:14" ht="18.75" customHeight="1" x14ac:dyDescent="0.2">
      <c r="A7" s="43">
        <v>3</v>
      </c>
      <c r="B7" s="49" t="s">
        <v>11</v>
      </c>
      <c r="C7" s="134" t="s">
        <v>66</v>
      </c>
      <c r="D7" s="135"/>
      <c r="E7" s="135"/>
      <c r="F7" s="135"/>
      <c r="G7" s="135"/>
      <c r="H7" s="135"/>
      <c r="I7" s="135"/>
      <c r="J7" s="136"/>
      <c r="K7" s="50">
        <v>57</v>
      </c>
      <c r="L7" s="4">
        <f>M7-N7</f>
        <v>57</v>
      </c>
      <c r="M7" s="4">
        <f>MAX(Data!F3:F1853)</f>
        <v>2014</v>
      </c>
      <c r="N7" s="4">
        <f>MIN(Data!F3:F1853)</f>
        <v>1957</v>
      </c>
    </row>
    <row r="8" spans="1:14" ht="18.75" customHeight="1" x14ac:dyDescent="0.2">
      <c r="A8" s="43">
        <v>3</v>
      </c>
      <c r="B8" s="52" t="s">
        <v>13</v>
      </c>
      <c r="C8" s="134" t="s">
        <v>67</v>
      </c>
      <c r="D8" s="135"/>
      <c r="E8" s="135"/>
      <c r="F8" s="135"/>
      <c r="G8" s="135"/>
      <c r="H8" s="135"/>
      <c r="I8" s="135"/>
      <c r="J8" s="136"/>
      <c r="K8" s="88">
        <v>7.3898035574253349</v>
      </c>
      <c r="L8" s="51">
        <f>STDEV((a))</f>
        <v>7.4375468801265772</v>
      </c>
    </row>
    <row r="9" spans="1:14" ht="15.75" customHeight="1" x14ac:dyDescent="0.2">
      <c r="A9" s="43"/>
      <c r="B9" s="54" t="s">
        <v>14</v>
      </c>
      <c r="C9" s="126"/>
      <c r="D9" s="127"/>
      <c r="E9" s="127"/>
      <c r="F9" s="127"/>
      <c r="G9" s="127"/>
      <c r="H9" s="127"/>
      <c r="I9" s="127"/>
      <c r="J9" s="127"/>
      <c r="K9" s="128"/>
    </row>
    <row r="10" spans="1:14" ht="18.75" customHeight="1" x14ac:dyDescent="0.2">
      <c r="A10" s="43"/>
      <c r="B10" s="55">
        <v>2</v>
      </c>
      <c r="C10" s="115" t="s">
        <v>68</v>
      </c>
      <c r="D10" s="116"/>
      <c r="E10" s="116"/>
      <c r="F10" s="116"/>
      <c r="G10" s="116"/>
      <c r="H10" s="116"/>
      <c r="I10" s="116"/>
      <c r="J10" s="56" t="s">
        <v>69</v>
      </c>
      <c r="K10" s="53"/>
    </row>
    <row r="11" spans="1:14" ht="18.75" customHeight="1" x14ac:dyDescent="0.2">
      <c r="A11" s="43">
        <v>1</v>
      </c>
      <c r="B11" s="57" t="s">
        <v>5</v>
      </c>
      <c r="C11" s="137"/>
      <c r="D11" s="138"/>
      <c r="E11" s="138"/>
      <c r="F11" s="138"/>
      <c r="G11" s="138"/>
      <c r="H11" s="138"/>
      <c r="I11" s="138"/>
      <c r="J11" s="56">
        <v>8</v>
      </c>
      <c r="K11" s="53">
        <f t="array" ref="K11:K16">FREQUENCY(price,J11:J16)</f>
        <v>281</v>
      </c>
    </row>
    <row r="12" spans="1:14" ht="18.75" customHeight="1" x14ac:dyDescent="0.2">
      <c r="A12" s="43">
        <v>1</v>
      </c>
      <c r="B12" s="57" t="s">
        <v>7</v>
      </c>
      <c r="C12" s="137"/>
      <c r="D12" s="138"/>
      <c r="E12" s="138"/>
      <c r="F12" s="138"/>
      <c r="G12" s="138"/>
      <c r="H12" s="138"/>
      <c r="I12" s="138"/>
      <c r="J12" s="56">
        <v>16</v>
      </c>
      <c r="K12" s="50">
        <v>728</v>
      </c>
    </row>
    <row r="13" spans="1:14" ht="18.75" customHeight="1" x14ac:dyDescent="0.2">
      <c r="A13" s="43">
        <v>1</v>
      </c>
      <c r="B13" s="57" t="s">
        <v>9</v>
      </c>
      <c r="C13" s="137"/>
      <c r="D13" s="138"/>
      <c r="E13" s="138"/>
      <c r="F13" s="138"/>
      <c r="G13" s="138"/>
      <c r="H13" s="138"/>
      <c r="I13" s="138"/>
      <c r="J13" s="56">
        <v>24</v>
      </c>
      <c r="K13" s="50">
        <v>607</v>
      </c>
    </row>
    <row r="14" spans="1:14" ht="18.75" customHeight="1" x14ac:dyDescent="0.2">
      <c r="A14" s="43">
        <v>1</v>
      </c>
      <c r="B14" s="57" t="s">
        <v>11</v>
      </c>
      <c r="C14" s="139"/>
      <c r="D14" s="138"/>
      <c r="E14" s="138"/>
      <c r="F14" s="138"/>
      <c r="G14" s="138"/>
      <c r="H14" s="138"/>
      <c r="I14" s="138"/>
      <c r="J14" s="56">
        <v>32</v>
      </c>
      <c r="K14" s="50">
        <v>199</v>
      </c>
    </row>
    <row r="15" spans="1:14" ht="18.75" customHeight="1" x14ac:dyDescent="0.2">
      <c r="A15" s="43">
        <v>1</v>
      </c>
      <c r="B15" s="57" t="s">
        <v>13</v>
      </c>
      <c r="C15" s="137"/>
      <c r="D15" s="138"/>
      <c r="E15" s="138"/>
      <c r="F15" s="138"/>
      <c r="G15" s="138"/>
      <c r="H15" s="138"/>
      <c r="I15" s="138"/>
      <c r="J15" s="56">
        <v>40</v>
      </c>
      <c r="K15" s="50">
        <v>35</v>
      </c>
    </row>
    <row r="16" spans="1:14" ht="18.75" customHeight="1" x14ac:dyDescent="0.2">
      <c r="A16" s="43">
        <v>1</v>
      </c>
      <c r="B16" s="57" t="s">
        <v>22</v>
      </c>
      <c r="C16" s="137"/>
      <c r="D16" s="138"/>
      <c r="E16" s="138"/>
      <c r="F16" s="138"/>
      <c r="G16" s="138"/>
      <c r="H16" s="138"/>
      <c r="I16" s="138"/>
      <c r="J16" s="56">
        <v>48</v>
      </c>
      <c r="K16" s="50">
        <v>1</v>
      </c>
    </row>
    <row r="17" spans="1:14" ht="18.75" customHeight="1" x14ac:dyDescent="0.2">
      <c r="A17" s="43">
        <v>3</v>
      </c>
      <c r="B17" s="55">
        <v>4</v>
      </c>
      <c r="C17" s="123" t="s">
        <v>70</v>
      </c>
      <c r="D17" s="124"/>
      <c r="E17" s="124"/>
      <c r="F17" s="124"/>
      <c r="G17" s="124"/>
      <c r="H17" s="124"/>
      <c r="I17" s="124"/>
      <c r="J17" s="125"/>
      <c r="K17" s="50">
        <v>0.87304159913560198</v>
      </c>
      <c r="L17" s="58">
        <f>COUNTIF(price,"&lt;=24")</f>
        <v>1616</v>
      </c>
      <c r="M17" s="4">
        <f>L17/N17</f>
        <v>0.87304159913560242</v>
      </c>
      <c r="N17" s="4">
        <f>COUNT(price)</f>
        <v>1851</v>
      </c>
    </row>
    <row r="18" spans="1:14" ht="51" customHeight="1" x14ac:dyDescent="0.2">
      <c r="A18" s="43"/>
      <c r="B18" s="54" t="s">
        <v>32</v>
      </c>
      <c r="C18" s="126" t="s">
        <v>71</v>
      </c>
      <c r="D18" s="127"/>
      <c r="E18" s="127"/>
      <c r="F18" s="127"/>
      <c r="G18" s="127"/>
      <c r="H18" s="127"/>
      <c r="I18" s="127"/>
      <c r="J18" s="127"/>
      <c r="K18" s="128"/>
    </row>
    <row r="19" spans="1:14" ht="18.75" customHeight="1" x14ac:dyDescent="0.2">
      <c r="A19" s="43">
        <v>2.5</v>
      </c>
      <c r="B19" s="55">
        <v>5</v>
      </c>
      <c r="C19" s="123" t="s">
        <v>72</v>
      </c>
      <c r="D19" s="124"/>
      <c r="E19" s="124"/>
      <c r="F19" s="124"/>
      <c r="G19" s="124"/>
      <c r="H19" s="124"/>
      <c r="I19" s="124"/>
      <c r="J19" s="125"/>
      <c r="K19" s="88">
        <v>0.02</v>
      </c>
      <c r="L19" t="s">
        <v>3044</v>
      </c>
    </row>
    <row r="20" spans="1:14" ht="18.75" customHeight="1" x14ac:dyDescent="0.2">
      <c r="A20" s="43">
        <v>2.5</v>
      </c>
      <c r="B20" s="55">
        <v>6</v>
      </c>
      <c r="C20" s="123" t="s">
        <v>73</v>
      </c>
      <c r="D20" s="124"/>
      <c r="E20" s="124"/>
      <c r="F20" s="124"/>
      <c r="G20" s="124"/>
      <c r="H20" s="124"/>
      <c r="I20" s="124"/>
      <c r="J20" s="125"/>
      <c r="K20" s="50">
        <v>-0.03</v>
      </c>
    </row>
    <row r="21" spans="1:14" ht="18.75" customHeight="1" x14ac:dyDescent="0.2">
      <c r="A21" s="43">
        <v>2.5</v>
      </c>
      <c r="B21" s="55">
        <v>7</v>
      </c>
      <c r="C21" s="123" t="s">
        <v>74</v>
      </c>
      <c r="D21" s="124"/>
      <c r="E21" s="124"/>
      <c r="F21" s="124"/>
      <c r="G21" s="124"/>
      <c r="H21" s="124"/>
      <c r="I21" s="124"/>
      <c r="J21" s="125"/>
      <c r="K21" s="50">
        <v>13.77</v>
      </c>
      <c r="L21" s="85">
        <f>K20*221+M21</f>
        <v>13.77</v>
      </c>
      <c r="M21" s="4">
        <v>20.399999999999999</v>
      </c>
    </row>
    <row r="22" spans="1:14" ht="32.25" customHeight="1" x14ac:dyDescent="0.2">
      <c r="A22" s="43"/>
      <c r="B22" s="54" t="s">
        <v>75</v>
      </c>
      <c r="C22" s="126" t="s">
        <v>76</v>
      </c>
      <c r="D22" s="127"/>
      <c r="E22" s="127"/>
      <c r="F22" s="127"/>
      <c r="G22" s="127"/>
      <c r="H22" s="127"/>
      <c r="I22" s="127"/>
      <c r="J22" s="127"/>
      <c r="K22" s="128"/>
    </row>
    <row r="23" spans="1:14" ht="18.75" customHeight="1" x14ac:dyDescent="0.2">
      <c r="A23" s="43"/>
      <c r="B23" s="55">
        <v>8</v>
      </c>
      <c r="C23" s="129" t="s">
        <v>77</v>
      </c>
      <c r="D23" s="130"/>
      <c r="E23" s="130"/>
      <c r="F23" s="130"/>
      <c r="G23" s="131" t="s">
        <v>78</v>
      </c>
      <c r="H23" s="132"/>
      <c r="I23" s="132"/>
      <c r="J23" s="133"/>
      <c r="K23" s="50"/>
      <c r="L23" s="4" t="s">
        <v>3045</v>
      </c>
    </row>
    <row r="24" spans="1:14" ht="18.75" customHeight="1" x14ac:dyDescent="0.2">
      <c r="A24" s="43">
        <v>0.5</v>
      </c>
      <c r="B24" s="59" t="s">
        <v>5</v>
      </c>
      <c r="C24" s="121"/>
      <c r="D24" s="121"/>
      <c r="E24" s="121"/>
      <c r="F24" s="122"/>
      <c r="G24" s="121" t="s">
        <v>79</v>
      </c>
      <c r="H24" s="121"/>
      <c r="I24" s="121"/>
      <c r="J24" s="122"/>
      <c r="K24" s="53">
        <v>27.9</v>
      </c>
    </row>
    <row r="25" spans="1:14" ht="18.75" customHeight="1" x14ac:dyDescent="0.2">
      <c r="A25" s="43">
        <v>0.5</v>
      </c>
      <c r="B25" s="59" t="s">
        <v>7</v>
      </c>
      <c r="C25" s="121"/>
      <c r="D25" s="121"/>
      <c r="E25" s="121"/>
      <c r="F25" s="122"/>
      <c r="G25" s="121" t="s">
        <v>80</v>
      </c>
      <c r="H25" s="121"/>
      <c r="I25" s="121"/>
      <c r="J25" s="122"/>
      <c r="K25" s="53">
        <v>17.7</v>
      </c>
    </row>
    <row r="26" spans="1:14" ht="18.75" customHeight="1" x14ac:dyDescent="0.2">
      <c r="A26" s="43">
        <v>0.5</v>
      </c>
      <c r="B26" s="59" t="s">
        <v>9</v>
      </c>
      <c r="C26" s="121"/>
      <c r="D26" s="121"/>
      <c r="E26" s="121"/>
      <c r="F26" s="122"/>
      <c r="G26" s="121" t="s">
        <v>81</v>
      </c>
      <c r="H26" s="121"/>
      <c r="I26" s="121"/>
      <c r="J26" s="122"/>
      <c r="K26" s="53">
        <v>17.7</v>
      </c>
    </row>
    <row r="27" spans="1:14" ht="18.75" customHeight="1" x14ac:dyDescent="0.2">
      <c r="A27" s="43">
        <v>0.5</v>
      </c>
      <c r="B27" s="59" t="s">
        <v>11</v>
      </c>
      <c r="C27" s="120"/>
      <c r="D27" s="121"/>
      <c r="E27" s="121"/>
      <c r="F27" s="122"/>
      <c r="G27" s="121" t="s">
        <v>82</v>
      </c>
      <c r="H27" s="121"/>
      <c r="I27" s="121"/>
      <c r="J27" s="122"/>
      <c r="K27" s="53">
        <v>12.1</v>
      </c>
    </row>
    <row r="28" spans="1:14" ht="18.75" customHeight="1" x14ac:dyDescent="0.2">
      <c r="A28" s="43">
        <v>0.5</v>
      </c>
      <c r="B28" s="59" t="s">
        <v>13</v>
      </c>
      <c r="C28" s="120"/>
      <c r="D28" s="121"/>
      <c r="E28" s="121"/>
      <c r="F28" s="122"/>
      <c r="G28" s="121" t="s">
        <v>83</v>
      </c>
      <c r="H28" s="121"/>
      <c r="I28" s="121"/>
      <c r="J28" s="122"/>
      <c r="K28" s="53">
        <v>24.6</v>
      </c>
    </row>
    <row r="29" spans="1:14" ht="18.75" customHeight="1" x14ac:dyDescent="0.2">
      <c r="A29" s="43">
        <v>0.5</v>
      </c>
      <c r="B29" s="59" t="s">
        <v>22</v>
      </c>
      <c r="C29" s="120"/>
      <c r="D29" s="121"/>
      <c r="E29" s="121"/>
      <c r="F29" s="122"/>
      <c r="G29" s="121" t="s">
        <v>84</v>
      </c>
      <c r="H29" s="121"/>
      <c r="I29" s="121"/>
      <c r="J29" s="122"/>
      <c r="K29" s="53">
        <v>6.9</v>
      </c>
    </row>
    <row r="30" spans="1:14" ht="18.75" customHeight="1" x14ac:dyDescent="0.2">
      <c r="A30" s="43">
        <v>0.5</v>
      </c>
      <c r="B30" s="59" t="s">
        <v>24</v>
      </c>
      <c r="C30" s="120"/>
      <c r="D30" s="121"/>
      <c r="E30" s="121"/>
      <c r="F30" s="122"/>
      <c r="G30" s="121" t="s">
        <v>85</v>
      </c>
      <c r="H30" s="121"/>
      <c r="I30" s="121"/>
      <c r="J30" s="122"/>
      <c r="K30" s="53">
        <v>23.4</v>
      </c>
    </row>
    <row r="31" spans="1:14" ht="18.75" customHeight="1" x14ac:dyDescent="0.2">
      <c r="A31" s="43">
        <v>0.5</v>
      </c>
      <c r="B31" s="59" t="s">
        <v>26</v>
      </c>
      <c r="C31" s="120"/>
      <c r="D31" s="121"/>
      <c r="E31" s="121"/>
      <c r="F31" s="122"/>
      <c r="G31" s="121" t="s">
        <v>86</v>
      </c>
      <c r="H31" s="121"/>
      <c r="I31" s="121"/>
      <c r="J31" s="122"/>
      <c r="K31" s="53">
        <v>9.9</v>
      </c>
    </row>
    <row r="32" spans="1:14" ht="18.75" customHeight="1" x14ac:dyDescent="0.2">
      <c r="A32" s="43">
        <v>0.5</v>
      </c>
      <c r="B32" s="59" t="s">
        <v>28</v>
      </c>
      <c r="C32" s="120"/>
      <c r="D32" s="121"/>
      <c r="E32" s="121"/>
      <c r="F32" s="122"/>
      <c r="G32" s="121" t="s">
        <v>87</v>
      </c>
      <c r="H32" s="121"/>
      <c r="I32" s="121"/>
      <c r="J32" s="122"/>
      <c r="K32" s="53">
        <v>20.8</v>
      </c>
    </row>
    <row r="33" spans="1:12" ht="18.75" customHeight="1" x14ac:dyDescent="0.2">
      <c r="A33" s="43">
        <v>0.5</v>
      </c>
      <c r="B33" s="59" t="s">
        <v>88</v>
      </c>
      <c r="C33" s="120"/>
      <c r="D33" s="121"/>
      <c r="E33" s="121"/>
      <c r="F33" s="122"/>
      <c r="G33" s="121" t="s">
        <v>89</v>
      </c>
      <c r="H33" s="121"/>
      <c r="I33" s="121"/>
      <c r="J33" s="122"/>
      <c r="K33" s="53">
        <v>25.7</v>
      </c>
    </row>
    <row r="34" spans="1:12" ht="18.75" customHeight="1" x14ac:dyDescent="0.2">
      <c r="A34" s="43">
        <v>0.5</v>
      </c>
      <c r="B34" s="59" t="s">
        <v>90</v>
      </c>
      <c r="C34" s="120"/>
      <c r="D34" s="121"/>
      <c r="E34" s="121"/>
      <c r="F34" s="122"/>
      <c r="G34" s="121" t="s">
        <v>91</v>
      </c>
      <c r="H34" s="121"/>
      <c r="I34" s="121"/>
      <c r="J34" s="122"/>
      <c r="K34" s="53">
        <v>3.9</v>
      </c>
    </row>
    <row r="35" spans="1:12" ht="18.75" customHeight="1" x14ac:dyDescent="0.2">
      <c r="A35" s="43">
        <v>0.5</v>
      </c>
      <c r="B35" s="59" t="s">
        <v>92</v>
      </c>
      <c r="C35" s="120"/>
      <c r="D35" s="121"/>
      <c r="E35" s="121"/>
      <c r="F35" s="122"/>
      <c r="G35" s="121" t="s">
        <v>93</v>
      </c>
      <c r="H35" s="121"/>
      <c r="I35" s="121"/>
      <c r="J35" s="122"/>
      <c r="K35" s="53">
        <v>27.3</v>
      </c>
    </row>
    <row r="36" spans="1:12" ht="18.75" customHeight="1" x14ac:dyDescent="0.2">
      <c r="A36" s="43">
        <v>0.5</v>
      </c>
      <c r="B36" s="59" t="s">
        <v>94</v>
      </c>
      <c r="C36" s="120"/>
      <c r="D36" s="121"/>
      <c r="E36" s="121"/>
      <c r="F36" s="122"/>
      <c r="G36" s="121" t="s">
        <v>95</v>
      </c>
      <c r="H36" s="121"/>
      <c r="I36" s="121"/>
      <c r="J36" s="122"/>
      <c r="K36" s="53">
        <v>26.6</v>
      </c>
    </row>
    <row r="37" spans="1:12" ht="18.75" customHeight="1" x14ac:dyDescent="0.2">
      <c r="A37" s="43">
        <v>0.5</v>
      </c>
      <c r="B37" s="59" t="s">
        <v>96</v>
      </c>
      <c r="C37" s="120"/>
      <c r="D37" s="121"/>
      <c r="E37" s="121"/>
      <c r="F37" s="122"/>
      <c r="G37" s="121" t="s">
        <v>97</v>
      </c>
      <c r="H37" s="121"/>
      <c r="I37" s="121"/>
      <c r="J37" s="122"/>
      <c r="K37" s="53">
        <v>23.4</v>
      </c>
    </row>
    <row r="38" spans="1:12" ht="18.75" customHeight="1" x14ac:dyDescent="0.2">
      <c r="A38" s="43">
        <v>0.5</v>
      </c>
      <c r="B38" s="59" t="s">
        <v>98</v>
      </c>
      <c r="C38" s="120"/>
      <c r="D38" s="121"/>
      <c r="E38" s="121"/>
      <c r="F38" s="122"/>
      <c r="G38" s="121" t="s">
        <v>99</v>
      </c>
      <c r="H38" s="121"/>
      <c r="I38" s="121"/>
      <c r="J38" s="122"/>
      <c r="K38" s="53">
        <v>14.1</v>
      </c>
    </row>
    <row r="39" spans="1:12" ht="33.75" customHeight="1" x14ac:dyDescent="0.2">
      <c r="A39" s="43">
        <v>3.5</v>
      </c>
      <c r="B39" s="55">
        <v>9</v>
      </c>
      <c r="C39" s="118" t="s">
        <v>100</v>
      </c>
      <c r="D39" s="118"/>
      <c r="E39" s="118"/>
      <c r="F39" s="118"/>
      <c r="G39" s="118"/>
      <c r="H39" s="118"/>
      <c r="I39" s="118"/>
      <c r="J39" s="118"/>
      <c r="K39" s="50">
        <v>232.00000000000006</v>
      </c>
      <c r="L39" s="89">
        <f>SUM(K24:K38)-50</f>
        <v>232.00000000000006</v>
      </c>
    </row>
    <row r="40" spans="1:12" ht="18.75" customHeight="1" thickBot="1" x14ac:dyDescent="0.25">
      <c r="A40" s="43">
        <v>3.5</v>
      </c>
      <c r="B40" s="60">
        <v>10</v>
      </c>
      <c r="C40" s="119" t="s">
        <v>101</v>
      </c>
      <c r="D40" s="119"/>
      <c r="E40" s="119"/>
      <c r="F40" s="119"/>
      <c r="G40" s="119"/>
      <c r="H40" s="119"/>
      <c r="I40" s="119"/>
      <c r="J40" s="119"/>
      <c r="K40" s="61" t="s">
        <v>2644</v>
      </c>
    </row>
    <row r="41" spans="1:12" x14ac:dyDescent="0.2">
      <c r="A41" s="43">
        <f>SUM(A4:A40)</f>
        <v>43</v>
      </c>
    </row>
  </sheetData>
  <mergeCells count="55">
    <mergeCell ref="C7:J7"/>
    <mergeCell ref="A1:K1"/>
    <mergeCell ref="B2:K2"/>
    <mergeCell ref="C4:J4"/>
    <mergeCell ref="C5:J5"/>
    <mergeCell ref="C6:J6"/>
    <mergeCell ref="C18:K18"/>
    <mergeCell ref="C8:J8"/>
    <mergeCell ref="C9:K9"/>
    <mergeCell ref="C10:I10"/>
    <mergeCell ref="C11:I11"/>
    <mergeCell ref="C12:I12"/>
    <mergeCell ref="C13:I13"/>
    <mergeCell ref="C14:I14"/>
    <mergeCell ref="C15:I15"/>
    <mergeCell ref="C16:I16"/>
    <mergeCell ref="C17:J17"/>
    <mergeCell ref="C19:J19"/>
    <mergeCell ref="C20:J20"/>
    <mergeCell ref="C21:J21"/>
    <mergeCell ref="C22:K22"/>
    <mergeCell ref="C23:F23"/>
    <mergeCell ref="G23:J23"/>
    <mergeCell ref="C24:F24"/>
    <mergeCell ref="G24:J24"/>
    <mergeCell ref="C25:F25"/>
    <mergeCell ref="G25:J25"/>
    <mergeCell ref="C26:F26"/>
    <mergeCell ref="G26:J26"/>
    <mergeCell ref="C27:F27"/>
    <mergeCell ref="G27:J27"/>
    <mergeCell ref="C28:F28"/>
    <mergeCell ref="G28:J28"/>
    <mergeCell ref="C29:F29"/>
    <mergeCell ref="G29:J29"/>
    <mergeCell ref="C30:F30"/>
    <mergeCell ref="G30:J30"/>
    <mergeCell ref="C31:F31"/>
    <mergeCell ref="G31:J31"/>
    <mergeCell ref="C32:F32"/>
    <mergeCell ref="G32:J32"/>
    <mergeCell ref="C33:F33"/>
    <mergeCell ref="G33:J33"/>
    <mergeCell ref="C34:F34"/>
    <mergeCell ref="G34:J34"/>
    <mergeCell ref="C35:F35"/>
    <mergeCell ref="G35:J35"/>
    <mergeCell ref="C39:J39"/>
    <mergeCell ref="C40:J40"/>
    <mergeCell ref="C36:F36"/>
    <mergeCell ref="G36:J36"/>
    <mergeCell ref="C37:F37"/>
    <mergeCell ref="G37:J37"/>
    <mergeCell ref="C38:F38"/>
    <mergeCell ref="G38:J38"/>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[2]HIDEME!#REF!</xm:f>
          </x14:formula1>
          <xm:sqref>K40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3:G188"/>
  <sheetViews>
    <sheetView topLeftCell="E152" workbookViewId="0">
      <selection activeCell="A178" sqref="A178"/>
    </sheetView>
  </sheetViews>
  <sheetFormatPr baseColWidth="10" defaultColWidth="8.83203125" defaultRowHeight="15" x14ac:dyDescent="0.2"/>
  <cols>
    <col min="1" max="1" width="29.6640625" customWidth="1"/>
    <col min="2" max="2" width="15.5" bestFit="1" customWidth="1"/>
  </cols>
  <sheetData>
    <row r="3" spans="1:7" x14ac:dyDescent="0.2">
      <c r="A3" s="90" t="s">
        <v>3041</v>
      </c>
      <c r="B3" t="s">
        <v>3043</v>
      </c>
    </row>
    <row r="4" spans="1:7" x14ac:dyDescent="0.2">
      <c r="A4" s="91" t="s">
        <v>111</v>
      </c>
      <c r="B4" s="92">
        <v>5</v>
      </c>
    </row>
    <row r="5" spans="1:7" x14ac:dyDescent="0.2">
      <c r="A5" s="91" t="s">
        <v>122</v>
      </c>
      <c r="B5" s="92">
        <v>55</v>
      </c>
    </row>
    <row r="6" spans="1:7" x14ac:dyDescent="0.2">
      <c r="A6" s="91" t="s">
        <v>230</v>
      </c>
      <c r="B6" s="92">
        <v>1</v>
      </c>
      <c r="D6">
        <f>MAX(B4:B187)</f>
        <v>178</v>
      </c>
    </row>
    <row r="7" spans="1:7" ht="16" x14ac:dyDescent="0.2">
      <c r="A7" s="91" t="s">
        <v>233</v>
      </c>
      <c r="B7" s="92">
        <v>1</v>
      </c>
      <c r="D7" s="131"/>
      <c r="E7" s="132"/>
      <c r="F7" s="132"/>
      <c r="G7" s="133"/>
    </row>
    <row r="8" spans="1:7" ht="16" x14ac:dyDescent="0.2">
      <c r="A8" s="91" t="s">
        <v>236</v>
      </c>
      <c r="B8" s="92">
        <v>1</v>
      </c>
      <c r="D8" s="121"/>
      <c r="E8" s="121"/>
      <c r="F8" s="121"/>
      <c r="G8" s="122"/>
    </row>
    <row r="9" spans="1:7" ht="16" x14ac:dyDescent="0.2">
      <c r="A9" s="91" t="s">
        <v>239</v>
      </c>
      <c r="B9" s="92">
        <v>3</v>
      </c>
      <c r="D9" s="121"/>
      <c r="E9" s="121"/>
      <c r="F9" s="121"/>
      <c r="G9" s="122"/>
    </row>
    <row r="10" spans="1:7" ht="16" x14ac:dyDescent="0.2">
      <c r="A10" s="91" t="s">
        <v>245</v>
      </c>
      <c r="B10" s="92">
        <v>2</v>
      </c>
      <c r="D10" s="121"/>
      <c r="E10" s="121"/>
      <c r="F10" s="121"/>
      <c r="G10" s="122"/>
    </row>
    <row r="11" spans="1:7" ht="16" x14ac:dyDescent="0.2">
      <c r="A11" s="91" t="s">
        <v>249</v>
      </c>
      <c r="B11" s="92">
        <v>2</v>
      </c>
      <c r="D11" s="121"/>
      <c r="E11" s="121"/>
      <c r="F11" s="121"/>
      <c r="G11" s="122"/>
    </row>
    <row r="12" spans="1:7" ht="16" x14ac:dyDescent="0.2">
      <c r="A12" s="91" t="s">
        <v>254</v>
      </c>
      <c r="B12" s="92">
        <v>1</v>
      </c>
      <c r="D12" s="121"/>
      <c r="E12" s="121"/>
      <c r="F12" s="121"/>
      <c r="G12" s="122"/>
    </row>
    <row r="13" spans="1:7" ht="16" x14ac:dyDescent="0.2">
      <c r="A13" s="91" t="s">
        <v>257</v>
      </c>
      <c r="B13" s="92">
        <v>78</v>
      </c>
      <c r="D13" s="121"/>
      <c r="E13" s="121"/>
      <c r="F13" s="121"/>
      <c r="G13" s="122"/>
    </row>
    <row r="14" spans="1:7" ht="16" x14ac:dyDescent="0.2">
      <c r="A14" s="91" t="s">
        <v>401</v>
      </c>
      <c r="B14" s="92">
        <v>1</v>
      </c>
      <c r="D14" s="121"/>
      <c r="E14" s="121"/>
      <c r="F14" s="121"/>
      <c r="G14" s="122"/>
    </row>
    <row r="15" spans="1:7" ht="16" x14ac:dyDescent="0.2">
      <c r="A15" s="91" t="s">
        <v>403</v>
      </c>
      <c r="B15" s="92">
        <v>1</v>
      </c>
      <c r="D15" s="121"/>
      <c r="E15" s="121"/>
      <c r="F15" s="121"/>
      <c r="G15" s="122"/>
    </row>
    <row r="16" spans="1:7" ht="16" x14ac:dyDescent="0.2">
      <c r="A16" s="91" t="s">
        <v>406</v>
      </c>
      <c r="B16" s="92">
        <v>18</v>
      </c>
      <c r="D16" s="121"/>
      <c r="E16" s="121"/>
      <c r="F16" s="121"/>
      <c r="G16" s="122"/>
    </row>
    <row r="17" spans="1:7" ht="16" x14ac:dyDescent="0.2">
      <c r="A17" s="91" t="s">
        <v>437</v>
      </c>
      <c r="B17" s="92">
        <v>20</v>
      </c>
      <c r="D17" s="121"/>
      <c r="E17" s="121"/>
      <c r="F17" s="121"/>
      <c r="G17" s="122"/>
    </row>
    <row r="18" spans="1:7" ht="16" x14ac:dyDescent="0.2">
      <c r="A18" s="91" t="s">
        <v>472</v>
      </c>
      <c r="B18" s="92">
        <v>1</v>
      </c>
      <c r="D18" s="121"/>
      <c r="E18" s="121"/>
      <c r="F18" s="121"/>
      <c r="G18" s="122"/>
    </row>
    <row r="19" spans="1:7" ht="16" x14ac:dyDescent="0.2">
      <c r="A19" s="91" t="s">
        <v>475</v>
      </c>
      <c r="B19" s="92">
        <v>3</v>
      </c>
      <c r="D19" s="121"/>
      <c r="E19" s="121"/>
      <c r="F19" s="121"/>
      <c r="G19" s="122"/>
    </row>
    <row r="20" spans="1:7" ht="16" x14ac:dyDescent="0.2">
      <c r="A20" s="91" t="s">
        <v>481</v>
      </c>
      <c r="B20" s="92">
        <v>2</v>
      </c>
      <c r="D20" s="121"/>
      <c r="E20" s="121"/>
      <c r="F20" s="121"/>
      <c r="G20" s="122"/>
    </row>
    <row r="21" spans="1:7" ht="16" x14ac:dyDescent="0.2">
      <c r="A21" s="91" t="s">
        <v>486</v>
      </c>
      <c r="B21" s="92">
        <v>1</v>
      </c>
      <c r="D21" s="121"/>
      <c r="E21" s="121"/>
      <c r="F21" s="121"/>
      <c r="G21" s="122"/>
    </row>
    <row r="22" spans="1:7" ht="16" x14ac:dyDescent="0.2">
      <c r="A22" s="91" t="s">
        <v>489</v>
      </c>
      <c r="B22" s="92">
        <v>2</v>
      </c>
      <c r="D22" s="121"/>
      <c r="E22" s="121"/>
      <c r="F22" s="121"/>
      <c r="G22" s="122"/>
    </row>
    <row r="23" spans="1:7" x14ac:dyDescent="0.2">
      <c r="A23" s="91" t="s">
        <v>494</v>
      </c>
      <c r="B23" s="92">
        <v>1</v>
      </c>
    </row>
    <row r="24" spans="1:7" x14ac:dyDescent="0.2">
      <c r="A24" s="91" t="s">
        <v>497</v>
      </c>
      <c r="B24" s="92">
        <v>10</v>
      </c>
    </row>
    <row r="25" spans="1:7" x14ac:dyDescent="0.2">
      <c r="A25" s="91" t="s">
        <v>517</v>
      </c>
      <c r="B25" s="92">
        <v>1</v>
      </c>
    </row>
    <row r="26" spans="1:7" x14ac:dyDescent="0.2">
      <c r="A26" s="91" t="s">
        <v>520</v>
      </c>
      <c r="B26" s="92">
        <v>2</v>
      </c>
    </row>
    <row r="27" spans="1:7" x14ac:dyDescent="0.2">
      <c r="A27" s="91" t="s">
        <v>524</v>
      </c>
      <c r="B27" s="92">
        <v>11</v>
      </c>
    </row>
    <row r="28" spans="1:7" x14ac:dyDescent="0.2">
      <c r="A28" s="91" t="s">
        <v>545</v>
      </c>
      <c r="B28" s="92">
        <v>2</v>
      </c>
    </row>
    <row r="29" spans="1:7" x14ac:dyDescent="0.2">
      <c r="A29" s="91" t="s">
        <v>550</v>
      </c>
      <c r="B29" s="92">
        <v>6</v>
      </c>
    </row>
    <row r="30" spans="1:7" x14ac:dyDescent="0.2">
      <c r="A30" s="91" t="s">
        <v>561</v>
      </c>
      <c r="B30" s="92">
        <v>2</v>
      </c>
    </row>
    <row r="31" spans="1:7" x14ac:dyDescent="0.2">
      <c r="A31" s="91" t="s">
        <v>566</v>
      </c>
      <c r="B31" s="92">
        <v>5</v>
      </c>
    </row>
    <row r="32" spans="1:7" x14ac:dyDescent="0.2">
      <c r="A32" s="91" t="s">
        <v>576</v>
      </c>
      <c r="B32" s="92">
        <v>4</v>
      </c>
    </row>
    <row r="33" spans="1:2" x14ac:dyDescent="0.2">
      <c r="A33" s="91" t="s">
        <v>582</v>
      </c>
      <c r="B33" s="92">
        <v>1</v>
      </c>
    </row>
    <row r="34" spans="1:2" x14ac:dyDescent="0.2">
      <c r="A34" s="91" t="s">
        <v>585</v>
      </c>
      <c r="B34" s="92">
        <v>2</v>
      </c>
    </row>
    <row r="35" spans="1:2" x14ac:dyDescent="0.2">
      <c r="A35" s="91" t="s">
        <v>588</v>
      </c>
      <c r="B35" s="92">
        <v>1</v>
      </c>
    </row>
    <row r="36" spans="1:2" x14ac:dyDescent="0.2">
      <c r="A36" s="91" t="s">
        <v>591</v>
      </c>
      <c r="B36" s="92">
        <v>2</v>
      </c>
    </row>
    <row r="37" spans="1:2" x14ac:dyDescent="0.2">
      <c r="A37" s="91" t="s">
        <v>596</v>
      </c>
      <c r="B37" s="92">
        <v>15</v>
      </c>
    </row>
    <row r="38" spans="1:2" x14ac:dyDescent="0.2">
      <c r="A38" s="91" t="s">
        <v>622</v>
      </c>
      <c r="B38" s="92">
        <v>5</v>
      </c>
    </row>
    <row r="39" spans="1:2" x14ac:dyDescent="0.2">
      <c r="A39" s="91" t="s">
        <v>631</v>
      </c>
      <c r="B39" s="92">
        <v>1</v>
      </c>
    </row>
    <row r="40" spans="1:2" x14ac:dyDescent="0.2">
      <c r="A40" s="91" t="s">
        <v>634</v>
      </c>
      <c r="B40" s="92">
        <v>1</v>
      </c>
    </row>
    <row r="41" spans="1:2" x14ac:dyDescent="0.2">
      <c r="A41" s="91" t="s">
        <v>637</v>
      </c>
      <c r="B41" s="92">
        <v>1</v>
      </c>
    </row>
    <row r="42" spans="1:2" x14ac:dyDescent="0.2">
      <c r="A42" s="91" t="s">
        <v>640</v>
      </c>
      <c r="B42" s="92">
        <v>3</v>
      </c>
    </row>
    <row r="43" spans="1:2" x14ac:dyDescent="0.2">
      <c r="A43" s="91" t="s">
        <v>647</v>
      </c>
      <c r="B43" s="92">
        <v>1</v>
      </c>
    </row>
    <row r="44" spans="1:2" x14ac:dyDescent="0.2">
      <c r="A44" s="91" t="s">
        <v>650</v>
      </c>
      <c r="B44" s="92">
        <v>6</v>
      </c>
    </row>
    <row r="45" spans="1:2" x14ac:dyDescent="0.2">
      <c r="A45" s="91" t="s">
        <v>659</v>
      </c>
      <c r="B45" s="92">
        <v>1</v>
      </c>
    </row>
    <row r="46" spans="1:2" x14ac:dyDescent="0.2">
      <c r="A46" s="91" t="s">
        <v>662</v>
      </c>
      <c r="B46" s="92">
        <v>3</v>
      </c>
    </row>
    <row r="47" spans="1:2" x14ac:dyDescent="0.2">
      <c r="A47" s="91" t="s">
        <v>667</v>
      </c>
      <c r="B47" s="92">
        <v>4</v>
      </c>
    </row>
    <row r="48" spans="1:2" x14ac:dyDescent="0.2">
      <c r="A48" s="91" t="s">
        <v>675</v>
      </c>
      <c r="B48" s="92">
        <v>1</v>
      </c>
    </row>
    <row r="49" spans="1:2" x14ac:dyDescent="0.2">
      <c r="A49" s="91" t="s">
        <v>677</v>
      </c>
      <c r="B49" s="92">
        <v>1</v>
      </c>
    </row>
    <row r="50" spans="1:2" x14ac:dyDescent="0.2">
      <c r="A50" s="91" t="s">
        <v>679</v>
      </c>
      <c r="B50" s="92">
        <v>6</v>
      </c>
    </row>
    <row r="51" spans="1:2" x14ac:dyDescent="0.2">
      <c r="A51" s="91" t="s">
        <v>687</v>
      </c>
      <c r="B51" s="92">
        <v>1</v>
      </c>
    </row>
    <row r="52" spans="1:2" x14ac:dyDescent="0.2">
      <c r="A52" s="91" t="s">
        <v>689</v>
      </c>
      <c r="B52" s="92">
        <v>3</v>
      </c>
    </row>
    <row r="53" spans="1:2" x14ac:dyDescent="0.2">
      <c r="A53" s="91" t="s">
        <v>696</v>
      </c>
      <c r="B53" s="92">
        <v>1</v>
      </c>
    </row>
    <row r="54" spans="1:2" x14ac:dyDescent="0.2">
      <c r="A54" s="91" t="s">
        <v>699</v>
      </c>
      <c r="B54" s="92">
        <v>1</v>
      </c>
    </row>
    <row r="55" spans="1:2" x14ac:dyDescent="0.2">
      <c r="A55" s="91" t="s">
        <v>701</v>
      </c>
      <c r="B55" s="92">
        <v>2</v>
      </c>
    </row>
    <row r="56" spans="1:2" x14ac:dyDescent="0.2">
      <c r="A56" s="91" t="s">
        <v>704</v>
      </c>
      <c r="B56" s="92">
        <v>1</v>
      </c>
    </row>
    <row r="57" spans="1:2" x14ac:dyDescent="0.2">
      <c r="A57" s="91" t="s">
        <v>706</v>
      </c>
      <c r="B57" s="92">
        <v>1</v>
      </c>
    </row>
    <row r="58" spans="1:2" x14ac:dyDescent="0.2">
      <c r="A58" s="91" t="s">
        <v>709</v>
      </c>
      <c r="B58" s="92">
        <v>6</v>
      </c>
    </row>
    <row r="59" spans="1:2" x14ac:dyDescent="0.2">
      <c r="A59" s="91" t="s">
        <v>721</v>
      </c>
      <c r="B59" s="92">
        <v>4</v>
      </c>
    </row>
    <row r="60" spans="1:2" x14ac:dyDescent="0.2">
      <c r="A60" s="91" t="s">
        <v>728</v>
      </c>
      <c r="B60" s="92">
        <v>2</v>
      </c>
    </row>
    <row r="61" spans="1:2" x14ac:dyDescent="0.2">
      <c r="A61" s="91" t="s">
        <v>732</v>
      </c>
      <c r="B61" s="92">
        <v>7</v>
      </c>
    </row>
    <row r="62" spans="1:2" x14ac:dyDescent="0.2">
      <c r="A62" s="91" t="s">
        <v>745</v>
      </c>
      <c r="B62" s="92">
        <v>3</v>
      </c>
    </row>
    <row r="63" spans="1:2" x14ac:dyDescent="0.2">
      <c r="A63" s="91" t="s">
        <v>750</v>
      </c>
      <c r="B63" s="92">
        <v>3</v>
      </c>
    </row>
    <row r="64" spans="1:2" x14ac:dyDescent="0.2">
      <c r="A64" s="91" t="s">
        <v>754</v>
      </c>
      <c r="B64" s="92">
        <v>1</v>
      </c>
    </row>
    <row r="65" spans="1:2" x14ac:dyDescent="0.2">
      <c r="A65" s="91" t="s">
        <v>756</v>
      </c>
      <c r="B65" s="92">
        <v>1</v>
      </c>
    </row>
    <row r="66" spans="1:2" x14ac:dyDescent="0.2">
      <c r="A66" s="91" t="s">
        <v>758</v>
      </c>
      <c r="B66" s="92">
        <v>8</v>
      </c>
    </row>
    <row r="67" spans="1:2" x14ac:dyDescent="0.2">
      <c r="A67" s="91" t="s">
        <v>771</v>
      </c>
      <c r="B67" s="92">
        <v>5</v>
      </c>
    </row>
    <row r="68" spans="1:2" x14ac:dyDescent="0.2">
      <c r="A68" s="91" t="s">
        <v>781</v>
      </c>
      <c r="B68" s="92">
        <v>1</v>
      </c>
    </row>
    <row r="69" spans="1:2" x14ac:dyDescent="0.2">
      <c r="A69" s="91" t="s">
        <v>783</v>
      </c>
      <c r="B69" s="92">
        <v>1</v>
      </c>
    </row>
    <row r="70" spans="1:2" x14ac:dyDescent="0.2">
      <c r="A70" s="91" t="s">
        <v>785</v>
      </c>
      <c r="B70" s="92">
        <v>3</v>
      </c>
    </row>
    <row r="71" spans="1:2" x14ac:dyDescent="0.2">
      <c r="A71" s="91" t="s">
        <v>791</v>
      </c>
      <c r="B71" s="92">
        <v>27</v>
      </c>
    </row>
    <row r="72" spans="1:2" x14ac:dyDescent="0.2">
      <c r="A72" s="91" t="s">
        <v>838</v>
      </c>
      <c r="B72" s="92">
        <v>20</v>
      </c>
    </row>
    <row r="73" spans="1:2" x14ac:dyDescent="0.2">
      <c r="A73" s="91" t="s">
        <v>866</v>
      </c>
      <c r="B73" s="92">
        <v>1</v>
      </c>
    </row>
    <row r="74" spans="1:2" x14ac:dyDescent="0.2">
      <c r="A74" s="91" t="s">
        <v>868</v>
      </c>
      <c r="B74" s="92">
        <v>9</v>
      </c>
    </row>
    <row r="75" spans="1:2" x14ac:dyDescent="0.2">
      <c r="A75" s="91" t="s">
        <v>884</v>
      </c>
      <c r="B75" s="92">
        <v>9</v>
      </c>
    </row>
    <row r="76" spans="1:2" x14ac:dyDescent="0.2">
      <c r="A76" s="91" t="s">
        <v>899</v>
      </c>
      <c r="B76" s="92">
        <v>1</v>
      </c>
    </row>
    <row r="77" spans="1:2" x14ac:dyDescent="0.2">
      <c r="A77" s="91" t="s">
        <v>902</v>
      </c>
      <c r="B77" s="92">
        <v>2</v>
      </c>
    </row>
    <row r="78" spans="1:2" x14ac:dyDescent="0.2">
      <c r="A78" s="91" t="s">
        <v>905</v>
      </c>
      <c r="B78" s="92">
        <v>2</v>
      </c>
    </row>
    <row r="79" spans="1:2" x14ac:dyDescent="0.2">
      <c r="A79" s="91" t="s">
        <v>909</v>
      </c>
      <c r="B79" s="92">
        <v>2</v>
      </c>
    </row>
    <row r="80" spans="1:2" x14ac:dyDescent="0.2">
      <c r="A80" s="91" t="s">
        <v>912</v>
      </c>
      <c r="B80" s="92">
        <v>6</v>
      </c>
    </row>
    <row r="81" spans="1:2" x14ac:dyDescent="0.2">
      <c r="A81" s="91" t="s">
        <v>920</v>
      </c>
      <c r="B81" s="92">
        <v>4</v>
      </c>
    </row>
    <row r="82" spans="1:2" x14ac:dyDescent="0.2">
      <c r="A82" s="91" t="s">
        <v>928</v>
      </c>
      <c r="B82" s="92">
        <v>1</v>
      </c>
    </row>
    <row r="83" spans="1:2" x14ac:dyDescent="0.2">
      <c r="A83" s="91" t="s">
        <v>931</v>
      </c>
      <c r="B83" s="92">
        <v>4</v>
      </c>
    </row>
    <row r="84" spans="1:2" x14ac:dyDescent="0.2">
      <c r="A84" s="91" t="s">
        <v>937</v>
      </c>
      <c r="B84" s="92">
        <v>16</v>
      </c>
    </row>
    <row r="85" spans="1:2" x14ac:dyDescent="0.2">
      <c r="A85" s="91" t="s">
        <v>963</v>
      </c>
      <c r="B85" s="92">
        <v>57</v>
      </c>
    </row>
    <row r="86" spans="1:2" x14ac:dyDescent="0.2">
      <c r="A86" s="91" t="s">
        <v>1047</v>
      </c>
      <c r="B86" s="92">
        <v>1</v>
      </c>
    </row>
    <row r="87" spans="1:2" x14ac:dyDescent="0.2">
      <c r="A87" s="91" t="s">
        <v>1050</v>
      </c>
      <c r="B87" s="92">
        <v>43</v>
      </c>
    </row>
    <row r="88" spans="1:2" x14ac:dyDescent="0.2">
      <c r="A88" s="91" t="s">
        <v>1118</v>
      </c>
      <c r="B88" s="92">
        <v>1</v>
      </c>
    </row>
    <row r="89" spans="1:2" x14ac:dyDescent="0.2">
      <c r="A89" s="91" t="s">
        <v>1120</v>
      </c>
      <c r="B89" s="92">
        <v>1</v>
      </c>
    </row>
    <row r="90" spans="1:2" x14ac:dyDescent="0.2">
      <c r="A90" s="91" t="s">
        <v>1122</v>
      </c>
      <c r="B90" s="92">
        <v>38</v>
      </c>
    </row>
    <row r="91" spans="1:2" x14ac:dyDescent="0.2">
      <c r="A91" s="91" t="s">
        <v>1182</v>
      </c>
      <c r="B91" s="92">
        <v>1</v>
      </c>
    </row>
    <row r="92" spans="1:2" x14ac:dyDescent="0.2">
      <c r="A92" s="91" t="s">
        <v>1185</v>
      </c>
      <c r="B92" s="92">
        <v>3</v>
      </c>
    </row>
    <row r="93" spans="1:2" x14ac:dyDescent="0.2">
      <c r="A93" s="91" t="s">
        <v>1191</v>
      </c>
      <c r="B93" s="92">
        <v>1</v>
      </c>
    </row>
    <row r="94" spans="1:2" x14ac:dyDescent="0.2">
      <c r="A94" s="91" t="s">
        <v>1194</v>
      </c>
      <c r="B94" s="92">
        <v>1</v>
      </c>
    </row>
    <row r="95" spans="1:2" x14ac:dyDescent="0.2">
      <c r="A95" s="91" t="s">
        <v>1196</v>
      </c>
      <c r="B95" s="92">
        <v>2</v>
      </c>
    </row>
    <row r="96" spans="1:2" x14ac:dyDescent="0.2">
      <c r="A96" s="91" t="s">
        <v>1201</v>
      </c>
      <c r="B96" s="92">
        <v>1</v>
      </c>
    </row>
    <row r="97" spans="1:2" x14ac:dyDescent="0.2">
      <c r="A97" s="91" t="s">
        <v>1203</v>
      </c>
      <c r="B97" s="92">
        <v>1</v>
      </c>
    </row>
    <row r="98" spans="1:2" x14ac:dyDescent="0.2">
      <c r="A98" s="91" t="s">
        <v>1205</v>
      </c>
      <c r="B98" s="92">
        <v>6</v>
      </c>
    </row>
    <row r="99" spans="1:2" x14ac:dyDescent="0.2">
      <c r="A99" s="91" t="s">
        <v>1218</v>
      </c>
      <c r="B99" s="92">
        <v>1</v>
      </c>
    </row>
    <row r="100" spans="1:2" x14ac:dyDescent="0.2">
      <c r="A100" s="91" t="s">
        <v>1220</v>
      </c>
      <c r="B100" s="92">
        <v>1</v>
      </c>
    </row>
    <row r="101" spans="1:2" x14ac:dyDescent="0.2">
      <c r="A101" s="91" t="s">
        <v>1223</v>
      </c>
      <c r="B101" s="92">
        <v>1</v>
      </c>
    </row>
    <row r="102" spans="1:2" x14ac:dyDescent="0.2">
      <c r="A102" s="91" t="s">
        <v>1225</v>
      </c>
      <c r="B102" s="92">
        <v>5</v>
      </c>
    </row>
    <row r="103" spans="1:2" x14ac:dyDescent="0.2">
      <c r="A103" s="91" t="s">
        <v>1235</v>
      </c>
      <c r="B103" s="92">
        <v>44</v>
      </c>
    </row>
    <row r="104" spans="1:2" x14ac:dyDescent="0.2">
      <c r="A104" s="91" t="s">
        <v>1299</v>
      </c>
      <c r="B104" s="92">
        <v>5</v>
      </c>
    </row>
    <row r="105" spans="1:2" x14ac:dyDescent="0.2">
      <c r="A105" s="91" t="s">
        <v>1310</v>
      </c>
      <c r="B105" s="92">
        <v>1</v>
      </c>
    </row>
    <row r="106" spans="1:2" x14ac:dyDescent="0.2">
      <c r="A106" s="91" t="s">
        <v>1313</v>
      </c>
      <c r="B106" s="92">
        <v>39</v>
      </c>
    </row>
    <row r="107" spans="1:2" x14ac:dyDescent="0.2">
      <c r="A107" s="91" t="s">
        <v>1366</v>
      </c>
      <c r="B107" s="92">
        <v>1</v>
      </c>
    </row>
    <row r="108" spans="1:2" x14ac:dyDescent="0.2">
      <c r="A108" s="91" t="s">
        <v>1369</v>
      </c>
      <c r="B108" s="92">
        <v>1</v>
      </c>
    </row>
    <row r="109" spans="1:2" x14ac:dyDescent="0.2">
      <c r="A109" s="91" t="s">
        <v>1371</v>
      </c>
      <c r="B109" s="92">
        <v>49</v>
      </c>
    </row>
    <row r="110" spans="1:2" x14ac:dyDescent="0.2">
      <c r="A110" s="91" t="s">
        <v>1441</v>
      </c>
      <c r="B110" s="92">
        <v>1</v>
      </c>
    </row>
    <row r="111" spans="1:2" x14ac:dyDescent="0.2">
      <c r="A111" s="91" t="s">
        <v>1444</v>
      </c>
      <c r="B111" s="92">
        <v>30</v>
      </c>
    </row>
    <row r="112" spans="1:2" x14ac:dyDescent="0.2">
      <c r="A112" s="91" t="s">
        <v>1487</v>
      </c>
      <c r="B112" s="92">
        <v>11</v>
      </c>
    </row>
    <row r="113" spans="1:2" x14ac:dyDescent="0.2">
      <c r="A113" s="91" t="s">
        <v>1507</v>
      </c>
      <c r="B113" s="92">
        <v>3</v>
      </c>
    </row>
    <row r="114" spans="1:2" x14ac:dyDescent="0.2">
      <c r="A114" s="91" t="s">
        <v>1513</v>
      </c>
      <c r="B114" s="92">
        <v>4</v>
      </c>
    </row>
    <row r="115" spans="1:2" x14ac:dyDescent="0.2">
      <c r="A115" s="91" t="s">
        <v>1521</v>
      </c>
      <c r="B115" s="92">
        <v>6</v>
      </c>
    </row>
    <row r="116" spans="1:2" x14ac:dyDescent="0.2">
      <c r="A116" s="91" t="s">
        <v>1531</v>
      </c>
      <c r="B116" s="92">
        <v>1</v>
      </c>
    </row>
    <row r="117" spans="1:2" x14ac:dyDescent="0.2">
      <c r="A117" s="91" t="s">
        <v>1534</v>
      </c>
      <c r="B117" s="92">
        <v>3</v>
      </c>
    </row>
    <row r="118" spans="1:2" x14ac:dyDescent="0.2">
      <c r="A118" s="91" t="s">
        <v>1539</v>
      </c>
      <c r="B118" s="92">
        <v>1</v>
      </c>
    </row>
    <row r="119" spans="1:2" x14ac:dyDescent="0.2">
      <c r="A119" s="91" t="s">
        <v>1542</v>
      </c>
      <c r="B119" s="92">
        <v>1</v>
      </c>
    </row>
    <row r="120" spans="1:2" x14ac:dyDescent="0.2">
      <c r="A120" s="91" t="s">
        <v>1544</v>
      </c>
      <c r="B120" s="92">
        <v>1</v>
      </c>
    </row>
    <row r="121" spans="1:2" x14ac:dyDescent="0.2">
      <c r="A121" s="91" t="s">
        <v>1546</v>
      </c>
      <c r="B121" s="92">
        <v>1</v>
      </c>
    </row>
    <row r="122" spans="1:2" x14ac:dyDescent="0.2">
      <c r="A122" s="91" t="s">
        <v>1549</v>
      </c>
      <c r="B122" s="92">
        <v>2</v>
      </c>
    </row>
    <row r="123" spans="1:2" x14ac:dyDescent="0.2">
      <c r="A123" s="91" t="s">
        <v>1553</v>
      </c>
      <c r="B123" s="92">
        <v>1</v>
      </c>
    </row>
    <row r="124" spans="1:2" x14ac:dyDescent="0.2">
      <c r="A124" s="91" t="s">
        <v>1555</v>
      </c>
      <c r="B124" s="92">
        <v>7</v>
      </c>
    </row>
    <row r="125" spans="1:2" x14ac:dyDescent="0.2">
      <c r="A125" s="91" t="s">
        <v>1568</v>
      </c>
      <c r="B125" s="92">
        <v>1</v>
      </c>
    </row>
    <row r="126" spans="1:2" x14ac:dyDescent="0.2">
      <c r="A126" s="91" t="s">
        <v>1570</v>
      </c>
      <c r="B126" s="92">
        <v>5</v>
      </c>
    </row>
    <row r="127" spans="1:2" x14ac:dyDescent="0.2">
      <c r="A127" s="91" t="s">
        <v>1578</v>
      </c>
      <c r="B127" s="92">
        <v>2</v>
      </c>
    </row>
    <row r="128" spans="1:2" x14ac:dyDescent="0.2">
      <c r="A128" s="91" t="s">
        <v>1581</v>
      </c>
      <c r="B128" s="92">
        <v>28</v>
      </c>
    </row>
    <row r="129" spans="1:2" x14ac:dyDescent="0.2">
      <c r="A129" s="91" t="s">
        <v>1624</v>
      </c>
      <c r="B129" s="92">
        <v>10</v>
      </c>
    </row>
    <row r="130" spans="1:2" x14ac:dyDescent="0.2">
      <c r="A130" s="91" t="s">
        <v>1635</v>
      </c>
      <c r="B130" s="92">
        <v>5</v>
      </c>
    </row>
    <row r="131" spans="1:2" x14ac:dyDescent="0.2">
      <c r="A131" s="91" t="s">
        <v>1644</v>
      </c>
      <c r="B131" s="92">
        <v>102</v>
      </c>
    </row>
    <row r="132" spans="1:2" x14ac:dyDescent="0.2">
      <c r="A132" s="91" t="s">
        <v>1786</v>
      </c>
      <c r="B132" s="92">
        <v>1</v>
      </c>
    </row>
    <row r="133" spans="1:2" x14ac:dyDescent="0.2">
      <c r="A133" s="91" t="s">
        <v>1788</v>
      </c>
      <c r="B133" s="92">
        <v>16</v>
      </c>
    </row>
    <row r="134" spans="1:2" x14ac:dyDescent="0.2">
      <c r="A134" s="91" t="s">
        <v>1812</v>
      </c>
      <c r="B134" s="92">
        <v>3</v>
      </c>
    </row>
    <row r="135" spans="1:2" x14ac:dyDescent="0.2">
      <c r="A135" s="91" t="s">
        <v>1816</v>
      </c>
      <c r="B135" s="92">
        <v>5</v>
      </c>
    </row>
    <row r="136" spans="1:2" x14ac:dyDescent="0.2">
      <c r="A136" s="91" t="s">
        <v>1825</v>
      </c>
      <c r="B136" s="92">
        <v>1</v>
      </c>
    </row>
    <row r="137" spans="1:2" x14ac:dyDescent="0.2">
      <c r="A137" s="91" t="s">
        <v>1828</v>
      </c>
      <c r="B137" s="92">
        <v>1</v>
      </c>
    </row>
    <row r="138" spans="1:2" x14ac:dyDescent="0.2">
      <c r="A138" s="91" t="s">
        <v>1831</v>
      </c>
      <c r="B138" s="92">
        <v>139</v>
      </c>
    </row>
    <row r="139" spans="1:2" x14ac:dyDescent="0.2">
      <c r="A139" s="91" t="s">
        <v>2039</v>
      </c>
      <c r="B139" s="92">
        <v>1</v>
      </c>
    </row>
    <row r="140" spans="1:2" x14ac:dyDescent="0.2">
      <c r="A140" s="91" t="s">
        <v>2041</v>
      </c>
      <c r="B140" s="92">
        <v>2</v>
      </c>
    </row>
    <row r="141" spans="1:2" x14ac:dyDescent="0.2">
      <c r="A141" s="91" t="s">
        <v>2046</v>
      </c>
      <c r="B141" s="92">
        <v>1</v>
      </c>
    </row>
    <row r="142" spans="1:2" x14ac:dyDescent="0.2">
      <c r="A142" s="91" t="s">
        <v>2049</v>
      </c>
      <c r="B142" s="92">
        <v>1</v>
      </c>
    </row>
    <row r="143" spans="1:2" x14ac:dyDescent="0.2">
      <c r="A143" s="91" t="s">
        <v>2051</v>
      </c>
      <c r="B143" s="92">
        <v>1</v>
      </c>
    </row>
    <row r="144" spans="1:2" x14ac:dyDescent="0.2">
      <c r="A144" s="91" t="s">
        <v>2054</v>
      </c>
      <c r="B144" s="92">
        <v>1</v>
      </c>
    </row>
    <row r="145" spans="1:2" x14ac:dyDescent="0.2">
      <c r="A145" s="91" t="s">
        <v>2056</v>
      </c>
      <c r="B145" s="92">
        <v>1</v>
      </c>
    </row>
    <row r="146" spans="1:2" x14ac:dyDescent="0.2">
      <c r="A146" s="91" t="s">
        <v>2059</v>
      </c>
      <c r="B146" s="92">
        <v>1</v>
      </c>
    </row>
    <row r="147" spans="1:2" x14ac:dyDescent="0.2">
      <c r="A147" s="91" t="s">
        <v>2061</v>
      </c>
      <c r="B147" s="92">
        <v>89</v>
      </c>
    </row>
    <row r="148" spans="1:2" x14ac:dyDescent="0.2">
      <c r="A148" s="91" t="s">
        <v>2181</v>
      </c>
      <c r="B148" s="92">
        <v>2</v>
      </c>
    </row>
    <row r="149" spans="1:2" x14ac:dyDescent="0.2">
      <c r="A149" s="91" t="s">
        <v>2183</v>
      </c>
      <c r="B149" s="92">
        <v>5</v>
      </c>
    </row>
    <row r="150" spans="1:2" x14ac:dyDescent="0.2">
      <c r="A150" s="91" t="s">
        <v>2192</v>
      </c>
      <c r="B150" s="92">
        <v>5</v>
      </c>
    </row>
    <row r="151" spans="1:2" x14ac:dyDescent="0.2">
      <c r="A151" s="91" t="s">
        <v>2201</v>
      </c>
      <c r="B151" s="92">
        <v>6</v>
      </c>
    </row>
    <row r="152" spans="1:2" x14ac:dyDescent="0.2">
      <c r="A152" s="91" t="s">
        <v>2208</v>
      </c>
      <c r="B152" s="92">
        <v>50</v>
      </c>
    </row>
    <row r="153" spans="1:2" x14ac:dyDescent="0.2">
      <c r="A153" s="91" t="s">
        <v>2276</v>
      </c>
      <c r="B153" s="92">
        <v>1</v>
      </c>
    </row>
    <row r="154" spans="1:2" x14ac:dyDescent="0.2">
      <c r="A154" s="91" t="s">
        <v>2278</v>
      </c>
      <c r="B154" s="92">
        <v>24</v>
      </c>
    </row>
    <row r="155" spans="1:2" x14ac:dyDescent="0.2">
      <c r="A155" s="91" t="s">
        <v>2312</v>
      </c>
      <c r="B155" s="92">
        <v>2</v>
      </c>
    </row>
    <row r="156" spans="1:2" x14ac:dyDescent="0.2">
      <c r="A156" s="91" t="s">
        <v>2316</v>
      </c>
      <c r="B156" s="92">
        <v>1</v>
      </c>
    </row>
    <row r="157" spans="1:2" x14ac:dyDescent="0.2">
      <c r="A157" s="91" t="s">
        <v>2319</v>
      </c>
      <c r="B157" s="92">
        <v>2</v>
      </c>
    </row>
    <row r="158" spans="1:2" x14ac:dyDescent="0.2">
      <c r="A158" s="91" t="s">
        <v>2323</v>
      </c>
      <c r="B158" s="92">
        <v>1</v>
      </c>
    </row>
    <row r="159" spans="1:2" x14ac:dyDescent="0.2">
      <c r="A159" s="91" t="s">
        <v>2326</v>
      </c>
      <c r="B159" s="92">
        <v>2</v>
      </c>
    </row>
    <row r="160" spans="1:2" x14ac:dyDescent="0.2">
      <c r="A160" s="91" t="s">
        <v>2329</v>
      </c>
      <c r="B160" s="92">
        <v>151</v>
      </c>
    </row>
    <row r="161" spans="1:2" x14ac:dyDescent="0.2">
      <c r="A161" s="91" t="s">
        <v>2536</v>
      </c>
      <c r="B161" s="92">
        <v>2</v>
      </c>
    </row>
    <row r="162" spans="1:2" x14ac:dyDescent="0.2">
      <c r="A162" s="91" t="s">
        <v>2541</v>
      </c>
      <c r="B162" s="92">
        <v>7</v>
      </c>
    </row>
    <row r="163" spans="1:2" x14ac:dyDescent="0.2">
      <c r="A163" s="91" t="s">
        <v>2551</v>
      </c>
      <c r="B163" s="92">
        <v>1</v>
      </c>
    </row>
    <row r="164" spans="1:2" x14ac:dyDescent="0.2">
      <c r="A164" s="91" t="s">
        <v>2553</v>
      </c>
      <c r="B164" s="92">
        <v>1</v>
      </c>
    </row>
    <row r="165" spans="1:2" x14ac:dyDescent="0.2">
      <c r="A165" s="91" t="s">
        <v>2555</v>
      </c>
      <c r="B165" s="92">
        <v>3</v>
      </c>
    </row>
    <row r="166" spans="1:2" x14ac:dyDescent="0.2">
      <c r="A166" s="91" t="s">
        <v>2561</v>
      </c>
      <c r="B166" s="92">
        <v>1</v>
      </c>
    </row>
    <row r="167" spans="1:2" x14ac:dyDescent="0.2">
      <c r="A167" s="91" t="s">
        <v>2563</v>
      </c>
      <c r="B167" s="92">
        <v>2</v>
      </c>
    </row>
    <row r="168" spans="1:2" x14ac:dyDescent="0.2">
      <c r="A168" s="91" t="s">
        <v>2568</v>
      </c>
      <c r="B168" s="92">
        <v>1</v>
      </c>
    </row>
    <row r="169" spans="1:2" x14ac:dyDescent="0.2">
      <c r="A169" s="91" t="s">
        <v>2570</v>
      </c>
      <c r="B169" s="92">
        <v>1</v>
      </c>
    </row>
    <row r="170" spans="1:2" x14ac:dyDescent="0.2">
      <c r="A170" s="91" t="s">
        <v>2573</v>
      </c>
      <c r="B170" s="92">
        <v>2</v>
      </c>
    </row>
    <row r="171" spans="1:2" x14ac:dyDescent="0.2">
      <c r="A171" s="91" t="s">
        <v>2577</v>
      </c>
      <c r="B171" s="92">
        <v>1</v>
      </c>
    </row>
    <row r="172" spans="1:2" x14ac:dyDescent="0.2">
      <c r="A172" s="91" t="s">
        <v>2579</v>
      </c>
      <c r="B172" s="92">
        <v>7</v>
      </c>
    </row>
    <row r="173" spans="1:2" x14ac:dyDescent="0.2">
      <c r="A173" s="91" t="s">
        <v>2588</v>
      </c>
      <c r="B173" s="92">
        <v>1</v>
      </c>
    </row>
    <row r="174" spans="1:2" x14ac:dyDescent="0.2">
      <c r="A174" s="91" t="s">
        <v>2590</v>
      </c>
      <c r="B174" s="92">
        <v>10</v>
      </c>
    </row>
    <row r="175" spans="1:2" x14ac:dyDescent="0.2">
      <c r="A175" s="91" t="s">
        <v>2602</v>
      </c>
      <c r="B175" s="92">
        <v>1</v>
      </c>
    </row>
    <row r="176" spans="1:2" x14ac:dyDescent="0.2">
      <c r="A176" s="91" t="s">
        <v>2604</v>
      </c>
      <c r="B176" s="92">
        <v>26</v>
      </c>
    </row>
    <row r="177" spans="1:2" x14ac:dyDescent="0.2">
      <c r="A177" s="91" t="s">
        <v>2642</v>
      </c>
      <c r="B177" s="92">
        <v>1</v>
      </c>
    </row>
    <row r="178" spans="1:2" x14ac:dyDescent="0.2">
      <c r="A178" s="91" t="s">
        <v>2644</v>
      </c>
      <c r="B178" s="92">
        <v>178</v>
      </c>
    </row>
    <row r="179" spans="1:2" x14ac:dyDescent="0.2">
      <c r="A179" s="91" t="s">
        <v>2890</v>
      </c>
      <c r="B179" s="92">
        <v>1</v>
      </c>
    </row>
    <row r="180" spans="1:2" x14ac:dyDescent="0.2">
      <c r="A180" s="91" t="s">
        <v>2892</v>
      </c>
      <c r="B180" s="92">
        <v>9</v>
      </c>
    </row>
    <row r="181" spans="1:2" x14ac:dyDescent="0.2">
      <c r="A181" s="91" t="s">
        <v>2905</v>
      </c>
      <c r="B181" s="92">
        <v>8</v>
      </c>
    </row>
    <row r="182" spans="1:2" x14ac:dyDescent="0.2">
      <c r="A182" s="91" t="s">
        <v>2916</v>
      </c>
      <c r="B182" s="92">
        <v>2</v>
      </c>
    </row>
    <row r="183" spans="1:2" x14ac:dyDescent="0.2">
      <c r="A183" s="91" t="s">
        <v>2919</v>
      </c>
      <c r="B183" s="92">
        <v>3</v>
      </c>
    </row>
    <row r="184" spans="1:2" x14ac:dyDescent="0.2">
      <c r="A184" s="91" t="s">
        <v>2925</v>
      </c>
      <c r="B184" s="92">
        <v>20</v>
      </c>
    </row>
    <row r="185" spans="1:2" x14ac:dyDescent="0.2">
      <c r="A185" s="91" t="s">
        <v>2954</v>
      </c>
      <c r="B185" s="92">
        <v>2</v>
      </c>
    </row>
    <row r="186" spans="1:2" x14ac:dyDescent="0.2">
      <c r="A186" s="91" t="s">
        <v>2957</v>
      </c>
      <c r="B186" s="92">
        <v>55</v>
      </c>
    </row>
    <row r="187" spans="1:2" x14ac:dyDescent="0.2">
      <c r="A187" s="91" t="s">
        <v>3026</v>
      </c>
      <c r="B187" s="92">
        <v>2</v>
      </c>
    </row>
    <row r="188" spans="1:2" x14ac:dyDescent="0.2">
      <c r="A188" s="91" t="s">
        <v>3042</v>
      </c>
      <c r="B188" s="92">
        <v>1851</v>
      </c>
    </row>
  </sheetData>
  <mergeCells count="16">
    <mergeCell ref="D19:G19"/>
    <mergeCell ref="D20:G20"/>
    <mergeCell ref="D21:G21"/>
    <mergeCell ref="D22:G22"/>
    <mergeCell ref="D13:G13"/>
    <mergeCell ref="D14:G14"/>
    <mergeCell ref="D15:G15"/>
    <mergeCell ref="D16:G16"/>
    <mergeCell ref="D17:G17"/>
    <mergeCell ref="D18:G18"/>
    <mergeCell ref="D12:G12"/>
    <mergeCell ref="D7:G7"/>
    <mergeCell ref="D8:G8"/>
    <mergeCell ref="D9:G9"/>
    <mergeCell ref="D10:G10"/>
    <mergeCell ref="D11:G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filterMode="1" enableFormatConditionsCalculation="0"/>
  <dimension ref="B1:I1853"/>
  <sheetViews>
    <sheetView topLeftCell="A2" workbookViewId="0">
      <selection activeCell="E3" sqref="B3:H1853"/>
    </sheetView>
  </sheetViews>
  <sheetFormatPr baseColWidth="10" defaultColWidth="8.83203125" defaultRowHeight="15" x14ac:dyDescent="0.2"/>
  <cols>
    <col min="1" max="1" width="3.1640625" customWidth="1"/>
    <col min="2" max="2" width="42.33203125" bestFit="1" customWidth="1"/>
    <col min="3" max="3" width="72.33203125" bestFit="1" customWidth="1"/>
    <col min="4" max="4" width="5.33203125" bestFit="1" customWidth="1"/>
    <col min="5" max="5" width="31" bestFit="1" customWidth="1"/>
    <col min="6" max="6" width="8.5" bestFit="1" customWidth="1"/>
    <col min="7" max="7" width="6.5" bestFit="1" customWidth="1"/>
    <col min="8" max="8" width="12.6640625" customWidth="1"/>
  </cols>
  <sheetData>
    <row r="1" spans="2:9" s="62" customFormat="1" x14ac:dyDescent="0.2"/>
    <row r="2" spans="2:9" ht="34" x14ac:dyDescent="0.2">
      <c r="B2" s="63" t="s">
        <v>102</v>
      </c>
      <c r="C2" s="63" t="s">
        <v>103</v>
      </c>
      <c r="D2" s="63" t="s">
        <v>104</v>
      </c>
      <c r="E2" s="63" t="s">
        <v>105</v>
      </c>
      <c r="F2" s="63" t="s">
        <v>106</v>
      </c>
      <c r="G2" s="63" t="s">
        <v>107</v>
      </c>
      <c r="H2" s="64" t="s">
        <v>108</v>
      </c>
    </row>
    <row r="3" spans="2:9" hidden="1" x14ac:dyDescent="0.2">
      <c r="B3" s="65" t="s">
        <v>1364</v>
      </c>
      <c r="C3" s="65" t="s">
        <v>1365</v>
      </c>
      <c r="D3" s="66">
        <v>118</v>
      </c>
      <c r="E3" s="65" t="s">
        <v>1366</v>
      </c>
      <c r="F3" s="66">
        <v>1957</v>
      </c>
      <c r="G3" s="67">
        <v>33</v>
      </c>
      <c r="H3" s="67">
        <v>181</v>
      </c>
      <c r="I3" s="69"/>
    </row>
    <row r="4" spans="2:9" hidden="1" x14ac:dyDescent="0.2">
      <c r="B4" s="68" t="s">
        <v>241</v>
      </c>
      <c r="C4" s="68" t="s">
        <v>1041</v>
      </c>
      <c r="D4" s="67">
        <v>752</v>
      </c>
      <c r="E4" s="68" t="s">
        <v>963</v>
      </c>
      <c r="F4" s="67">
        <v>1961</v>
      </c>
      <c r="G4" s="67">
        <v>29.3</v>
      </c>
      <c r="H4" s="67">
        <v>109</v>
      </c>
    </row>
    <row r="5" spans="2:9" hidden="1" x14ac:dyDescent="0.2">
      <c r="B5" s="68" t="s">
        <v>1032</v>
      </c>
      <c r="C5" s="65" t="s">
        <v>1033</v>
      </c>
      <c r="D5" s="66">
        <v>960</v>
      </c>
      <c r="E5" s="65" t="s">
        <v>963</v>
      </c>
      <c r="F5" s="66">
        <v>1964</v>
      </c>
      <c r="G5" s="67">
        <v>22.5</v>
      </c>
      <c r="H5" s="67">
        <v>159</v>
      </c>
    </row>
    <row r="6" spans="2:9" hidden="1" x14ac:dyDescent="0.2">
      <c r="B6" s="68" t="s">
        <v>2746</v>
      </c>
      <c r="C6" s="68" t="s">
        <v>2747</v>
      </c>
      <c r="D6" s="67">
        <v>948</v>
      </c>
      <c r="E6" s="68" t="s">
        <v>2644</v>
      </c>
      <c r="F6" s="67">
        <v>1966</v>
      </c>
      <c r="G6" s="67">
        <v>13.5</v>
      </c>
      <c r="H6" s="67">
        <v>178</v>
      </c>
    </row>
    <row r="7" spans="2:9" hidden="1" x14ac:dyDescent="0.2">
      <c r="B7" s="65" t="s">
        <v>680</v>
      </c>
      <c r="C7" s="68" t="s">
        <v>681</v>
      </c>
      <c r="D7" s="67">
        <v>131</v>
      </c>
      <c r="E7" s="68" t="s">
        <v>679</v>
      </c>
      <c r="F7" s="67">
        <v>1971</v>
      </c>
      <c r="G7" s="67">
        <v>10.9</v>
      </c>
      <c r="H7" s="67">
        <v>98</v>
      </c>
    </row>
    <row r="8" spans="2:9" hidden="1" x14ac:dyDescent="0.2">
      <c r="B8" s="65" t="s">
        <v>237</v>
      </c>
      <c r="C8" s="68" t="s">
        <v>2066</v>
      </c>
      <c r="D8" s="67">
        <v>25</v>
      </c>
      <c r="E8" s="68" t="s">
        <v>2061</v>
      </c>
      <c r="F8" s="67">
        <v>1973</v>
      </c>
      <c r="G8" s="67">
        <v>5.8</v>
      </c>
      <c r="H8" s="67">
        <v>165</v>
      </c>
    </row>
    <row r="9" spans="2:9" hidden="1" x14ac:dyDescent="0.2">
      <c r="B9" s="65" t="s">
        <v>1155</v>
      </c>
      <c r="C9" s="65" t="s">
        <v>2156</v>
      </c>
      <c r="D9" s="66">
        <v>903</v>
      </c>
      <c r="E9" s="65" t="s">
        <v>2061</v>
      </c>
      <c r="F9" s="66">
        <v>1973</v>
      </c>
      <c r="G9" s="67">
        <v>21.1</v>
      </c>
      <c r="H9" s="67">
        <v>149</v>
      </c>
    </row>
    <row r="10" spans="2:9" hidden="1" x14ac:dyDescent="0.2">
      <c r="B10" s="65" t="s">
        <v>2178</v>
      </c>
      <c r="C10" s="65" t="s">
        <v>2179</v>
      </c>
      <c r="D10" s="66">
        <v>2253</v>
      </c>
      <c r="E10" s="65" t="s">
        <v>2061</v>
      </c>
      <c r="F10" s="66">
        <v>1973</v>
      </c>
      <c r="G10" s="67">
        <v>30.8</v>
      </c>
      <c r="H10" s="67">
        <v>155</v>
      </c>
    </row>
    <row r="11" spans="2:9" hidden="1" x14ac:dyDescent="0.2">
      <c r="B11" s="68" t="s">
        <v>439</v>
      </c>
      <c r="C11" s="68" t="s">
        <v>2467</v>
      </c>
      <c r="D11" s="67">
        <v>917</v>
      </c>
      <c r="E11" s="68" t="s">
        <v>2329</v>
      </c>
      <c r="F11" s="67">
        <v>1973</v>
      </c>
      <c r="G11" s="67">
        <v>17.399999999999999</v>
      </c>
      <c r="H11" s="67">
        <v>149</v>
      </c>
    </row>
    <row r="12" spans="2:9" hidden="1" x14ac:dyDescent="0.2">
      <c r="B12" s="68" t="s">
        <v>2069</v>
      </c>
      <c r="C12" s="68" t="s">
        <v>2070</v>
      </c>
      <c r="D12" s="67">
        <v>867</v>
      </c>
      <c r="E12" s="68" t="s">
        <v>2061</v>
      </c>
      <c r="F12" s="67">
        <v>1975</v>
      </c>
      <c r="G12" s="67">
        <v>6.6</v>
      </c>
      <c r="H12" s="67">
        <v>133</v>
      </c>
    </row>
    <row r="13" spans="2:9" hidden="1" x14ac:dyDescent="0.2">
      <c r="B13" s="65" t="s">
        <v>926</v>
      </c>
      <c r="C13" s="68" t="s">
        <v>2110</v>
      </c>
      <c r="D13" s="67">
        <v>2242</v>
      </c>
      <c r="E13" s="68" t="s">
        <v>2061</v>
      </c>
      <c r="F13" s="67">
        <v>1975</v>
      </c>
      <c r="G13" s="67">
        <v>13.6</v>
      </c>
      <c r="H13" s="67">
        <v>190</v>
      </c>
    </row>
    <row r="14" spans="2:9" hidden="1" x14ac:dyDescent="0.2">
      <c r="B14" s="68" t="s">
        <v>1186</v>
      </c>
      <c r="C14" s="68" t="s">
        <v>1187</v>
      </c>
      <c r="D14" s="67">
        <v>872</v>
      </c>
      <c r="E14" s="68" t="s">
        <v>1185</v>
      </c>
      <c r="F14" s="67">
        <v>1977</v>
      </c>
      <c r="G14" s="67">
        <v>16.2</v>
      </c>
      <c r="H14" s="67">
        <v>161</v>
      </c>
    </row>
    <row r="15" spans="2:9" hidden="1" x14ac:dyDescent="0.2">
      <c r="B15" s="65" t="s">
        <v>449</v>
      </c>
      <c r="C15" s="65" t="s">
        <v>2068</v>
      </c>
      <c r="D15" s="66">
        <v>868</v>
      </c>
      <c r="E15" s="65" t="s">
        <v>2061</v>
      </c>
      <c r="F15" s="66">
        <v>1978</v>
      </c>
      <c r="G15" s="67">
        <v>6.5</v>
      </c>
      <c r="H15" s="67">
        <v>165</v>
      </c>
    </row>
    <row r="16" spans="2:9" hidden="1" x14ac:dyDescent="0.2">
      <c r="B16" s="68" t="s">
        <v>729</v>
      </c>
      <c r="C16" s="68" t="s">
        <v>730</v>
      </c>
      <c r="D16" s="67">
        <v>947</v>
      </c>
      <c r="E16" s="68" t="s">
        <v>728</v>
      </c>
      <c r="F16" s="67">
        <v>1979</v>
      </c>
      <c r="G16" s="67">
        <v>30.3</v>
      </c>
      <c r="H16" s="67">
        <v>147</v>
      </c>
    </row>
    <row r="17" spans="2:8" hidden="1" x14ac:dyDescent="0.2">
      <c r="B17" s="68" t="s">
        <v>310</v>
      </c>
      <c r="C17" s="65" t="s">
        <v>455</v>
      </c>
      <c r="D17" s="66">
        <v>127</v>
      </c>
      <c r="E17" s="65" t="s">
        <v>437</v>
      </c>
      <c r="F17" s="66">
        <v>1980</v>
      </c>
      <c r="G17" s="67">
        <v>15</v>
      </c>
      <c r="H17" s="67">
        <v>186</v>
      </c>
    </row>
    <row r="18" spans="2:8" hidden="1" x14ac:dyDescent="0.2">
      <c r="B18" s="68" t="s">
        <v>1123</v>
      </c>
      <c r="C18" s="68" t="s">
        <v>1124</v>
      </c>
      <c r="D18" s="67">
        <v>7440</v>
      </c>
      <c r="E18" s="68" t="s">
        <v>1122</v>
      </c>
      <c r="F18" s="67">
        <v>1980</v>
      </c>
      <c r="G18" s="67">
        <v>5.8</v>
      </c>
      <c r="H18" s="67">
        <v>175</v>
      </c>
    </row>
    <row r="19" spans="2:8" hidden="1" x14ac:dyDescent="0.2">
      <c r="B19" s="65" t="s">
        <v>1164</v>
      </c>
      <c r="C19" s="68" t="s">
        <v>1165</v>
      </c>
      <c r="D19" s="67">
        <v>139</v>
      </c>
      <c r="E19" s="68" t="s">
        <v>1122</v>
      </c>
      <c r="F19" s="67">
        <v>1980</v>
      </c>
      <c r="G19" s="67">
        <v>21</v>
      </c>
      <c r="H19" s="67">
        <v>162</v>
      </c>
    </row>
    <row r="20" spans="2:8" hidden="1" x14ac:dyDescent="0.2">
      <c r="B20" s="65" t="s">
        <v>241</v>
      </c>
      <c r="C20" s="65" t="s">
        <v>686</v>
      </c>
      <c r="D20" s="66">
        <v>15</v>
      </c>
      <c r="E20" s="65" t="s">
        <v>687</v>
      </c>
      <c r="F20" s="66">
        <v>1981</v>
      </c>
      <c r="G20" s="67">
        <v>6.4</v>
      </c>
      <c r="H20" s="67">
        <v>132</v>
      </c>
    </row>
    <row r="21" spans="2:8" hidden="1" x14ac:dyDescent="0.2">
      <c r="B21" s="68" t="s">
        <v>2497</v>
      </c>
      <c r="C21" s="65" t="s">
        <v>2498</v>
      </c>
      <c r="D21" s="66">
        <v>808</v>
      </c>
      <c r="E21" s="65" t="s">
        <v>2329</v>
      </c>
      <c r="F21" s="66">
        <v>1981</v>
      </c>
      <c r="G21" s="67">
        <v>21.5</v>
      </c>
      <c r="H21" s="67">
        <v>169</v>
      </c>
    </row>
    <row r="22" spans="2:8" hidden="1" x14ac:dyDescent="0.2">
      <c r="B22" s="68" t="s">
        <v>1011</v>
      </c>
      <c r="C22" s="68" t="s">
        <v>1012</v>
      </c>
      <c r="D22" s="67">
        <v>683</v>
      </c>
      <c r="E22" s="68" t="s">
        <v>963</v>
      </c>
      <c r="F22" s="67">
        <v>1982</v>
      </c>
      <c r="G22" s="67">
        <v>17</v>
      </c>
      <c r="H22" s="67">
        <v>156</v>
      </c>
    </row>
    <row r="23" spans="2:8" hidden="1" x14ac:dyDescent="0.2">
      <c r="B23" s="65" t="s">
        <v>118</v>
      </c>
      <c r="C23" s="68" t="s">
        <v>1018</v>
      </c>
      <c r="D23" s="67">
        <v>720</v>
      </c>
      <c r="E23" s="68" t="s">
        <v>963</v>
      </c>
      <c r="F23" s="67">
        <v>1982</v>
      </c>
      <c r="G23" s="67">
        <v>19.5</v>
      </c>
      <c r="H23" s="67">
        <v>126</v>
      </c>
    </row>
    <row r="24" spans="2:8" hidden="1" x14ac:dyDescent="0.2">
      <c r="B24" s="68" t="s">
        <v>1188</v>
      </c>
      <c r="C24" s="68" t="s">
        <v>1189</v>
      </c>
      <c r="D24" s="67">
        <v>699</v>
      </c>
      <c r="E24" s="68" t="s">
        <v>1185</v>
      </c>
      <c r="F24" s="67">
        <v>1982</v>
      </c>
      <c r="G24" s="67">
        <v>16.899999999999999</v>
      </c>
      <c r="H24" s="67">
        <v>193</v>
      </c>
    </row>
    <row r="25" spans="2:8" hidden="1" x14ac:dyDescent="0.2">
      <c r="B25" s="65" t="s">
        <v>163</v>
      </c>
      <c r="C25" s="68" t="s">
        <v>1440</v>
      </c>
      <c r="D25" s="67">
        <v>883</v>
      </c>
      <c r="E25" s="68" t="s">
        <v>1441</v>
      </c>
      <c r="F25" s="67">
        <v>1982</v>
      </c>
      <c r="G25" s="67">
        <v>18.8</v>
      </c>
      <c r="H25" s="67">
        <v>123</v>
      </c>
    </row>
    <row r="26" spans="2:8" hidden="1" x14ac:dyDescent="0.2">
      <c r="B26" s="65" t="s">
        <v>1246</v>
      </c>
      <c r="C26" s="65" t="s">
        <v>2063</v>
      </c>
      <c r="D26" s="66">
        <v>128</v>
      </c>
      <c r="E26" s="65" t="s">
        <v>2061</v>
      </c>
      <c r="F26" s="66">
        <v>1982</v>
      </c>
      <c r="G26" s="67">
        <v>4.4000000000000004</v>
      </c>
      <c r="H26" s="67">
        <v>130</v>
      </c>
    </row>
    <row r="27" spans="2:8" hidden="1" x14ac:dyDescent="0.2">
      <c r="B27" s="65" t="s">
        <v>2400</v>
      </c>
      <c r="C27" s="68" t="s">
        <v>2401</v>
      </c>
      <c r="D27" s="67">
        <v>160</v>
      </c>
      <c r="E27" s="68" t="s">
        <v>2329</v>
      </c>
      <c r="F27" s="67">
        <v>1982</v>
      </c>
      <c r="G27" s="67">
        <v>12.2</v>
      </c>
      <c r="H27" s="67">
        <v>146</v>
      </c>
    </row>
    <row r="28" spans="2:8" hidden="1" x14ac:dyDescent="0.2">
      <c r="B28" s="65" t="s">
        <v>980</v>
      </c>
      <c r="C28" s="68" t="s">
        <v>981</v>
      </c>
      <c r="D28" s="67">
        <v>2296</v>
      </c>
      <c r="E28" s="68" t="s">
        <v>963</v>
      </c>
      <c r="F28" s="67">
        <v>1983</v>
      </c>
      <c r="G28" s="67">
        <v>9.6</v>
      </c>
      <c r="H28" s="67">
        <v>166</v>
      </c>
    </row>
    <row r="29" spans="2:8" hidden="1" x14ac:dyDescent="0.2">
      <c r="B29" s="65" t="s">
        <v>1034</v>
      </c>
      <c r="C29" s="68" t="s">
        <v>1035</v>
      </c>
      <c r="D29" s="67">
        <v>785</v>
      </c>
      <c r="E29" s="68" t="s">
        <v>963</v>
      </c>
      <c r="F29" s="67">
        <v>1983</v>
      </c>
      <c r="G29" s="67">
        <v>24.6</v>
      </c>
      <c r="H29" s="67">
        <v>88</v>
      </c>
    </row>
    <row r="30" spans="2:8" hidden="1" x14ac:dyDescent="0.2">
      <c r="B30" s="68" t="s">
        <v>133</v>
      </c>
      <c r="C30" s="65" t="s">
        <v>1044</v>
      </c>
      <c r="D30" s="66">
        <v>721</v>
      </c>
      <c r="E30" s="65" t="s">
        <v>963</v>
      </c>
      <c r="F30" s="66">
        <v>1983</v>
      </c>
      <c r="G30" s="67">
        <v>33.299999999999997</v>
      </c>
      <c r="H30" s="67">
        <v>200</v>
      </c>
    </row>
    <row r="31" spans="2:8" hidden="1" x14ac:dyDescent="0.2">
      <c r="B31" s="68" t="s">
        <v>777</v>
      </c>
      <c r="C31" s="65" t="s">
        <v>1119</v>
      </c>
      <c r="D31" s="66">
        <v>148</v>
      </c>
      <c r="E31" s="65" t="s">
        <v>1120</v>
      </c>
      <c r="F31" s="66">
        <v>1983</v>
      </c>
      <c r="G31" s="67">
        <v>17.600000000000001</v>
      </c>
      <c r="H31" s="67">
        <v>137</v>
      </c>
    </row>
    <row r="32" spans="2:8" hidden="1" x14ac:dyDescent="0.2">
      <c r="B32" s="65" t="s">
        <v>1511</v>
      </c>
      <c r="C32" s="68" t="s">
        <v>1512</v>
      </c>
      <c r="D32" s="67">
        <v>2250</v>
      </c>
      <c r="E32" s="68" t="s">
        <v>1513</v>
      </c>
      <c r="F32" s="67">
        <v>1983</v>
      </c>
      <c r="G32" s="67">
        <v>1.6</v>
      </c>
      <c r="H32" s="67">
        <v>103</v>
      </c>
    </row>
    <row r="33" spans="2:8" hidden="1" x14ac:dyDescent="0.2">
      <c r="B33" s="65" t="s">
        <v>1123</v>
      </c>
      <c r="C33" s="65" t="s">
        <v>1579</v>
      </c>
      <c r="D33" s="66">
        <v>3013</v>
      </c>
      <c r="E33" s="65" t="s">
        <v>1578</v>
      </c>
      <c r="F33" s="66">
        <v>1983</v>
      </c>
      <c r="G33" s="67">
        <v>20.7</v>
      </c>
      <c r="H33" s="67">
        <v>182</v>
      </c>
    </row>
    <row r="34" spans="2:8" hidden="1" x14ac:dyDescent="0.2">
      <c r="B34" s="65" t="s">
        <v>1967</v>
      </c>
      <c r="C34" s="65" t="s">
        <v>1968</v>
      </c>
      <c r="D34" s="66">
        <v>1030</v>
      </c>
      <c r="E34" s="65" t="s">
        <v>1831</v>
      </c>
      <c r="F34" s="66">
        <v>1983</v>
      </c>
      <c r="G34" s="67">
        <v>18.8</v>
      </c>
      <c r="H34" s="67">
        <v>123</v>
      </c>
    </row>
    <row r="35" spans="2:8" hidden="1" x14ac:dyDescent="0.2">
      <c r="B35" s="65" t="s">
        <v>860</v>
      </c>
      <c r="C35" s="65" t="s">
        <v>2361</v>
      </c>
      <c r="D35" s="66">
        <v>2776</v>
      </c>
      <c r="E35" s="65" t="s">
        <v>2329</v>
      </c>
      <c r="F35" s="66">
        <v>1983</v>
      </c>
      <c r="G35" s="67">
        <v>8.3000000000000007</v>
      </c>
      <c r="H35" s="67">
        <v>129</v>
      </c>
    </row>
    <row r="36" spans="2:8" hidden="1" x14ac:dyDescent="0.2">
      <c r="B36" s="68" t="s">
        <v>574</v>
      </c>
      <c r="C36" s="68" t="s">
        <v>575</v>
      </c>
      <c r="D36" s="67">
        <v>28</v>
      </c>
      <c r="E36" s="68" t="s">
        <v>576</v>
      </c>
      <c r="F36" s="67">
        <v>1984</v>
      </c>
      <c r="G36" s="67">
        <v>1.2</v>
      </c>
      <c r="H36" s="67">
        <v>178</v>
      </c>
    </row>
    <row r="37" spans="2:8" hidden="1" x14ac:dyDescent="0.2">
      <c r="B37" s="68" t="s">
        <v>570</v>
      </c>
      <c r="C37" s="68" t="s">
        <v>700</v>
      </c>
      <c r="D37" s="67">
        <v>944</v>
      </c>
      <c r="E37" s="68" t="s">
        <v>701</v>
      </c>
      <c r="F37" s="67">
        <v>1984</v>
      </c>
      <c r="G37" s="67">
        <v>18.399999999999999</v>
      </c>
      <c r="H37" s="67">
        <v>154</v>
      </c>
    </row>
    <row r="38" spans="2:8" hidden="1" x14ac:dyDescent="0.2">
      <c r="B38" s="68" t="s">
        <v>163</v>
      </c>
      <c r="C38" s="65" t="s">
        <v>760</v>
      </c>
      <c r="D38" s="66">
        <v>37</v>
      </c>
      <c r="E38" s="65" t="s">
        <v>758</v>
      </c>
      <c r="F38" s="66">
        <v>1984</v>
      </c>
      <c r="G38" s="67">
        <v>14.7</v>
      </c>
      <c r="H38" s="67">
        <v>157</v>
      </c>
    </row>
    <row r="39" spans="2:8" hidden="1" x14ac:dyDescent="0.2">
      <c r="B39" s="68" t="s">
        <v>972</v>
      </c>
      <c r="C39" s="65" t="s">
        <v>1019</v>
      </c>
      <c r="D39" s="66">
        <v>834</v>
      </c>
      <c r="E39" s="65" t="s">
        <v>963</v>
      </c>
      <c r="F39" s="66">
        <v>1984</v>
      </c>
      <c r="G39" s="67">
        <v>19.600000000000001</v>
      </c>
      <c r="H39" s="67">
        <v>216</v>
      </c>
    </row>
    <row r="40" spans="2:8" hidden="1" x14ac:dyDescent="0.2">
      <c r="B40" s="68" t="s">
        <v>2389</v>
      </c>
      <c r="C40" s="65" t="s">
        <v>2390</v>
      </c>
      <c r="D40" s="66">
        <v>1024</v>
      </c>
      <c r="E40" s="65" t="s">
        <v>2329</v>
      </c>
      <c r="F40" s="66">
        <v>1984</v>
      </c>
      <c r="G40" s="67">
        <v>11.4</v>
      </c>
      <c r="H40" s="67">
        <v>105</v>
      </c>
    </row>
    <row r="41" spans="2:8" hidden="1" x14ac:dyDescent="0.2">
      <c r="B41" s="65" t="s">
        <v>2446</v>
      </c>
      <c r="C41" s="68" t="s">
        <v>2447</v>
      </c>
      <c r="D41" s="67">
        <v>735</v>
      </c>
      <c r="E41" s="68" t="s">
        <v>2329</v>
      </c>
      <c r="F41" s="67">
        <v>1984</v>
      </c>
      <c r="G41" s="67">
        <v>16.100000000000001</v>
      </c>
      <c r="H41" s="67">
        <v>176</v>
      </c>
    </row>
    <row r="42" spans="2:8" hidden="1" x14ac:dyDescent="0.2">
      <c r="B42" s="65" t="s">
        <v>2452</v>
      </c>
      <c r="C42" s="65" t="s">
        <v>2453</v>
      </c>
      <c r="D42" s="66">
        <v>738</v>
      </c>
      <c r="E42" s="65" t="s">
        <v>2329</v>
      </c>
      <c r="F42" s="66">
        <v>1984</v>
      </c>
      <c r="G42" s="67">
        <v>16.600000000000001</v>
      </c>
      <c r="H42" s="67">
        <v>107</v>
      </c>
    </row>
    <row r="43" spans="2:8" hidden="1" x14ac:dyDescent="0.2">
      <c r="B43" s="68" t="s">
        <v>765</v>
      </c>
      <c r="C43" s="65" t="s">
        <v>766</v>
      </c>
      <c r="D43" s="66">
        <v>105</v>
      </c>
      <c r="E43" s="65" t="s">
        <v>758</v>
      </c>
      <c r="F43" s="66">
        <v>1985</v>
      </c>
      <c r="G43" s="67">
        <v>22.2</v>
      </c>
      <c r="H43" s="67">
        <v>115</v>
      </c>
    </row>
    <row r="44" spans="2:8" hidden="1" x14ac:dyDescent="0.2">
      <c r="B44" s="68" t="s">
        <v>228</v>
      </c>
      <c r="C44" s="68" t="s">
        <v>1508</v>
      </c>
      <c r="D44" s="67">
        <v>3026</v>
      </c>
      <c r="E44" s="68" t="s">
        <v>1507</v>
      </c>
      <c r="F44" s="67">
        <v>1985</v>
      </c>
      <c r="G44" s="67">
        <v>14.5</v>
      </c>
      <c r="H44" s="67">
        <v>141</v>
      </c>
    </row>
    <row r="45" spans="2:8" hidden="1" x14ac:dyDescent="0.2">
      <c r="B45" s="68" t="s">
        <v>1586</v>
      </c>
      <c r="C45" s="65" t="s">
        <v>1587</v>
      </c>
      <c r="D45" s="66">
        <v>16520</v>
      </c>
      <c r="E45" s="65" t="s">
        <v>1581</v>
      </c>
      <c r="F45" s="66">
        <v>1985</v>
      </c>
      <c r="G45" s="67">
        <v>5.4</v>
      </c>
      <c r="H45" s="67">
        <v>150</v>
      </c>
    </row>
    <row r="46" spans="2:8" hidden="1" x14ac:dyDescent="0.2">
      <c r="B46" s="65" t="s">
        <v>2468</v>
      </c>
      <c r="C46" s="65" t="s">
        <v>2469</v>
      </c>
      <c r="D46" s="66">
        <v>822</v>
      </c>
      <c r="E46" s="65" t="s">
        <v>2329</v>
      </c>
      <c r="F46" s="66">
        <v>1985</v>
      </c>
      <c r="G46" s="67">
        <v>17.600000000000001</v>
      </c>
      <c r="H46" s="67">
        <v>143</v>
      </c>
    </row>
    <row r="47" spans="2:8" hidden="1" x14ac:dyDescent="0.2">
      <c r="B47" s="65" t="s">
        <v>118</v>
      </c>
      <c r="C47" s="68" t="s">
        <v>987</v>
      </c>
      <c r="D47" s="67">
        <v>222</v>
      </c>
      <c r="E47" s="68" t="s">
        <v>963</v>
      </c>
      <c r="F47" s="67">
        <v>1986</v>
      </c>
      <c r="G47" s="67">
        <v>10.6</v>
      </c>
      <c r="H47" s="67">
        <v>146</v>
      </c>
    </row>
    <row r="48" spans="2:8" hidden="1" x14ac:dyDescent="0.2">
      <c r="B48" s="68" t="s">
        <v>118</v>
      </c>
      <c r="C48" s="65" t="s">
        <v>757</v>
      </c>
      <c r="D48" s="66">
        <v>2745</v>
      </c>
      <c r="E48" s="65" t="s">
        <v>758</v>
      </c>
      <c r="F48" s="66">
        <v>1987</v>
      </c>
      <c r="G48" s="67">
        <v>9.8000000000000007</v>
      </c>
      <c r="H48" s="67">
        <v>173</v>
      </c>
    </row>
    <row r="49" spans="2:8" hidden="1" x14ac:dyDescent="0.2">
      <c r="B49" s="68" t="s">
        <v>926</v>
      </c>
      <c r="C49" s="65" t="s">
        <v>927</v>
      </c>
      <c r="D49" s="66">
        <v>2249</v>
      </c>
      <c r="E49" s="65" t="s">
        <v>928</v>
      </c>
      <c r="F49" s="66">
        <v>1987</v>
      </c>
      <c r="G49" s="67">
        <v>10.6</v>
      </c>
      <c r="H49" s="67">
        <v>144</v>
      </c>
    </row>
    <row r="50" spans="2:8" hidden="1" x14ac:dyDescent="0.2">
      <c r="B50" s="65" t="s">
        <v>1432</v>
      </c>
      <c r="C50" s="68" t="s">
        <v>1433</v>
      </c>
      <c r="D50" s="67">
        <v>6</v>
      </c>
      <c r="E50" s="68" t="s">
        <v>1371</v>
      </c>
      <c r="F50" s="67">
        <v>1987</v>
      </c>
      <c r="G50" s="67">
        <v>24.5</v>
      </c>
      <c r="H50" s="67">
        <v>199</v>
      </c>
    </row>
    <row r="51" spans="2:8" hidden="1" x14ac:dyDescent="0.2">
      <c r="B51" s="68" t="s">
        <v>1009</v>
      </c>
      <c r="C51" s="68" t="s">
        <v>1577</v>
      </c>
      <c r="D51" s="67">
        <v>3018</v>
      </c>
      <c r="E51" s="68" t="s">
        <v>1578</v>
      </c>
      <c r="F51" s="67">
        <v>1987</v>
      </c>
      <c r="G51" s="67">
        <v>0.8</v>
      </c>
      <c r="H51" s="67">
        <v>151</v>
      </c>
    </row>
    <row r="52" spans="2:8" hidden="1" x14ac:dyDescent="0.2">
      <c r="B52" s="65" t="s">
        <v>1773</v>
      </c>
      <c r="C52" s="68" t="s">
        <v>1774</v>
      </c>
      <c r="D52" s="67">
        <v>934</v>
      </c>
      <c r="E52" s="68" t="s">
        <v>1644</v>
      </c>
      <c r="F52" s="67">
        <v>1987</v>
      </c>
      <c r="G52" s="67">
        <v>23.6</v>
      </c>
      <c r="H52" s="67">
        <v>143</v>
      </c>
    </row>
    <row r="53" spans="2:8" hidden="1" x14ac:dyDescent="0.2">
      <c r="B53" s="65" t="s">
        <v>293</v>
      </c>
      <c r="C53" s="65" t="s">
        <v>2075</v>
      </c>
      <c r="D53" s="66">
        <v>2264</v>
      </c>
      <c r="E53" s="65" t="s">
        <v>2061</v>
      </c>
      <c r="F53" s="66">
        <v>1987</v>
      </c>
      <c r="G53" s="67">
        <v>7.7</v>
      </c>
      <c r="H53" s="67">
        <v>138</v>
      </c>
    </row>
    <row r="54" spans="2:8" hidden="1" x14ac:dyDescent="0.2">
      <c r="B54" s="65" t="s">
        <v>1683</v>
      </c>
      <c r="C54" s="65" t="s">
        <v>2328</v>
      </c>
      <c r="D54" s="66">
        <v>132</v>
      </c>
      <c r="E54" s="65" t="s">
        <v>2329</v>
      </c>
      <c r="F54" s="66">
        <v>1987</v>
      </c>
      <c r="G54" s="67">
        <v>0.9</v>
      </c>
      <c r="H54" s="67">
        <v>147</v>
      </c>
    </row>
    <row r="55" spans="2:8" hidden="1" x14ac:dyDescent="0.2">
      <c r="B55" s="68" t="s">
        <v>1586</v>
      </c>
      <c r="C55" s="68" t="s">
        <v>2362</v>
      </c>
      <c r="D55" s="67">
        <v>7584</v>
      </c>
      <c r="E55" s="68" t="s">
        <v>2329</v>
      </c>
      <c r="F55" s="67">
        <v>1987</v>
      </c>
      <c r="G55" s="67">
        <v>8.4</v>
      </c>
      <c r="H55" s="67">
        <v>155</v>
      </c>
    </row>
    <row r="56" spans="2:8" hidden="1" x14ac:dyDescent="0.2">
      <c r="B56" s="65" t="s">
        <v>1151</v>
      </c>
      <c r="C56" s="68" t="s">
        <v>2475</v>
      </c>
      <c r="D56" s="67">
        <v>832</v>
      </c>
      <c r="E56" s="68" t="s">
        <v>2329</v>
      </c>
      <c r="F56" s="67">
        <v>1987</v>
      </c>
      <c r="G56" s="67">
        <v>19</v>
      </c>
      <c r="H56" s="67">
        <v>130</v>
      </c>
    </row>
    <row r="57" spans="2:8" hidden="1" x14ac:dyDescent="0.2">
      <c r="B57" s="68" t="s">
        <v>2640</v>
      </c>
      <c r="C57" s="65" t="s">
        <v>2641</v>
      </c>
      <c r="D57" s="66">
        <v>140</v>
      </c>
      <c r="E57" s="65" t="s">
        <v>2642</v>
      </c>
      <c r="F57" s="66">
        <v>1987</v>
      </c>
      <c r="G57" s="67">
        <v>24.5</v>
      </c>
      <c r="H57" s="67">
        <v>144</v>
      </c>
    </row>
    <row r="58" spans="2:8" hidden="1" x14ac:dyDescent="0.2">
      <c r="B58" s="68" t="s">
        <v>645</v>
      </c>
      <c r="C58" s="68" t="s">
        <v>646</v>
      </c>
      <c r="D58" s="67">
        <v>986</v>
      </c>
      <c r="E58" s="68" t="s">
        <v>647</v>
      </c>
      <c r="F58" s="67">
        <v>1988</v>
      </c>
      <c r="G58" s="67">
        <v>23.4</v>
      </c>
      <c r="H58" s="67">
        <v>145</v>
      </c>
    </row>
    <row r="59" spans="2:8" hidden="1" x14ac:dyDescent="0.2">
      <c r="B59" s="65" t="s">
        <v>1442</v>
      </c>
      <c r="C59" s="65" t="s">
        <v>1443</v>
      </c>
      <c r="D59" s="66">
        <v>193</v>
      </c>
      <c r="E59" s="65" t="s">
        <v>1444</v>
      </c>
      <c r="F59" s="66">
        <v>1988</v>
      </c>
      <c r="G59" s="67">
        <v>0.2</v>
      </c>
      <c r="H59" s="67">
        <v>111</v>
      </c>
    </row>
    <row r="60" spans="2:8" hidden="1" x14ac:dyDescent="0.2">
      <c r="B60" s="65" t="s">
        <v>1516</v>
      </c>
      <c r="C60" s="65" t="s">
        <v>1517</v>
      </c>
      <c r="D60" s="66">
        <v>2251</v>
      </c>
      <c r="E60" s="65" t="s">
        <v>1513</v>
      </c>
      <c r="F60" s="66">
        <v>1988</v>
      </c>
      <c r="G60" s="67">
        <v>20.399999999999999</v>
      </c>
      <c r="H60" s="67">
        <v>120</v>
      </c>
    </row>
    <row r="61" spans="2:8" hidden="1" x14ac:dyDescent="0.2">
      <c r="B61" s="65" t="s">
        <v>1909</v>
      </c>
      <c r="C61" s="65" t="s">
        <v>1910</v>
      </c>
      <c r="D61" s="66">
        <v>729</v>
      </c>
      <c r="E61" s="65" t="s">
        <v>1831</v>
      </c>
      <c r="F61" s="66">
        <v>1988</v>
      </c>
      <c r="G61" s="67">
        <v>14.2</v>
      </c>
      <c r="H61" s="67">
        <v>162</v>
      </c>
    </row>
    <row r="62" spans="2:8" hidden="1" x14ac:dyDescent="0.2">
      <c r="B62" s="65" t="s">
        <v>2047</v>
      </c>
      <c r="C62" s="65" t="s">
        <v>2048</v>
      </c>
      <c r="D62" s="66">
        <v>122</v>
      </c>
      <c r="E62" s="65" t="s">
        <v>2049</v>
      </c>
      <c r="F62" s="66">
        <v>1988</v>
      </c>
      <c r="G62" s="67">
        <v>30</v>
      </c>
      <c r="H62" s="67">
        <v>143</v>
      </c>
    </row>
    <row r="63" spans="2:8" hidden="1" x14ac:dyDescent="0.2">
      <c r="B63" s="65" t="s">
        <v>187</v>
      </c>
      <c r="C63" s="68" t="s">
        <v>2124</v>
      </c>
      <c r="D63" s="67">
        <v>2257</v>
      </c>
      <c r="E63" s="68" t="s">
        <v>2061</v>
      </c>
      <c r="F63" s="67">
        <v>1988</v>
      </c>
      <c r="G63" s="67">
        <v>14.9</v>
      </c>
      <c r="H63" s="67">
        <v>216</v>
      </c>
    </row>
    <row r="64" spans="2:8" hidden="1" x14ac:dyDescent="0.2">
      <c r="B64" s="65" t="s">
        <v>2239</v>
      </c>
      <c r="C64" s="68" t="s">
        <v>2240</v>
      </c>
      <c r="D64" s="67">
        <v>919</v>
      </c>
      <c r="E64" s="68" t="s">
        <v>2208</v>
      </c>
      <c r="F64" s="67">
        <v>1988</v>
      </c>
      <c r="G64" s="67">
        <v>16</v>
      </c>
      <c r="H64" s="67">
        <v>153</v>
      </c>
    </row>
    <row r="65" spans="2:8" hidden="1" x14ac:dyDescent="0.2">
      <c r="B65" s="65" t="s">
        <v>479</v>
      </c>
      <c r="C65" s="68" t="s">
        <v>480</v>
      </c>
      <c r="D65" s="67">
        <v>780</v>
      </c>
      <c r="E65" s="68" t="s">
        <v>481</v>
      </c>
      <c r="F65" s="67">
        <v>1989</v>
      </c>
      <c r="G65" s="67">
        <v>15.1</v>
      </c>
      <c r="H65" s="67">
        <v>198</v>
      </c>
    </row>
    <row r="66" spans="2:8" hidden="1" x14ac:dyDescent="0.2">
      <c r="B66" s="65" t="s">
        <v>228</v>
      </c>
      <c r="C66" s="68" t="s">
        <v>759</v>
      </c>
      <c r="D66" s="67">
        <v>13587</v>
      </c>
      <c r="E66" s="68" t="s">
        <v>758</v>
      </c>
      <c r="F66" s="67">
        <v>1989</v>
      </c>
      <c r="G66" s="67">
        <v>14.3</v>
      </c>
      <c r="H66" s="67">
        <v>178</v>
      </c>
    </row>
    <row r="67" spans="2:8" hidden="1" x14ac:dyDescent="0.2">
      <c r="B67" s="68" t="s">
        <v>302</v>
      </c>
      <c r="C67" s="65" t="s">
        <v>768</v>
      </c>
      <c r="D67" s="66">
        <v>7549</v>
      </c>
      <c r="E67" s="65" t="s">
        <v>758</v>
      </c>
      <c r="F67" s="66">
        <v>1989</v>
      </c>
      <c r="G67" s="67">
        <v>27.8</v>
      </c>
      <c r="H67" s="67">
        <v>149</v>
      </c>
    </row>
    <row r="68" spans="2:8" hidden="1" x14ac:dyDescent="0.2">
      <c r="B68" s="68" t="s">
        <v>133</v>
      </c>
      <c r="C68" s="68" t="s">
        <v>847</v>
      </c>
      <c r="D68" s="67">
        <v>3041</v>
      </c>
      <c r="E68" s="68" t="s">
        <v>838</v>
      </c>
      <c r="F68" s="67">
        <v>1989</v>
      </c>
      <c r="G68" s="67">
        <v>13.5</v>
      </c>
      <c r="H68" s="67">
        <v>145</v>
      </c>
    </row>
    <row r="69" spans="2:8" hidden="1" x14ac:dyDescent="0.2">
      <c r="B69" s="68" t="s">
        <v>1143</v>
      </c>
      <c r="C69" s="65" t="s">
        <v>1144</v>
      </c>
      <c r="D69" s="66">
        <v>3037</v>
      </c>
      <c r="E69" s="65" t="s">
        <v>1122</v>
      </c>
      <c r="F69" s="66">
        <v>1989</v>
      </c>
      <c r="G69" s="67">
        <v>14.6</v>
      </c>
      <c r="H69" s="67">
        <v>135</v>
      </c>
    </row>
    <row r="70" spans="2:8" hidden="1" x14ac:dyDescent="0.2">
      <c r="B70" s="68" t="s">
        <v>1509</v>
      </c>
      <c r="C70" s="65" t="s">
        <v>1510</v>
      </c>
      <c r="D70" s="66">
        <v>3028</v>
      </c>
      <c r="E70" s="65" t="s">
        <v>1507</v>
      </c>
      <c r="F70" s="66">
        <v>1989</v>
      </c>
      <c r="G70" s="67">
        <v>18.100000000000001</v>
      </c>
      <c r="H70" s="67">
        <v>137</v>
      </c>
    </row>
    <row r="71" spans="2:8" hidden="1" x14ac:dyDescent="0.2">
      <c r="B71" s="68" t="s">
        <v>574</v>
      </c>
      <c r="C71" s="65" t="s">
        <v>1742</v>
      </c>
      <c r="D71" s="66">
        <v>100</v>
      </c>
      <c r="E71" s="65" t="s">
        <v>1644</v>
      </c>
      <c r="F71" s="66">
        <v>1989</v>
      </c>
      <c r="G71" s="67">
        <v>17.5</v>
      </c>
      <c r="H71" s="67">
        <v>121</v>
      </c>
    </row>
    <row r="72" spans="2:8" hidden="1" x14ac:dyDescent="0.2">
      <c r="B72" s="68" t="s">
        <v>1752</v>
      </c>
      <c r="C72" s="68" t="s">
        <v>1753</v>
      </c>
      <c r="D72" s="67">
        <v>7586</v>
      </c>
      <c r="E72" s="68" t="s">
        <v>1644</v>
      </c>
      <c r="F72" s="67">
        <v>1989</v>
      </c>
      <c r="G72" s="67">
        <v>19</v>
      </c>
      <c r="H72" s="67">
        <v>152</v>
      </c>
    </row>
    <row r="73" spans="2:8" hidden="1" x14ac:dyDescent="0.2">
      <c r="B73" s="65" t="s">
        <v>482</v>
      </c>
      <c r="C73" s="65" t="s">
        <v>1894</v>
      </c>
      <c r="D73" s="66">
        <v>1003</v>
      </c>
      <c r="E73" s="65" t="s">
        <v>1831</v>
      </c>
      <c r="F73" s="66">
        <v>1989</v>
      </c>
      <c r="G73" s="67">
        <v>12.7</v>
      </c>
      <c r="H73" s="67">
        <v>182</v>
      </c>
    </row>
    <row r="74" spans="2:8" hidden="1" x14ac:dyDescent="0.2">
      <c r="B74" s="65" t="s">
        <v>1984</v>
      </c>
      <c r="C74" s="68" t="s">
        <v>1985</v>
      </c>
      <c r="D74" s="67">
        <v>737</v>
      </c>
      <c r="E74" s="68" t="s">
        <v>1831</v>
      </c>
      <c r="F74" s="67">
        <v>1989</v>
      </c>
      <c r="G74" s="67">
        <v>20.399999999999999</v>
      </c>
      <c r="H74" s="67">
        <v>224</v>
      </c>
    </row>
    <row r="75" spans="2:8" hidden="1" x14ac:dyDescent="0.2">
      <c r="B75" s="65" t="s">
        <v>1991</v>
      </c>
      <c r="C75" s="68" t="s">
        <v>1992</v>
      </c>
      <c r="D75" s="67">
        <v>843</v>
      </c>
      <c r="E75" s="68" t="s">
        <v>1831</v>
      </c>
      <c r="F75" s="67">
        <v>1989</v>
      </c>
      <c r="G75" s="67">
        <v>20.7</v>
      </c>
      <c r="H75" s="67">
        <v>174</v>
      </c>
    </row>
    <row r="76" spans="2:8" hidden="1" x14ac:dyDescent="0.2">
      <c r="B76" s="68" t="s">
        <v>2002</v>
      </c>
      <c r="C76" s="68" t="s">
        <v>2003</v>
      </c>
      <c r="D76" s="67">
        <v>3020</v>
      </c>
      <c r="E76" s="68" t="s">
        <v>1831</v>
      </c>
      <c r="F76" s="67">
        <v>1989</v>
      </c>
      <c r="G76" s="67">
        <v>21.6</v>
      </c>
      <c r="H76" s="67">
        <v>209</v>
      </c>
    </row>
    <row r="77" spans="2:8" hidden="1" x14ac:dyDescent="0.2">
      <c r="B77" s="65" t="s">
        <v>2248</v>
      </c>
      <c r="C77" s="68" t="s">
        <v>2280</v>
      </c>
      <c r="D77" s="67">
        <v>2271</v>
      </c>
      <c r="E77" s="68" t="s">
        <v>2278</v>
      </c>
      <c r="F77" s="67">
        <v>1989</v>
      </c>
      <c r="G77" s="67">
        <v>8</v>
      </c>
      <c r="H77" s="67">
        <v>244</v>
      </c>
    </row>
    <row r="78" spans="2:8" hidden="1" x14ac:dyDescent="0.2">
      <c r="B78" s="68" t="s">
        <v>302</v>
      </c>
      <c r="C78" s="65" t="s">
        <v>2653</v>
      </c>
      <c r="D78" s="66">
        <v>1828</v>
      </c>
      <c r="E78" s="65" t="s">
        <v>2644</v>
      </c>
      <c r="F78" s="66">
        <v>1989</v>
      </c>
      <c r="G78" s="67">
        <v>3.2</v>
      </c>
      <c r="H78" s="67">
        <v>111</v>
      </c>
    </row>
    <row r="79" spans="2:8" hidden="1" x14ac:dyDescent="0.2">
      <c r="B79" s="68" t="s">
        <v>430</v>
      </c>
      <c r="C79" s="68" t="s">
        <v>431</v>
      </c>
      <c r="D79" s="67">
        <v>110</v>
      </c>
      <c r="E79" s="68" t="s">
        <v>406</v>
      </c>
      <c r="F79" s="67">
        <v>1990</v>
      </c>
      <c r="G79" s="67">
        <v>24.4</v>
      </c>
      <c r="H79" s="67">
        <v>162</v>
      </c>
    </row>
    <row r="80" spans="2:8" hidden="1" x14ac:dyDescent="0.2">
      <c r="B80" s="68" t="s">
        <v>439</v>
      </c>
      <c r="C80" s="68" t="s">
        <v>440</v>
      </c>
      <c r="D80" s="67">
        <v>13</v>
      </c>
      <c r="E80" s="68" t="s">
        <v>437</v>
      </c>
      <c r="F80" s="67">
        <v>1990</v>
      </c>
      <c r="G80" s="67">
        <v>7.3</v>
      </c>
      <c r="H80" s="67">
        <v>155</v>
      </c>
    </row>
    <row r="81" spans="2:8" hidden="1" x14ac:dyDescent="0.2">
      <c r="B81" s="68" t="s">
        <v>133</v>
      </c>
      <c r="C81" s="68" t="s">
        <v>752</v>
      </c>
      <c r="D81" s="67">
        <v>949</v>
      </c>
      <c r="E81" s="68" t="s">
        <v>750</v>
      </c>
      <c r="F81" s="67">
        <v>1990</v>
      </c>
      <c r="G81" s="67">
        <v>29.2</v>
      </c>
      <c r="H81" s="67">
        <v>133</v>
      </c>
    </row>
    <row r="82" spans="2:8" hidden="1" x14ac:dyDescent="0.2">
      <c r="B82" s="68" t="s">
        <v>1145</v>
      </c>
      <c r="C82" s="68" t="s">
        <v>1146</v>
      </c>
      <c r="D82" s="67">
        <v>2297</v>
      </c>
      <c r="E82" s="68" t="s">
        <v>1122</v>
      </c>
      <c r="F82" s="67">
        <v>1990</v>
      </c>
      <c r="G82" s="67">
        <v>14.8</v>
      </c>
      <c r="H82" s="67">
        <v>167</v>
      </c>
    </row>
    <row r="83" spans="2:8" hidden="1" x14ac:dyDescent="0.2">
      <c r="B83" s="65" t="s">
        <v>302</v>
      </c>
      <c r="C83" s="68" t="s">
        <v>1386</v>
      </c>
      <c r="D83" s="67">
        <v>10</v>
      </c>
      <c r="E83" s="68" t="s">
        <v>1371</v>
      </c>
      <c r="F83" s="67">
        <v>1990</v>
      </c>
      <c r="G83" s="67">
        <v>11.2</v>
      </c>
      <c r="H83" s="67">
        <v>174</v>
      </c>
    </row>
    <row r="84" spans="2:8" hidden="1" x14ac:dyDescent="0.2">
      <c r="B84" s="65" t="s">
        <v>503</v>
      </c>
      <c r="C84" s="68" t="s">
        <v>1502</v>
      </c>
      <c r="D84" s="67">
        <v>45</v>
      </c>
      <c r="E84" s="68" t="s">
        <v>1487</v>
      </c>
      <c r="F84" s="67">
        <v>1990</v>
      </c>
      <c r="G84" s="67">
        <v>20.6</v>
      </c>
      <c r="H84" s="67">
        <v>166</v>
      </c>
    </row>
    <row r="85" spans="2:8" hidden="1" x14ac:dyDescent="0.2">
      <c r="B85" s="65" t="s">
        <v>383</v>
      </c>
      <c r="C85" s="68" t="s">
        <v>1529</v>
      </c>
      <c r="D85" s="67">
        <v>3031</v>
      </c>
      <c r="E85" s="68" t="s">
        <v>1521</v>
      </c>
      <c r="F85" s="67">
        <v>1990</v>
      </c>
      <c r="G85" s="67">
        <v>27.1</v>
      </c>
      <c r="H85" s="67">
        <v>126</v>
      </c>
    </row>
    <row r="86" spans="2:8" hidden="1" x14ac:dyDescent="0.2">
      <c r="B86" s="65" t="s">
        <v>819</v>
      </c>
      <c r="C86" s="68" t="s">
        <v>1554</v>
      </c>
      <c r="D86" s="67">
        <v>168</v>
      </c>
      <c r="E86" s="68" t="s">
        <v>1555</v>
      </c>
      <c r="F86" s="67">
        <v>1990</v>
      </c>
      <c r="G86" s="67">
        <v>4.5</v>
      </c>
      <c r="H86" s="67">
        <v>96</v>
      </c>
    </row>
    <row r="87" spans="2:8" hidden="1" x14ac:dyDescent="0.2">
      <c r="B87" s="65" t="s">
        <v>1206</v>
      </c>
      <c r="C87" s="65" t="s">
        <v>1659</v>
      </c>
      <c r="D87" s="66">
        <v>88</v>
      </c>
      <c r="E87" s="65" t="s">
        <v>1644</v>
      </c>
      <c r="F87" s="66">
        <v>1990</v>
      </c>
      <c r="G87" s="67">
        <v>7.2</v>
      </c>
      <c r="H87" s="67">
        <v>116</v>
      </c>
    </row>
    <row r="88" spans="2:8" hidden="1" x14ac:dyDescent="0.2">
      <c r="B88" s="68" t="s">
        <v>310</v>
      </c>
      <c r="C88" s="68" t="s">
        <v>2157</v>
      </c>
      <c r="D88" s="67">
        <v>2252</v>
      </c>
      <c r="E88" s="68" t="s">
        <v>2061</v>
      </c>
      <c r="F88" s="67">
        <v>1990</v>
      </c>
      <c r="G88" s="67">
        <v>22.3</v>
      </c>
      <c r="H88" s="67">
        <v>132</v>
      </c>
    </row>
    <row r="89" spans="2:8" hidden="1" x14ac:dyDescent="0.2">
      <c r="B89" s="65" t="s">
        <v>2309</v>
      </c>
      <c r="C89" s="68" t="s">
        <v>2310</v>
      </c>
      <c r="D89" s="67">
        <v>795</v>
      </c>
      <c r="E89" s="68" t="s">
        <v>2278</v>
      </c>
      <c r="F89" s="67">
        <v>1990</v>
      </c>
      <c r="G89" s="67">
        <v>36.6</v>
      </c>
      <c r="H89" s="67">
        <v>212</v>
      </c>
    </row>
    <row r="90" spans="2:8" hidden="1" x14ac:dyDescent="0.2">
      <c r="B90" s="65" t="s">
        <v>383</v>
      </c>
      <c r="C90" s="68" t="s">
        <v>2417</v>
      </c>
      <c r="D90" s="67">
        <v>1011</v>
      </c>
      <c r="E90" s="68" t="s">
        <v>2329</v>
      </c>
      <c r="F90" s="67">
        <v>1990</v>
      </c>
      <c r="G90" s="67">
        <v>13.6</v>
      </c>
      <c r="H90" s="67">
        <v>124</v>
      </c>
    </row>
    <row r="91" spans="2:8" hidden="1" x14ac:dyDescent="0.2">
      <c r="B91" s="68" t="s">
        <v>761</v>
      </c>
      <c r="C91" s="65" t="s">
        <v>762</v>
      </c>
      <c r="D91" s="66">
        <v>15994</v>
      </c>
      <c r="E91" s="65" t="s">
        <v>758</v>
      </c>
      <c r="F91" s="66">
        <v>1991</v>
      </c>
      <c r="G91" s="67">
        <v>14.9</v>
      </c>
      <c r="H91" s="67">
        <v>112</v>
      </c>
    </row>
    <row r="92" spans="2:8" hidden="1" x14ac:dyDescent="0.2">
      <c r="B92" s="65" t="s">
        <v>203</v>
      </c>
      <c r="C92" s="65" t="s">
        <v>1693</v>
      </c>
      <c r="D92" s="66">
        <v>956</v>
      </c>
      <c r="E92" s="65" t="s">
        <v>1644</v>
      </c>
      <c r="F92" s="66">
        <v>1991</v>
      </c>
      <c r="G92" s="67">
        <v>11.2</v>
      </c>
      <c r="H92" s="67">
        <v>133</v>
      </c>
    </row>
    <row r="93" spans="2:8" hidden="1" x14ac:dyDescent="0.2">
      <c r="B93" s="65" t="s">
        <v>476</v>
      </c>
      <c r="C93" s="68" t="s">
        <v>1726</v>
      </c>
      <c r="D93" s="67">
        <v>914</v>
      </c>
      <c r="E93" s="68" t="s">
        <v>1644</v>
      </c>
      <c r="F93" s="67">
        <v>1991</v>
      </c>
      <c r="G93" s="67">
        <v>15.7</v>
      </c>
      <c r="H93" s="67">
        <v>226</v>
      </c>
    </row>
    <row r="94" spans="2:8" hidden="1" x14ac:dyDescent="0.2">
      <c r="B94" s="68" t="s">
        <v>163</v>
      </c>
      <c r="C94" s="68" t="s">
        <v>1768</v>
      </c>
      <c r="D94" s="67">
        <v>67</v>
      </c>
      <c r="E94" s="68" t="s">
        <v>1644</v>
      </c>
      <c r="F94" s="67">
        <v>1991</v>
      </c>
      <c r="G94" s="67">
        <v>22.9</v>
      </c>
      <c r="H94" s="67">
        <v>192</v>
      </c>
    </row>
    <row r="95" spans="2:8" hidden="1" x14ac:dyDescent="0.2">
      <c r="B95" s="65" t="s">
        <v>2079</v>
      </c>
      <c r="C95" s="68" t="s">
        <v>2080</v>
      </c>
      <c r="D95" s="67">
        <v>2246</v>
      </c>
      <c r="E95" s="68" t="s">
        <v>2061</v>
      </c>
      <c r="F95" s="67">
        <v>1991</v>
      </c>
      <c r="G95" s="67">
        <v>8.9</v>
      </c>
      <c r="H95" s="67">
        <v>200</v>
      </c>
    </row>
    <row r="96" spans="2:8" hidden="1" x14ac:dyDescent="0.2">
      <c r="B96" s="68" t="s">
        <v>1954</v>
      </c>
      <c r="C96" s="68" t="s">
        <v>2132</v>
      </c>
      <c r="D96" s="67">
        <v>2245</v>
      </c>
      <c r="E96" s="68" t="s">
        <v>2061</v>
      </c>
      <c r="F96" s="67">
        <v>1991</v>
      </c>
      <c r="G96" s="67">
        <v>15.7</v>
      </c>
      <c r="H96" s="67">
        <v>142</v>
      </c>
    </row>
    <row r="97" spans="2:8" hidden="1" x14ac:dyDescent="0.2">
      <c r="B97" s="65" t="s">
        <v>976</v>
      </c>
      <c r="C97" s="68" t="s">
        <v>2173</v>
      </c>
      <c r="D97" s="67">
        <v>913</v>
      </c>
      <c r="E97" s="68" t="s">
        <v>2061</v>
      </c>
      <c r="F97" s="67">
        <v>1991</v>
      </c>
      <c r="G97" s="67">
        <v>25.7</v>
      </c>
      <c r="H97" s="67">
        <v>103</v>
      </c>
    </row>
    <row r="98" spans="2:8" hidden="1" x14ac:dyDescent="0.2">
      <c r="B98" s="65" t="s">
        <v>2292</v>
      </c>
      <c r="C98" s="65" t="s">
        <v>2293</v>
      </c>
      <c r="D98" s="66">
        <v>921</v>
      </c>
      <c r="E98" s="65" t="s">
        <v>2278</v>
      </c>
      <c r="F98" s="66">
        <v>1991</v>
      </c>
      <c r="G98" s="67">
        <v>13.5</v>
      </c>
      <c r="H98" s="67">
        <v>150</v>
      </c>
    </row>
    <row r="99" spans="2:8" hidden="1" x14ac:dyDescent="0.2">
      <c r="B99" s="65" t="s">
        <v>279</v>
      </c>
      <c r="C99" s="68" t="s">
        <v>280</v>
      </c>
      <c r="D99" s="67">
        <v>857</v>
      </c>
      <c r="E99" s="68" t="s">
        <v>257</v>
      </c>
      <c r="F99" s="67">
        <v>1992</v>
      </c>
      <c r="G99" s="67">
        <v>7.2</v>
      </c>
      <c r="H99" s="67">
        <v>168</v>
      </c>
    </row>
    <row r="100" spans="2:8" hidden="1" x14ac:dyDescent="0.2">
      <c r="B100" s="65" t="s">
        <v>449</v>
      </c>
      <c r="C100" s="68" t="s">
        <v>450</v>
      </c>
      <c r="D100" s="67">
        <v>743</v>
      </c>
      <c r="E100" s="68" t="s">
        <v>437</v>
      </c>
      <c r="F100" s="67">
        <v>1992</v>
      </c>
      <c r="G100" s="67">
        <v>13</v>
      </c>
      <c r="H100" s="67">
        <v>154</v>
      </c>
    </row>
    <row r="101" spans="2:8" hidden="1" x14ac:dyDescent="0.2">
      <c r="B101" s="65" t="s">
        <v>656</v>
      </c>
      <c r="C101" s="68" t="s">
        <v>657</v>
      </c>
      <c r="D101" s="67">
        <v>893</v>
      </c>
      <c r="E101" s="68" t="s">
        <v>650</v>
      </c>
      <c r="F101" s="67">
        <v>1992</v>
      </c>
      <c r="G101" s="67">
        <v>31.1</v>
      </c>
      <c r="H101" s="67">
        <v>189</v>
      </c>
    </row>
    <row r="102" spans="2:8" hidden="1" x14ac:dyDescent="0.2">
      <c r="B102" s="65" t="s">
        <v>133</v>
      </c>
      <c r="C102" s="65" t="s">
        <v>749</v>
      </c>
      <c r="D102" s="66">
        <v>754</v>
      </c>
      <c r="E102" s="65" t="s">
        <v>750</v>
      </c>
      <c r="F102" s="66">
        <v>1992</v>
      </c>
      <c r="G102" s="67">
        <v>5.9</v>
      </c>
      <c r="H102" s="67">
        <v>134</v>
      </c>
    </row>
    <row r="103" spans="2:8" hidden="1" x14ac:dyDescent="0.2">
      <c r="B103" s="68" t="s">
        <v>449</v>
      </c>
      <c r="C103" s="68" t="s">
        <v>1014</v>
      </c>
      <c r="D103" s="67">
        <v>1043</v>
      </c>
      <c r="E103" s="68" t="s">
        <v>963</v>
      </c>
      <c r="F103" s="67">
        <v>1992</v>
      </c>
      <c r="G103" s="67">
        <v>18.7</v>
      </c>
      <c r="H103" s="67">
        <v>144</v>
      </c>
    </row>
    <row r="104" spans="2:8" hidden="1" x14ac:dyDescent="0.2">
      <c r="B104" s="68" t="s">
        <v>976</v>
      </c>
      <c r="C104" s="65" t="s">
        <v>1017</v>
      </c>
      <c r="D104" s="66">
        <v>1012</v>
      </c>
      <c r="E104" s="65" t="s">
        <v>963</v>
      </c>
      <c r="F104" s="66">
        <v>1992</v>
      </c>
      <c r="G104" s="67">
        <v>19.100000000000001</v>
      </c>
      <c r="H104" s="67">
        <v>112</v>
      </c>
    </row>
    <row r="105" spans="2:8" hidden="1" x14ac:dyDescent="0.2">
      <c r="B105" s="68" t="s">
        <v>133</v>
      </c>
      <c r="C105" s="68" t="s">
        <v>1132</v>
      </c>
      <c r="D105" s="67">
        <v>2262</v>
      </c>
      <c r="E105" s="68" t="s">
        <v>1122</v>
      </c>
      <c r="F105" s="67">
        <v>1992</v>
      </c>
      <c r="G105" s="67">
        <v>8.3000000000000007</v>
      </c>
      <c r="H105" s="67">
        <v>140</v>
      </c>
    </row>
    <row r="106" spans="2:8" hidden="1" x14ac:dyDescent="0.2">
      <c r="B106" s="65" t="s">
        <v>1540</v>
      </c>
      <c r="C106" s="68" t="s">
        <v>1541</v>
      </c>
      <c r="D106" s="67">
        <v>103</v>
      </c>
      <c r="E106" s="68" t="s">
        <v>1542</v>
      </c>
      <c r="F106" s="67">
        <v>1992</v>
      </c>
      <c r="G106" s="67">
        <v>18.600000000000001</v>
      </c>
      <c r="H106" s="67">
        <v>118</v>
      </c>
    </row>
    <row r="107" spans="2:8" hidden="1" x14ac:dyDescent="0.2">
      <c r="B107" s="65" t="s">
        <v>1832</v>
      </c>
      <c r="C107" s="65" t="s">
        <v>1833</v>
      </c>
      <c r="D107" s="66">
        <v>3017</v>
      </c>
      <c r="E107" s="65" t="s">
        <v>1831</v>
      </c>
      <c r="F107" s="66">
        <v>1992</v>
      </c>
      <c r="G107" s="67">
        <v>1.6</v>
      </c>
      <c r="H107" s="67">
        <v>145</v>
      </c>
    </row>
    <row r="108" spans="2:8" hidden="1" x14ac:dyDescent="0.2">
      <c r="B108" s="65" t="s">
        <v>2000</v>
      </c>
      <c r="C108" s="68" t="s">
        <v>2001</v>
      </c>
      <c r="D108" s="67">
        <v>727</v>
      </c>
      <c r="E108" s="68" t="s">
        <v>1831</v>
      </c>
      <c r="F108" s="67">
        <v>1992</v>
      </c>
      <c r="G108" s="67">
        <v>21.5</v>
      </c>
      <c r="H108" s="67">
        <v>176</v>
      </c>
    </row>
    <row r="109" spans="2:8" hidden="1" x14ac:dyDescent="0.2">
      <c r="B109" s="65" t="s">
        <v>449</v>
      </c>
      <c r="C109" s="65" t="s">
        <v>2148</v>
      </c>
      <c r="D109" s="66">
        <v>22</v>
      </c>
      <c r="E109" s="65" t="s">
        <v>2061</v>
      </c>
      <c r="F109" s="66">
        <v>1992</v>
      </c>
      <c r="G109" s="67">
        <v>19</v>
      </c>
      <c r="H109" s="67">
        <v>188</v>
      </c>
    </row>
    <row r="110" spans="2:8" hidden="1" x14ac:dyDescent="0.2">
      <c r="B110" s="68" t="s">
        <v>449</v>
      </c>
      <c r="C110" s="68" t="s">
        <v>2177</v>
      </c>
      <c r="D110" s="67">
        <v>796</v>
      </c>
      <c r="E110" s="68" t="s">
        <v>2061</v>
      </c>
      <c r="F110" s="67">
        <v>1992</v>
      </c>
      <c r="G110" s="67">
        <v>30.1</v>
      </c>
      <c r="H110" s="67">
        <v>149</v>
      </c>
    </row>
    <row r="111" spans="2:8" hidden="1" x14ac:dyDescent="0.2">
      <c r="B111" s="65" t="s">
        <v>116</v>
      </c>
      <c r="C111" s="68" t="s">
        <v>2241</v>
      </c>
      <c r="D111" s="67">
        <v>916</v>
      </c>
      <c r="E111" s="68" t="s">
        <v>2208</v>
      </c>
      <c r="F111" s="67">
        <v>1992</v>
      </c>
      <c r="G111" s="67">
        <v>16.100000000000001</v>
      </c>
      <c r="H111" s="67">
        <v>207</v>
      </c>
    </row>
    <row r="112" spans="2:8" hidden="1" x14ac:dyDescent="0.2">
      <c r="B112" s="65" t="s">
        <v>310</v>
      </c>
      <c r="C112" s="68" t="s">
        <v>2283</v>
      </c>
      <c r="D112" s="67">
        <v>725</v>
      </c>
      <c r="E112" s="68" t="s">
        <v>2278</v>
      </c>
      <c r="F112" s="67">
        <v>1992</v>
      </c>
      <c r="G112" s="67">
        <v>9.6999999999999993</v>
      </c>
      <c r="H112" s="67">
        <v>147</v>
      </c>
    </row>
    <row r="113" spans="2:8" hidden="1" x14ac:dyDescent="0.2">
      <c r="B113" s="65" t="s">
        <v>2302</v>
      </c>
      <c r="C113" s="65" t="s">
        <v>2303</v>
      </c>
      <c r="D113" s="66">
        <v>801</v>
      </c>
      <c r="E113" s="65" t="s">
        <v>2278</v>
      </c>
      <c r="F113" s="66">
        <v>1992</v>
      </c>
      <c r="G113" s="67">
        <v>24.3</v>
      </c>
      <c r="H113" s="67">
        <v>175</v>
      </c>
    </row>
    <row r="114" spans="2:8" hidden="1" x14ac:dyDescent="0.2">
      <c r="B114" s="68" t="s">
        <v>118</v>
      </c>
      <c r="C114" s="65" t="s">
        <v>2330</v>
      </c>
      <c r="D114" s="66">
        <v>33</v>
      </c>
      <c r="E114" s="65" t="s">
        <v>2329</v>
      </c>
      <c r="F114" s="66">
        <v>1992</v>
      </c>
      <c r="G114" s="67">
        <v>1.1000000000000001</v>
      </c>
      <c r="H114" s="67">
        <v>130</v>
      </c>
    </row>
    <row r="115" spans="2:8" hidden="1" x14ac:dyDescent="0.2">
      <c r="B115" s="65" t="s">
        <v>2382</v>
      </c>
      <c r="C115" s="65" t="s">
        <v>2383</v>
      </c>
      <c r="D115" s="66">
        <v>900</v>
      </c>
      <c r="E115" s="65" t="s">
        <v>2329</v>
      </c>
      <c r="F115" s="66">
        <v>1992</v>
      </c>
      <c r="G115" s="67">
        <v>10.7</v>
      </c>
      <c r="H115" s="67">
        <v>122</v>
      </c>
    </row>
    <row r="116" spans="2:8" hidden="1" x14ac:dyDescent="0.2">
      <c r="B116" s="65" t="s">
        <v>2427</v>
      </c>
      <c r="C116" s="65" t="s">
        <v>2428</v>
      </c>
      <c r="D116" s="66">
        <v>852</v>
      </c>
      <c r="E116" s="65" t="s">
        <v>2329</v>
      </c>
      <c r="F116" s="66">
        <v>1992</v>
      </c>
      <c r="G116" s="67">
        <v>14.6</v>
      </c>
      <c r="H116" s="67">
        <v>176</v>
      </c>
    </row>
    <row r="117" spans="2:8" hidden="1" x14ac:dyDescent="0.2">
      <c r="B117" s="68" t="s">
        <v>2733</v>
      </c>
      <c r="C117" s="68" t="s">
        <v>2734</v>
      </c>
      <c r="D117" s="67">
        <v>5156</v>
      </c>
      <c r="E117" s="68" t="s">
        <v>2644</v>
      </c>
      <c r="F117" s="67">
        <v>1992</v>
      </c>
      <c r="G117" s="67">
        <v>12.6</v>
      </c>
      <c r="H117" s="67">
        <v>163</v>
      </c>
    </row>
    <row r="118" spans="2:8" hidden="1" x14ac:dyDescent="0.2">
      <c r="B118" s="65" t="s">
        <v>521</v>
      </c>
      <c r="C118" s="65" t="s">
        <v>2915</v>
      </c>
      <c r="D118" s="66">
        <v>194</v>
      </c>
      <c r="E118" s="65" t="s">
        <v>2916</v>
      </c>
      <c r="F118" s="66">
        <v>1992</v>
      </c>
      <c r="G118" s="67">
        <v>6.6</v>
      </c>
      <c r="H118" s="67">
        <v>158</v>
      </c>
    </row>
    <row r="119" spans="2:8" hidden="1" x14ac:dyDescent="0.2">
      <c r="B119" s="65" t="s">
        <v>383</v>
      </c>
      <c r="C119" s="68" t="s">
        <v>460</v>
      </c>
      <c r="D119" s="67">
        <v>740</v>
      </c>
      <c r="E119" s="68" t="s">
        <v>437</v>
      </c>
      <c r="F119" s="67">
        <v>1993</v>
      </c>
      <c r="G119" s="67">
        <v>20.100000000000001</v>
      </c>
      <c r="H119" s="67">
        <v>122</v>
      </c>
    </row>
    <row r="120" spans="2:8" hidden="1" x14ac:dyDescent="0.2">
      <c r="B120" s="65" t="s">
        <v>163</v>
      </c>
      <c r="C120" s="68" t="s">
        <v>652</v>
      </c>
      <c r="D120" s="67">
        <v>896</v>
      </c>
      <c r="E120" s="68" t="s">
        <v>650</v>
      </c>
      <c r="F120" s="67">
        <v>1993</v>
      </c>
      <c r="G120" s="67">
        <v>14.9</v>
      </c>
      <c r="H120" s="67">
        <v>175</v>
      </c>
    </row>
    <row r="121" spans="2:8" hidden="1" x14ac:dyDescent="0.2">
      <c r="B121" s="68" t="s">
        <v>187</v>
      </c>
      <c r="C121" s="68" t="s">
        <v>1292</v>
      </c>
      <c r="D121" s="67">
        <v>102</v>
      </c>
      <c r="E121" s="68" t="s">
        <v>1235</v>
      </c>
      <c r="F121" s="67">
        <v>1993</v>
      </c>
      <c r="G121" s="67">
        <v>29</v>
      </c>
      <c r="H121" s="67">
        <v>104</v>
      </c>
    </row>
    <row r="122" spans="2:8" hidden="1" x14ac:dyDescent="0.2">
      <c r="B122" s="68" t="s">
        <v>1865</v>
      </c>
      <c r="C122" s="65" t="s">
        <v>1866</v>
      </c>
      <c r="D122" s="66">
        <v>814</v>
      </c>
      <c r="E122" s="65" t="s">
        <v>1831</v>
      </c>
      <c r="F122" s="66">
        <v>1993</v>
      </c>
      <c r="G122" s="67">
        <v>9.6</v>
      </c>
      <c r="H122" s="67">
        <v>143</v>
      </c>
    </row>
    <row r="123" spans="2:8" hidden="1" x14ac:dyDescent="0.2">
      <c r="B123" s="68" t="s">
        <v>310</v>
      </c>
      <c r="C123" s="65" t="s">
        <v>1891</v>
      </c>
      <c r="D123" s="66">
        <v>3014</v>
      </c>
      <c r="E123" s="65" t="s">
        <v>1831</v>
      </c>
      <c r="F123" s="66">
        <v>1993</v>
      </c>
      <c r="G123" s="67">
        <v>12.5</v>
      </c>
      <c r="H123" s="67">
        <v>179</v>
      </c>
    </row>
    <row r="124" spans="2:8" hidden="1" x14ac:dyDescent="0.2">
      <c r="B124" s="65" t="s">
        <v>139</v>
      </c>
      <c r="C124" s="68" t="s">
        <v>2113</v>
      </c>
      <c r="D124" s="67">
        <v>726</v>
      </c>
      <c r="E124" s="68" t="s">
        <v>2061</v>
      </c>
      <c r="F124" s="67">
        <v>1993</v>
      </c>
      <c r="G124" s="67">
        <v>13.7</v>
      </c>
      <c r="H124" s="67">
        <v>158</v>
      </c>
    </row>
    <row r="125" spans="2:8" hidden="1" x14ac:dyDescent="0.2">
      <c r="B125" s="68" t="s">
        <v>118</v>
      </c>
      <c r="C125" s="65" t="s">
        <v>2213</v>
      </c>
      <c r="D125" s="66">
        <v>766</v>
      </c>
      <c r="E125" s="65" t="s">
        <v>2208</v>
      </c>
      <c r="F125" s="66">
        <v>1993</v>
      </c>
      <c r="G125" s="67">
        <v>5.4</v>
      </c>
      <c r="H125" s="67">
        <v>141</v>
      </c>
    </row>
    <row r="126" spans="2:8" hidden="1" x14ac:dyDescent="0.2">
      <c r="B126" s="68" t="s">
        <v>449</v>
      </c>
      <c r="C126" s="68" t="s">
        <v>2217</v>
      </c>
      <c r="D126" s="67">
        <v>977</v>
      </c>
      <c r="E126" s="68" t="s">
        <v>2208</v>
      </c>
      <c r="F126" s="67">
        <v>1993</v>
      </c>
      <c r="G126" s="67">
        <v>8.1</v>
      </c>
      <c r="H126" s="67">
        <v>185</v>
      </c>
    </row>
    <row r="127" spans="2:8" hidden="1" x14ac:dyDescent="0.2">
      <c r="B127" s="68" t="s">
        <v>2248</v>
      </c>
      <c r="C127" s="68" t="s">
        <v>2249</v>
      </c>
      <c r="D127" s="67">
        <v>681</v>
      </c>
      <c r="E127" s="68" t="s">
        <v>2208</v>
      </c>
      <c r="F127" s="67">
        <v>1993</v>
      </c>
      <c r="G127" s="67">
        <v>17.7</v>
      </c>
      <c r="H127" s="67">
        <v>172</v>
      </c>
    </row>
    <row r="128" spans="2:8" hidden="1" x14ac:dyDescent="0.2">
      <c r="B128" s="68" t="s">
        <v>1556</v>
      </c>
      <c r="C128" s="65" t="s">
        <v>2296</v>
      </c>
      <c r="D128" s="66">
        <v>80</v>
      </c>
      <c r="E128" s="65" t="s">
        <v>2278</v>
      </c>
      <c r="F128" s="66">
        <v>1993</v>
      </c>
      <c r="G128" s="67">
        <v>19.3</v>
      </c>
      <c r="H128" s="67">
        <v>162</v>
      </c>
    </row>
    <row r="129" spans="2:8" hidden="1" x14ac:dyDescent="0.2">
      <c r="B129" s="68" t="s">
        <v>1009</v>
      </c>
      <c r="C129" s="65" t="s">
        <v>2351</v>
      </c>
      <c r="D129" s="66">
        <v>29</v>
      </c>
      <c r="E129" s="65" t="s">
        <v>2329</v>
      </c>
      <c r="F129" s="66">
        <v>1993</v>
      </c>
      <c r="G129" s="67">
        <v>6.7</v>
      </c>
      <c r="H129" s="67">
        <v>149</v>
      </c>
    </row>
    <row r="130" spans="2:8" hidden="1" x14ac:dyDescent="0.2">
      <c r="B130" s="65" t="s">
        <v>683</v>
      </c>
      <c r="C130" s="65" t="s">
        <v>2479</v>
      </c>
      <c r="D130" s="66">
        <v>2754</v>
      </c>
      <c r="E130" s="65" t="s">
        <v>2329</v>
      </c>
      <c r="F130" s="66">
        <v>1993</v>
      </c>
      <c r="G130" s="67">
        <v>19.399999999999999</v>
      </c>
      <c r="H130" s="67">
        <v>75</v>
      </c>
    </row>
    <row r="131" spans="2:8" hidden="1" x14ac:dyDescent="0.2">
      <c r="B131" s="65" t="s">
        <v>2488</v>
      </c>
      <c r="C131" s="68" t="s">
        <v>2489</v>
      </c>
      <c r="D131" s="67">
        <v>2753</v>
      </c>
      <c r="E131" s="68" t="s">
        <v>2329</v>
      </c>
      <c r="F131" s="67">
        <v>1993</v>
      </c>
      <c r="G131" s="67">
        <v>20.6</v>
      </c>
      <c r="H131" s="67">
        <v>125</v>
      </c>
    </row>
    <row r="132" spans="2:8" hidden="1" x14ac:dyDescent="0.2">
      <c r="B132" s="68" t="s">
        <v>2506</v>
      </c>
      <c r="C132" s="68" t="s">
        <v>2507</v>
      </c>
      <c r="D132" s="67">
        <v>982</v>
      </c>
      <c r="E132" s="68" t="s">
        <v>2329</v>
      </c>
      <c r="F132" s="67">
        <v>1993</v>
      </c>
      <c r="G132" s="67">
        <v>22.5</v>
      </c>
      <c r="H132" s="67">
        <v>210</v>
      </c>
    </row>
    <row r="133" spans="2:8" hidden="1" x14ac:dyDescent="0.2">
      <c r="B133" s="68" t="s">
        <v>819</v>
      </c>
      <c r="C133" s="65" t="s">
        <v>2508</v>
      </c>
      <c r="D133" s="66">
        <v>1006</v>
      </c>
      <c r="E133" s="65" t="s">
        <v>2329</v>
      </c>
      <c r="F133" s="66">
        <v>1993</v>
      </c>
      <c r="G133" s="67">
        <v>22.6</v>
      </c>
      <c r="H133" s="67">
        <v>124</v>
      </c>
    </row>
    <row r="134" spans="2:8" hidden="1" x14ac:dyDescent="0.2">
      <c r="B134" s="65" t="s">
        <v>643</v>
      </c>
      <c r="C134" s="68" t="s">
        <v>93</v>
      </c>
      <c r="D134" s="67">
        <v>778</v>
      </c>
      <c r="E134" s="68" t="s">
        <v>2329</v>
      </c>
      <c r="F134" s="67">
        <v>1993</v>
      </c>
      <c r="G134" s="67">
        <v>27.3</v>
      </c>
      <c r="H134" s="67">
        <v>134</v>
      </c>
    </row>
    <row r="135" spans="2:8" hidden="1" x14ac:dyDescent="0.2">
      <c r="B135" s="68" t="s">
        <v>2756</v>
      </c>
      <c r="C135" s="65" t="s">
        <v>2757</v>
      </c>
      <c r="D135" s="66">
        <v>2581</v>
      </c>
      <c r="E135" s="65" t="s">
        <v>2644</v>
      </c>
      <c r="F135" s="66">
        <v>1993</v>
      </c>
      <c r="G135" s="67">
        <v>14.5</v>
      </c>
      <c r="H135" s="67">
        <v>184</v>
      </c>
    </row>
    <row r="136" spans="2:8" hidden="1" x14ac:dyDescent="0.2">
      <c r="B136" s="68" t="s">
        <v>237</v>
      </c>
      <c r="C136" s="68" t="s">
        <v>2765</v>
      </c>
      <c r="D136" s="67">
        <v>2256</v>
      </c>
      <c r="E136" s="68" t="s">
        <v>2644</v>
      </c>
      <c r="F136" s="67">
        <v>1993</v>
      </c>
      <c r="G136" s="67">
        <v>15.2</v>
      </c>
      <c r="H136" s="67">
        <v>77</v>
      </c>
    </row>
    <row r="137" spans="2:8" hidden="1" x14ac:dyDescent="0.2">
      <c r="B137" s="68" t="s">
        <v>2801</v>
      </c>
      <c r="C137" s="65" t="s">
        <v>2802</v>
      </c>
      <c r="D137" s="66">
        <v>2248</v>
      </c>
      <c r="E137" s="65" t="s">
        <v>2644</v>
      </c>
      <c r="F137" s="66">
        <v>1993</v>
      </c>
      <c r="G137" s="67">
        <v>17.3</v>
      </c>
      <c r="H137" s="67">
        <v>167</v>
      </c>
    </row>
    <row r="138" spans="2:8" hidden="1" x14ac:dyDescent="0.2">
      <c r="B138" s="65" t="s">
        <v>2897</v>
      </c>
      <c r="C138" s="65" t="s">
        <v>2898</v>
      </c>
      <c r="D138" s="66">
        <v>935</v>
      </c>
      <c r="E138" s="65" t="s">
        <v>2892</v>
      </c>
      <c r="F138" s="66">
        <v>1993</v>
      </c>
      <c r="G138" s="67">
        <v>15.9</v>
      </c>
      <c r="H138" s="67">
        <v>123</v>
      </c>
    </row>
    <row r="139" spans="2:8" hidden="1" x14ac:dyDescent="0.2">
      <c r="B139" s="65" t="s">
        <v>228</v>
      </c>
      <c r="C139" s="65" t="s">
        <v>229</v>
      </c>
      <c r="D139" s="66">
        <v>44</v>
      </c>
      <c r="E139" s="65" t="s">
        <v>230</v>
      </c>
      <c r="F139" s="66">
        <v>1994</v>
      </c>
      <c r="G139" s="67">
        <v>8.6999999999999993</v>
      </c>
      <c r="H139" s="67">
        <v>170</v>
      </c>
    </row>
    <row r="140" spans="2:8" hidden="1" x14ac:dyDescent="0.2">
      <c r="B140" s="68" t="s">
        <v>482</v>
      </c>
      <c r="C140" s="68" t="s">
        <v>483</v>
      </c>
      <c r="D140" s="67">
        <v>183</v>
      </c>
      <c r="E140" s="68" t="s">
        <v>481</v>
      </c>
      <c r="F140" s="67">
        <v>1994</v>
      </c>
      <c r="G140" s="67">
        <v>24</v>
      </c>
      <c r="H140" s="67">
        <v>180</v>
      </c>
    </row>
    <row r="141" spans="2:8" hidden="1" x14ac:dyDescent="0.2">
      <c r="B141" s="68" t="s">
        <v>929</v>
      </c>
      <c r="C141" s="65" t="s">
        <v>930</v>
      </c>
      <c r="D141" s="66">
        <v>3057</v>
      </c>
      <c r="E141" s="65" t="s">
        <v>931</v>
      </c>
      <c r="F141" s="66">
        <v>1994</v>
      </c>
      <c r="G141" s="67">
        <v>8.3000000000000007</v>
      </c>
      <c r="H141" s="67">
        <v>153</v>
      </c>
    </row>
    <row r="142" spans="2:8" hidden="1" x14ac:dyDescent="0.2">
      <c r="B142" s="65" t="s">
        <v>976</v>
      </c>
      <c r="C142" s="68" t="s">
        <v>1127</v>
      </c>
      <c r="D142" s="67">
        <v>3033</v>
      </c>
      <c r="E142" s="68" t="s">
        <v>1122</v>
      </c>
      <c r="F142" s="67">
        <v>1994</v>
      </c>
      <c r="G142" s="67">
        <v>6.8</v>
      </c>
      <c r="H142" s="67">
        <v>120</v>
      </c>
    </row>
    <row r="143" spans="2:8" hidden="1" x14ac:dyDescent="0.2">
      <c r="B143" s="68" t="s">
        <v>1514</v>
      </c>
      <c r="C143" s="65" t="s">
        <v>1515</v>
      </c>
      <c r="D143" s="66">
        <v>112</v>
      </c>
      <c r="E143" s="65" t="s">
        <v>1513</v>
      </c>
      <c r="F143" s="66">
        <v>1994</v>
      </c>
      <c r="G143" s="67">
        <v>11.1</v>
      </c>
      <c r="H143" s="67">
        <v>136</v>
      </c>
    </row>
    <row r="144" spans="2:8" hidden="1" x14ac:dyDescent="0.2">
      <c r="B144" s="65" t="s">
        <v>197</v>
      </c>
      <c r="C144" s="65" t="s">
        <v>1518</v>
      </c>
      <c r="D144" s="66">
        <v>2292</v>
      </c>
      <c r="E144" s="65" t="s">
        <v>1513</v>
      </c>
      <c r="F144" s="66">
        <v>1994</v>
      </c>
      <c r="G144" s="67">
        <v>29.4</v>
      </c>
      <c r="H144" s="67">
        <v>184</v>
      </c>
    </row>
    <row r="145" spans="2:8" hidden="1" x14ac:dyDescent="0.2">
      <c r="B145" s="68" t="s">
        <v>293</v>
      </c>
      <c r="C145" s="68" t="s">
        <v>1630</v>
      </c>
      <c r="D145" s="67">
        <v>728</v>
      </c>
      <c r="E145" s="68" t="s">
        <v>1624</v>
      </c>
      <c r="F145" s="67">
        <v>1994</v>
      </c>
      <c r="G145" s="67">
        <v>14.9</v>
      </c>
      <c r="H145" s="67">
        <v>186</v>
      </c>
    </row>
    <row r="146" spans="2:8" hidden="1" x14ac:dyDescent="0.2">
      <c r="B146" s="68" t="s">
        <v>1737</v>
      </c>
      <c r="C146" s="68" t="s">
        <v>1738</v>
      </c>
      <c r="D146" s="67">
        <v>937</v>
      </c>
      <c r="E146" s="68" t="s">
        <v>1644</v>
      </c>
      <c r="F146" s="67">
        <v>1994</v>
      </c>
      <c r="G146" s="67">
        <v>16.7</v>
      </c>
      <c r="H146" s="67">
        <v>199</v>
      </c>
    </row>
    <row r="147" spans="2:8" hidden="1" x14ac:dyDescent="0.2">
      <c r="B147" s="65" t="s">
        <v>763</v>
      </c>
      <c r="C147" s="65" t="s">
        <v>1957</v>
      </c>
      <c r="D147" s="66">
        <v>695</v>
      </c>
      <c r="E147" s="65" t="s">
        <v>1831</v>
      </c>
      <c r="F147" s="66">
        <v>1994</v>
      </c>
      <c r="G147" s="67">
        <v>18</v>
      </c>
      <c r="H147" s="67">
        <v>171</v>
      </c>
    </row>
    <row r="148" spans="2:8" hidden="1" x14ac:dyDescent="0.2">
      <c r="B148" s="68" t="s">
        <v>1969</v>
      </c>
      <c r="C148" s="65" t="s">
        <v>1970</v>
      </c>
      <c r="D148" s="66">
        <v>3819</v>
      </c>
      <c r="E148" s="65" t="s">
        <v>1831</v>
      </c>
      <c r="F148" s="66">
        <v>1994</v>
      </c>
      <c r="G148" s="67">
        <v>18.899999999999999</v>
      </c>
      <c r="H148" s="67">
        <v>166</v>
      </c>
    </row>
    <row r="149" spans="2:8" hidden="1" x14ac:dyDescent="0.2">
      <c r="B149" s="68" t="s">
        <v>498</v>
      </c>
      <c r="C149" s="65" t="s">
        <v>2222</v>
      </c>
      <c r="D149" s="66">
        <v>732</v>
      </c>
      <c r="E149" s="65" t="s">
        <v>2208</v>
      </c>
      <c r="F149" s="66">
        <v>1994</v>
      </c>
      <c r="G149" s="67">
        <v>10.1</v>
      </c>
      <c r="H149" s="67">
        <v>146</v>
      </c>
    </row>
    <row r="150" spans="2:8" hidden="1" x14ac:dyDescent="0.2">
      <c r="B150" s="65" t="s">
        <v>476</v>
      </c>
      <c r="C150" s="65" t="s">
        <v>2235</v>
      </c>
      <c r="D150" s="66">
        <v>794</v>
      </c>
      <c r="E150" s="65" t="s">
        <v>2208</v>
      </c>
      <c r="F150" s="66">
        <v>1994</v>
      </c>
      <c r="G150" s="67">
        <v>15.3</v>
      </c>
      <c r="H150" s="67">
        <v>172</v>
      </c>
    </row>
    <row r="151" spans="2:8" hidden="1" x14ac:dyDescent="0.2">
      <c r="B151" s="65" t="s">
        <v>187</v>
      </c>
      <c r="C151" s="68" t="s">
        <v>2266</v>
      </c>
      <c r="D151" s="67">
        <v>27</v>
      </c>
      <c r="E151" s="68" t="s">
        <v>2208</v>
      </c>
      <c r="F151" s="67">
        <v>1994</v>
      </c>
      <c r="G151" s="67">
        <v>24.2</v>
      </c>
      <c r="H151" s="67">
        <v>109</v>
      </c>
    </row>
    <row r="152" spans="2:8" hidden="1" x14ac:dyDescent="0.2">
      <c r="B152" s="65" t="s">
        <v>570</v>
      </c>
      <c r="C152" s="65" t="s">
        <v>2286</v>
      </c>
      <c r="D152" s="66">
        <v>1047</v>
      </c>
      <c r="E152" s="65" t="s">
        <v>2278</v>
      </c>
      <c r="F152" s="66">
        <v>1994</v>
      </c>
      <c r="G152" s="67">
        <v>10.5</v>
      </c>
      <c r="H152" s="67">
        <v>174</v>
      </c>
    </row>
    <row r="153" spans="2:8" hidden="1" x14ac:dyDescent="0.2">
      <c r="B153" s="65" t="s">
        <v>2422</v>
      </c>
      <c r="C153" s="65" t="s">
        <v>2423</v>
      </c>
      <c r="D153" s="66">
        <v>842</v>
      </c>
      <c r="E153" s="65" t="s">
        <v>2329</v>
      </c>
      <c r="F153" s="66">
        <v>1994</v>
      </c>
      <c r="G153" s="67">
        <v>14.1</v>
      </c>
      <c r="H153" s="67">
        <v>208</v>
      </c>
    </row>
    <row r="154" spans="2:8" hidden="1" x14ac:dyDescent="0.2">
      <c r="B154" s="68" t="s">
        <v>228</v>
      </c>
      <c r="C154" s="65" t="s">
        <v>2505</v>
      </c>
      <c r="D154" s="66">
        <v>824</v>
      </c>
      <c r="E154" s="65" t="s">
        <v>2329</v>
      </c>
      <c r="F154" s="66">
        <v>1994</v>
      </c>
      <c r="G154" s="67">
        <v>22.5</v>
      </c>
      <c r="H154" s="67">
        <v>99</v>
      </c>
    </row>
    <row r="155" spans="2:8" hidden="1" x14ac:dyDescent="0.2">
      <c r="B155" s="68" t="s">
        <v>1231</v>
      </c>
      <c r="C155" s="68" t="s">
        <v>2512</v>
      </c>
      <c r="D155" s="67">
        <v>777</v>
      </c>
      <c r="E155" s="68" t="s">
        <v>2329</v>
      </c>
      <c r="F155" s="67">
        <v>1994</v>
      </c>
      <c r="G155" s="67">
        <v>23.7</v>
      </c>
      <c r="H155" s="67">
        <v>159</v>
      </c>
    </row>
    <row r="156" spans="2:8" hidden="1" x14ac:dyDescent="0.2">
      <c r="B156" s="68" t="s">
        <v>624</v>
      </c>
      <c r="C156" s="65" t="s">
        <v>2513</v>
      </c>
      <c r="D156" s="66">
        <v>2758</v>
      </c>
      <c r="E156" s="65" t="s">
        <v>2329</v>
      </c>
      <c r="F156" s="66">
        <v>1994</v>
      </c>
      <c r="G156" s="67">
        <v>24.3</v>
      </c>
      <c r="H156" s="67">
        <v>178</v>
      </c>
    </row>
    <row r="157" spans="2:8" hidden="1" x14ac:dyDescent="0.2">
      <c r="B157" s="68" t="s">
        <v>2452</v>
      </c>
      <c r="C157" s="68" t="s">
        <v>2514</v>
      </c>
      <c r="D157" s="67">
        <v>772</v>
      </c>
      <c r="E157" s="68" t="s">
        <v>2329</v>
      </c>
      <c r="F157" s="67">
        <v>1994</v>
      </c>
      <c r="G157" s="67">
        <v>24.4</v>
      </c>
      <c r="H157" s="67">
        <v>130</v>
      </c>
    </row>
    <row r="158" spans="2:8" hidden="1" x14ac:dyDescent="0.2">
      <c r="B158" s="68" t="s">
        <v>237</v>
      </c>
      <c r="C158" s="65" t="s">
        <v>2608</v>
      </c>
      <c r="D158" s="66">
        <v>689</v>
      </c>
      <c r="E158" s="65" t="s">
        <v>2604</v>
      </c>
      <c r="F158" s="66">
        <v>1994</v>
      </c>
      <c r="G158" s="67">
        <v>11.7</v>
      </c>
      <c r="H158" s="67">
        <v>170</v>
      </c>
    </row>
    <row r="159" spans="2:8" hidden="1" x14ac:dyDescent="0.2">
      <c r="B159" s="65" t="s">
        <v>1969</v>
      </c>
      <c r="C159" s="65" t="s">
        <v>87</v>
      </c>
      <c r="D159" s="66">
        <v>972</v>
      </c>
      <c r="E159" s="65" t="s">
        <v>2644</v>
      </c>
      <c r="F159" s="66">
        <v>1994</v>
      </c>
      <c r="G159" s="67">
        <v>20.8</v>
      </c>
      <c r="H159" s="67">
        <v>160</v>
      </c>
    </row>
    <row r="160" spans="2:8" hidden="1" x14ac:dyDescent="0.2">
      <c r="B160" s="65" t="s">
        <v>114</v>
      </c>
      <c r="C160" s="68" t="s">
        <v>115</v>
      </c>
      <c r="D160" s="67">
        <v>909</v>
      </c>
      <c r="E160" s="68" t="s">
        <v>111</v>
      </c>
      <c r="F160" s="67">
        <v>1995</v>
      </c>
      <c r="G160" s="67">
        <v>23.9</v>
      </c>
      <c r="H160" s="67">
        <v>254</v>
      </c>
    </row>
    <row r="161" spans="2:8" hidden="1" x14ac:dyDescent="0.2">
      <c r="B161" s="68" t="s">
        <v>570</v>
      </c>
      <c r="C161" s="68" t="s">
        <v>685</v>
      </c>
      <c r="D161" s="67">
        <v>113</v>
      </c>
      <c r="E161" s="68" t="s">
        <v>679</v>
      </c>
      <c r="F161" s="67">
        <v>1995</v>
      </c>
      <c r="G161" s="67">
        <v>19.2</v>
      </c>
      <c r="H161" s="67">
        <v>167</v>
      </c>
    </row>
    <row r="162" spans="2:8" hidden="1" x14ac:dyDescent="0.2">
      <c r="B162" s="65" t="s">
        <v>1149</v>
      </c>
      <c r="C162" s="68" t="s">
        <v>1150</v>
      </c>
      <c r="D162" s="67">
        <v>2294</v>
      </c>
      <c r="E162" s="68" t="s">
        <v>1122</v>
      </c>
      <c r="F162" s="67">
        <v>1995</v>
      </c>
      <c r="G162" s="67">
        <v>15.1</v>
      </c>
      <c r="H162" s="67">
        <v>140</v>
      </c>
    </row>
    <row r="163" spans="2:8" hidden="1" x14ac:dyDescent="0.2">
      <c r="B163" s="65" t="s">
        <v>1116</v>
      </c>
      <c r="C163" s="65" t="s">
        <v>1171</v>
      </c>
      <c r="D163" s="66">
        <v>890</v>
      </c>
      <c r="E163" s="65" t="s">
        <v>1122</v>
      </c>
      <c r="F163" s="66">
        <v>1995</v>
      </c>
      <c r="G163" s="67">
        <v>24.6</v>
      </c>
      <c r="H163" s="67">
        <v>137</v>
      </c>
    </row>
    <row r="164" spans="2:8" hidden="1" x14ac:dyDescent="0.2">
      <c r="B164" s="68" t="s">
        <v>133</v>
      </c>
      <c r="C164" s="65" t="s">
        <v>1457</v>
      </c>
      <c r="D164" s="66">
        <v>1020</v>
      </c>
      <c r="E164" s="65" t="s">
        <v>1444</v>
      </c>
      <c r="F164" s="66">
        <v>1995</v>
      </c>
      <c r="G164" s="67">
        <v>15</v>
      </c>
      <c r="H164" s="67">
        <v>173</v>
      </c>
    </row>
    <row r="165" spans="2:8" hidden="1" x14ac:dyDescent="0.2">
      <c r="B165" s="65" t="s">
        <v>1527</v>
      </c>
      <c r="C165" s="65" t="s">
        <v>1528</v>
      </c>
      <c r="D165" s="66">
        <v>976</v>
      </c>
      <c r="E165" s="65" t="s">
        <v>1521</v>
      </c>
      <c r="F165" s="66">
        <v>1995</v>
      </c>
      <c r="G165" s="67">
        <v>20.100000000000001</v>
      </c>
      <c r="H165" s="67">
        <v>170</v>
      </c>
    </row>
    <row r="166" spans="2:8" hidden="1" x14ac:dyDescent="0.2">
      <c r="B166" s="68" t="s">
        <v>735</v>
      </c>
      <c r="C166" s="65" t="s">
        <v>1552</v>
      </c>
      <c r="D166" s="66">
        <v>182</v>
      </c>
      <c r="E166" s="65" t="s">
        <v>1553</v>
      </c>
      <c r="F166" s="66">
        <v>1995</v>
      </c>
      <c r="G166" s="67">
        <v>18.899999999999999</v>
      </c>
      <c r="H166" s="67">
        <v>175</v>
      </c>
    </row>
    <row r="167" spans="2:8" hidden="1" x14ac:dyDescent="0.2">
      <c r="B167" s="68" t="s">
        <v>1216</v>
      </c>
      <c r="C167" s="68" t="s">
        <v>1623</v>
      </c>
      <c r="D167" s="67">
        <v>965</v>
      </c>
      <c r="E167" s="68" t="s">
        <v>1624</v>
      </c>
      <c r="F167" s="67">
        <v>1995</v>
      </c>
      <c r="G167" s="67">
        <v>7.1</v>
      </c>
      <c r="H167" s="67">
        <v>128</v>
      </c>
    </row>
    <row r="168" spans="2:8" hidden="1" x14ac:dyDescent="0.2">
      <c r="B168" s="65" t="s">
        <v>1932</v>
      </c>
      <c r="C168" s="68" t="s">
        <v>1933</v>
      </c>
      <c r="D168" s="67">
        <v>712</v>
      </c>
      <c r="E168" s="68" t="s">
        <v>1831</v>
      </c>
      <c r="F168" s="67">
        <v>1995</v>
      </c>
      <c r="G168" s="67">
        <v>15.9</v>
      </c>
      <c r="H168" s="67">
        <v>169</v>
      </c>
    </row>
    <row r="169" spans="2:8" hidden="1" x14ac:dyDescent="0.2">
      <c r="B169" s="65" t="s">
        <v>2119</v>
      </c>
      <c r="C169" s="68" t="s">
        <v>2120</v>
      </c>
      <c r="D169" s="67">
        <v>2311</v>
      </c>
      <c r="E169" s="68" t="s">
        <v>2061</v>
      </c>
      <c r="F169" s="67">
        <v>1995</v>
      </c>
      <c r="G169" s="67">
        <v>14.2</v>
      </c>
      <c r="H169" s="67">
        <v>147</v>
      </c>
    </row>
    <row r="170" spans="2:8" hidden="1" x14ac:dyDescent="0.2">
      <c r="B170" s="65" t="s">
        <v>2244</v>
      </c>
      <c r="C170" s="68" t="s">
        <v>2245</v>
      </c>
      <c r="D170" s="67">
        <v>93</v>
      </c>
      <c r="E170" s="68" t="s">
        <v>2208</v>
      </c>
      <c r="F170" s="67">
        <v>1995</v>
      </c>
      <c r="G170" s="67">
        <v>16.899999999999999</v>
      </c>
      <c r="H170" s="67">
        <v>135</v>
      </c>
    </row>
    <row r="171" spans="2:8" hidden="1" x14ac:dyDescent="0.2">
      <c r="B171" s="68" t="s">
        <v>1116</v>
      </c>
      <c r="C171" s="68" t="s">
        <v>2269</v>
      </c>
      <c r="D171" s="67">
        <v>2304</v>
      </c>
      <c r="E171" s="68" t="s">
        <v>2208</v>
      </c>
      <c r="F171" s="67">
        <v>1995</v>
      </c>
      <c r="G171" s="67">
        <v>27.7</v>
      </c>
      <c r="H171" s="67">
        <v>149</v>
      </c>
    </row>
    <row r="172" spans="2:8" hidden="1" x14ac:dyDescent="0.2">
      <c r="B172" s="68" t="s">
        <v>163</v>
      </c>
      <c r="C172" s="68" t="s">
        <v>2399</v>
      </c>
      <c r="D172" s="67">
        <v>2752</v>
      </c>
      <c r="E172" s="68" t="s">
        <v>2329</v>
      </c>
      <c r="F172" s="67">
        <v>1995</v>
      </c>
      <c r="G172" s="67">
        <v>12.1</v>
      </c>
      <c r="H172" s="67">
        <v>108</v>
      </c>
    </row>
    <row r="173" spans="2:8" hidden="1" x14ac:dyDescent="0.2">
      <c r="B173" s="65" t="s">
        <v>118</v>
      </c>
      <c r="C173" s="65" t="s">
        <v>2486</v>
      </c>
      <c r="D173" s="66">
        <v>7</v>
      </c>
      <c r="E173" s="65" t="s">
        <v>2329</v>
      </c>
      <c r="F173" s="66">
        <v>1995</v>
      </c>
      <c r="G173" s="67">
        <v>19.899999999999999</v>
      </c>
      <c r="H173" s="67">
        <v>153</v>
      </c>
    </row>
    <row r="174" spans="2:8" hidden="1" x14ac:dyDescent="0.2">
      <c r="B174" s="68" t="s">
        <v>2532</v>
      </c>
      <c r="C174" s="68" t="s">
        <v>2533</v>
      </c>
      <c r="D174" s="67">
        <v>66</v>
      </c>
      <c r="E174" s="68" t="s">
        <v>2329</v>
      </c>
      <c r="F174" s="67">
        <v>1995</v>
      </c>
      <c r="G174" s="67">
        <v>33</v>
      </c>
      <c r="H174" s="67">
        <v>150</v>
      </c>
    </row>
    <row r="175" spans="2:8" hidden="1" x14ac:dyDescent="0.2">
      <c r="B175" s="68" t="s">
        <v>118</v>
      </c>
      <c r="C175" s="68" t="s">
        <v>2586</v>
      </c>
      <c r="D175" s="67">
        <v>115</v>
      </c>
      <c r="E175" s="68" t="s">
        <v>2579</v>
      </c>
      <c r="F175" s="67">
        <v>1995</v>
      </c>
      <c r="G175" s="67">
        <v>39.5</v>
      </c>
      <c r="H175" s="67">
        <v>154</v>
      </c>
    </row>
    <row r="176" spans="2:8" hidden="1" x14ac:dyDescent="0.2">
      <c r="B176" s="65" t="s">
        <v>2766</v>
      </c>
      <c r="C176" s="68" t="s">
        <v>2767</v>
      </c>
      <c r="D176" s="67">
        <v>159</v>
      </c>
      <c r="E176" s="68" t="s">
        <v>2644</v>
      </c>
      <c r="F176" s="67">
        <v>1995</v>
      </c>
      <c r="G176" s="67">
        <v>15.3</v>
      </c>
      <c r="H176" s="67">
        <v>129</v>
      </c>
    </row>
    <row r="177" spans="2:8" hidden="1" x14ac:dyDescent="0.2">
      <c r="B177" s="68" t="s">
        <v>570</v>
      </c>
      <c r="C177" s="68" t="s">
        <v>2811</v>
      </c>
      <c r="D177" s="67">
        <v>791</v>
      </c>
      <c r="E177" s="68" t="s">
        <v>2644</v>
      </c>
      <c r="F177" s="67">
        <v>1995</v>
      </c>
      <c r="G177" s="67">
        <v>18.100000000000001</v>
      </c>
      <c r="H177" s="67">
        <v>219</v>
      </c>
    </row>
    <row r="178" spans="2:8" hidden="1" x14ac:dyDescent="0.2">
      <c r="B178" s="65" t="s">
        <v>228</v>
      </c>
      <c r="C178" s="65" t="s">
        <v>2829</v>
      </c>
      <c r="D178" s="66">
        <v>202</v>
      </c>
      <c r="E178" s="65" t="s">
        <v>2644</v>
      </c>
      <c r="F178" s="66">
        <v>1995</v>
      </c>
      <c r="G178" s="67">
        <v>19.5</v>
      </c>
      <c r="H178" s="67">
        <v>150</v>
      </c>
    </row>
    <row r="179" spans="2:8" hidden="1" x14ac:dyDescent="0.2">
      <c r="B179" s="65" t="s">
        <v>2843</v>
      </c>
      <c r="C179" s="65" t="s">
        <v>2844</v>
      </c>
      <c r="D179" s="66">
        <v>197</v>
      </c>
      <c r="E179" s="65" t="s">
        <v>2644</v>
      </c>
      <c r="F179" s="66">
        <v>1995</v>
      </c>
      <c r="G179" s="67">
        <v>21.5</v>
      </c>
      <c r="H179" s="67">
        <v>227</v>
      </c>
    </row>
    <row r="180" spans="2:8" hidden="1" x14ac:dyDescent="0.2">
      <c r="B180" s="65" t="s">
        <v>929</v>
      </c>
      <c r="C180" s="68" t="s">
        <v>2863</v>
      </c>
      <c r="D180" s="67">
        <v>1016</v>
      </c>
      <c r="E180" s="68" t="s">
        <v>2644</v>
      </c>
      <c r="F180" s="67">
        <v>1995</v>
      </c>
      <c r="G180" s="67">
        <v>26.1</v>
      </c>
      <c r="H180" s="67">
        <v>103</v>
      </c>
    </row>
    <row r="181" spans="2:8" hidden="1" x14ac:dyDescent="0.2">
      <c r="B181" s="68" t="s">
        <v>133</v>
      </c>
      <c r="C181" s="68" t="s">
        <v>2894</v>
      </c>
      <c r="D181" s="67">
        <v>161</v>
      </c>
      <c r="E181" s="68" t="s">
        <v>2892</v>
      </c>
      <c r="F181" s="67">
        <v>1995</v>
      </c>
      <c r="G181" s="67">
        <v>11.3</v>
      </c>
      <c r="H181" s="67">
        <v>164</v>
      </c>
    </row>
    <row r="182" spans="2:8" hidden="1" x14ac:dyDescent="0.2">
      <c r="B182" s="65" t="s">
        <v>118</v>
      </c>
      <c r="C182" s="65" t="s">
        <v>240</v>
      </c>
      <c r="D182" s="66">
        <v>126</v>
      </c>
      <c r="E182" s="65" t="s">
        <v>239</v>
      </c>
      <c r="F182" s="66">
        <v>1996</v>
      </c>
      <c r="G182" s="67">
        <v>11.9</v>
      </c>
      <c r="H182" s="67">
        <v>146</v>
      </c>
    </row>
    <row r="183" spans="2:8" hidden="1" x14ac:dyDescent="0.2">
      <c r="B183" s="68" t="s">
        <v>310</v>
      </c>
      <c r="C183" s="65" t="s">
        <v>311</v>
      </c>
      <c r="D183" s="66">
        <v>96</v>
      </c>
      <c r="E183" s="65" t="s">
        <v>257</v>
      </c>
      <c r="F183" s="66">
        <v>1996</v>
      </c>
      <c r="G183" s="67">
        <v>12.3</v>
      </c>
      <c r="H183" s="67">
        <v>129</v>
      </c>
    </row>
    <row r="184" spans="2:8" hidden="1" x14ac:dyDescent="0.2">
      <c r="B184" s="68" t="s">
        <v>447</v>
      </c>
      <c r="C184" s="65" t="s">
        <v>448</v>
      </c>
      <c r="D184" s="66">
        <v>741</v>
      </c>
      <c r="E184" s="65" t="s">
        <v>437</v>
      </c>
      <c r="F184" s="66">
        <v>1996</v>
      </c>
      <c r="G184" s="67">
        <v>12.9</v>
      </c>
      <c r="H184" s="67">
        <v>116</v>
      </c>
    </row>
    <row r="185" spans="2:8" hidden="1" x14ac:dyDescent="0.2">
      <c r="B185" s="65" t="s">
        <v>597</v>
      </c>
      <c r="C185" s="65" t="s">
        <v>598</v>
      </c>
      <c r="D185" s="66">
        <v>747</v>
      </c>
      <c r="E185" s="65" t="s">
        <v>596</v>
      </c>
      <c r="F185" s="66">
        <v>1996</v>
      </c>
      <c r="G185" s="67">
        <v>10.3</v>
      </c>
      <c r="H185" s="67">
        <v>110</v>
      </c>
    </row>
    <row r="186" spans="2:8" hidden="1" x14ac:dyDescent="0.2">
      <c r="B186" s="65" t="s">
        <v>643</v>
      </c>
      <c r="C186" s="65" t="s">
        <v>644</v>
      </c>
      <c r="D186" s="66">
        <v>2300</v>
      </c>
      <c r="E186" s="65" t="s">
        <v>640</v>
      </c>
      <c r="F186" s="66">
        <v>1996</v>
      </c>
      <c r="G186" s="67">
        <v>31.7</v>
      </c>
      <c r="H186" s="67">
        <v>159</v>
      </c>
    </row>
    <row r="187" spans="2:8" hidden="1" x14ac:dyDescent="0.2">
      <c r="B187" s="65" t="s">
        <v>683</v>
      </c>
      <c r="C187" s="68" t="s">
        <v>684</v>
      </c>
      <c r="D187" s="67">
        <v>2247</v>
      </c>
      <c r="E187" s="68" t="s">
        <v>679</v>
      </c>
      <c r="F187" s="67">
        <v>1996</v>
      </c>
      <c r="G187" s="67">
        <v>15.5</v>
      </c>
      <c r="H187" s="67">
        <v>194</v>
      </c>
    </row>
    <row r="188" spans="2:8" hidden="1" x14ac:dyDescent="0.2">
      <c r="B188" s="68" t="s">
        <v>819</v>
      </c>
      <c r="C188" s="65" t="s">
        <v>904</v>
      </c>
      <c r="D188" s="66">
        <v>14</v>
      </c>
      <c r="E188" s="65" t="s">
        <v>905</v>
      </c>
      <c r="F188" s="66">
        <v>1996</v>
      </c>
      <c r="G188" s="67">
        <v>17.7</v>
      </c>
      <c r="H188" s="67">
        <v>196</v>
      </c>
    </row>
    <row r="189" spans="2:8" hidden="1" x14ac:dyDescent="0.2">
      <c r="B189" s="68" t="s">
        <v>1116</v>
      </c>
      <c r="C189" s="68" t="s">
        <v>1117</v>
      </c>
      <c r="D189" s="67">
        <v>724</v>
      </c>
      <c r="E189" s="68" t="s">
        <v>1118</v>
      </c>
      <c r="F189" s="67">
        <v>1996</v>
      </c>
      <c r="G189" s="67">
        <v>14.7</v>
      </c>
      <c r="H189" s="67">
        <v>180</v>
      </c>
    </row>
    <row r="190" spans="2:8" hidden="1" x14ac:dyDescent="0.2">
      <c r="B190" s="68" t="s">
        <v>1172</v>
      </c>
      <c r="C190" s="65" t="s">
        <v>1173</v>
      </c>
      <c r="D190" s="66">
        <v>84</v>
      </c>
      <c r="E190" s="65" t="s">
        <v>1122</v>
      </c>
      <c r="F190" s="66">
        <v>1996</v>
      </c>
      <c r="G190" s="67">
        <v>24.9</v>
      </c>
      <c r="H190" s="67">
        <v>126</v>
      </c>
    </row>
    <row r="191" spans="2:8" hidden="1" x14ac:dyDescent="0.2">
      <c r="B191" s="65" t="s">
        <v>1465</v>
      </c>
      <c r="C191" s="68" t="s">
        <v>1466</v>
      </c>
      <c r="D191" s="67">
        <v>70</v>
      </c>
      <c r="E191" s="68" t="s">
        <v>1444</v>
      </c>
      <c r="F191" s="67">
        <v>1996</v>
      </c>
      <c r="G191" s="67">
        <v>16.899999999999999</v>
      </c>
      <c r="H191" s="67">
        <v>139</v>
      </c>
    </row>
    <row r="192" spans="2:8" hidden="1" x14ac:dyDescent="0.2">
      <c r="B192" s="65" t="s">
        <v>118</v>
      </c>
      <c r="C192" s="68" t="s">
        <v>1705</v>
      </c>
      <c r="D192" s="67">
        <v>95</v>
      </c>
      <c r="E192" s="68" t="s">
        <v>1644</v>
      </c>
      <c r="F192" s="67">
        <v>1996</v>
      </c>
      <c r="G192" s="67">
        <v>13.4</v>
      </c>
      <c r="H192" s="67">
        <v>146</v>
      </c>
    </row>
    <row r="193" spans="2:8" hidden="1" x14ac:dyDescent="0.2">
      <c r="B193" s="68" t="s">
        <v>1711</v>
      </c>
      <c r="C193" s="65" t="s">
        <v>1712</v>
      </c>
      <c r="D193" s="66">
        <v>838</v>
      </c>
      <c r="E193" s="65" t="s">
        <v>1644</v>
      </c>
      <c r="F193" s="66">
        <v>1996</v>
      </c>
      <c r="G193" s="67">
        <v>14.3</v>
      </c>
      <c r="H193" s="67">
        <v>172</v>
      </c>
    </row>
    <row r="194" spans="2:8" hidden="1" x14ac:dyDescent="0.2">
      <c r="B194" s="68" t="s">
        <v>482</v>
      </c>
      <c r="C194" s="65" t="s">
        <v>1755</v>
      </c>
      <c r="D194" s="66">
        <v>1040</v>
      </c>
      <c r="E194" s="65" t="s">
        <v>1644</v>
      </c>
      <c r="F194" s="66">
        <v>1996</v>
      </c>
      <c r="G194" s="67">
        <v>19.600000000000001</v>
      </c>
      <c r="H194" s="67">
        <v>193</v>
      </c>
    </row>
    <row r="195" spans="2:8" hidden="1" x14ac:dyDescent="0.2">
      <c r="B195" s="68" t="s">
        <v>1775</v>
      </c>
      <c r="C195" s="68" t="s">
        <v>1776</v>
      </c>
      <c r="D195" s="67">
        <v>871</v>
      </c>
      <c r="E195" s="68" t="s">
        <v>1644</v>
      </c>
      <c r="F195" s="67">
        <v>1996</v>
      </c>
      <c r="G195" s="67">
        <v>24.1</v>
      </c>
      <c r="H195" s="67">
        <v>187</v>
      </c>
    </row>
    <row r="196" spans="2:8" hidden="1" x14ac:dyDescent="0.2">
      <c r="B196" s="68" t="s">
        <v>1848</v>
      </c>
      <c r="C196" s="68" t="s">
        <v>1849</v>
      </c>
      <c r="D196" s="67">
        <v>874</v>
      </c>
      <c r="E196" s="68" t="s">
        <v>1831</v>
      </c>
      <c r="F196" s="67">
        <v>1996</v>
      </c>
      <c r="G196" s="67">
        <v>7.6</v>
      </c>
      <c r="H196" s="67">
        <v>194</v>
      </c>
    </row>
    <row r="197" spans="2:8" hidden="1" x14ac:dyDescent="0.2">
      <c r="B197" s="65" t="s">
        <v>1128</v>
      </c>
      <c r="C197" s="68" t="s">
        <v>1872</v>
      </c>
      <c r="D197" s="67">
        <v>863</v>
      </c>
      <c r="E197" s="68" t="s">
        <v>1831</v>
      </c>
      <c r="F197" s="67">
        <v>1996</v>
      </c>
      <c r="G197" s="67">
        <v>10.199999999999999</v>
      </c>
      <c r="H197" s="67">
        <v>131</v>
      </c>
    </row>
    <row r="198" spans="2:8" hidden="1" x14ac:dyDescent="0.2">
      <c r="B198" s="68" t="s">
        <v>2237</v>
      </c>
      <c r="C198" s="68" t="s">
        <v>2238</v>
      </c>
      <c r="D198" s="67">
        <v>2574</v>
      </c>
      <c r="E198" s="68" t="s">
        <v>2208</v>
      </c>
      <c r="F198" s="67">
        <v>1996</v>
      </c>
      <c r="G198" s="67">
        <v>15.9</v>
      </c>
      <c r="H198" s="67">
        <v>97</v>
      </c>
    </row>
    <row r="199" spans="2:8" hidden="1" x14ac:dyDescent="0.2">
      <c r="B199" s="68" t="s">
        <v>994</v>
      </c>
      <c r="C199" s="65" t="s">
        <v>2252</v>
      </c>
      <c r="D199" s="66">
        <v>922</v>
      </c>
      <c r="E199" s="65" t="s">
        <v>2208</v>
      </c>
      <c r="F199" s="66">
        <v>1996</v>
      </c>
      <c r="G199" s="67">
        <v>18.399999999999999</v>
      </c>
      <c r="H199" s="67">
        <v>154</v>
      </c>
    </row>
    <row r="200" spans="2:8" hidden="1" x14ac:dyDescent="0.2">
      <c r="B200" s="65" t="s">
        <v>441</v>
      </c>
      <c r="C200" s="68" t="s">
        <v>2279</v>
      </c>
      <c r="D200" s="67">
        <v>73</v>
      </c>
      <c r="E200" s="68" t="s">
        <v>2278</v>
      </c>
      <c r="F200" s="67">
        <v>1996</v>
      </c>
      <c r="G200" s="67">
        <v>6</v>
      </c>
      <c r="H200" s="67">
        <v>122</v>
      </c>
    </row>
    <row r="201" spans="2:8" hidden="1" x14ac:dyDescent="0.2">
      <c r="B201" s="65" t="s">
        <v>2442</v>
      </c>
      <c r="C201" s="68" t="s">
        <v>2443</v>
      </c>
      <c r="D201" s="67">
        <v>833</v>
      </c>
      <c r="E201" s="68" t="s">
        <v>2329</v>
      </c>
      <c r="F201" s="67">
        <v>1996</v>
      </c>
      <c r="G201" s="67">
        <v>15.6</v>
      </c>
      <c r="H201" s="67">
        <v>176</v>
      </c>
    </row>
    <row r="202" spans="2:8" hidden="1" x14ac:dyDescent="0.2">
      <c r="B202" s="68" t="s">
        <v>624</v>
      </c>
      <c r="C202" s="65" t="s">
        <v>2445</v>
      </c>
      <c r="D202" s="66">
        <v>803</v>
      </c>
      <c r="E202" s="65" t="s">
        <v>2329</v>
      </c>
      <c r="F202" s="66">
        <v>1996</v>
      </c>
      <c r="G202" s="67">
        <v>15.8</v>
      </c>
      <c r="H202" s="67">
        <v>172</v>
      </c>
    </row>
    <row r="203" spans="2:8" hidden="1" x14ac:dyDescent="0.2">
      <c r="B203" s="68" t="s">
        <v>383</v>
      </c>
      <c r="C203" s="65" t="s">
        <v>2464</v>
      </c>
      <c r="D203" s="66">
        <v>1408</v>
      </c>
      <c r="E203" s="65" t="s">
        <v>2329</v>
      </c>
      <c r="F203" s="66">
        <v>1996</v>
      </c>
      <c r="G203" s="67">
        <v>17.3</v>
      </c>
      <c r="H203" s="67">
        <v>170</v>
      </c>
    </row>
    <row r="204" spans="2:8" hidden="1" x14ac:dyDescent="0.2">
      <c r="B204" s="65" t="s">
        <v>203</v>
      </c>
      <c r="C204" s="68" t="s">
        <v>2593</v>
      </c>
      <c r="D204" s="67">
        <v>76</v>
      </c>
      <c r="E204" s="68" t="s">
        <v>2590</v>
      </c>
      <c r="F204" s="67">
        <v>1996</v>
      </c>
      <c r="G204" s="67">
        <v>15.6</v>
      </c>
      <c r="H204" s="67">
        <v>171</v>
      </c>
    </row>
    <row r="205" spans="2:8" hidden="1" x14ac:dyDescent="0.2">
      <c r="B205" s="65" t="s">
        <v>2749</v>
      </c>
      <c r="C205" s="65" t="s">
        <v>2750</v>
      </c>
      <c r="D205" s="66">
        <v>1034</v>
      </c>
      <c r="E205" s="65" t="s">
        <v>2644</v>
      </c>
      <c r="F205" s="66">
        <v>1996</v>
      </c>
      <c r="G205" s="67">
        <v>13.7</v>
      </c>
      <c r="H205" s="67">
        <v>136</v>
      </c>
    </row>
    <row r="206" spans="2:8" hidden="1" x14ac:dyDescent="0.2">
      <c r="B206" s="68" t="s">
        <v>819</v>
      </c>
      <c r="C206" s="68" t="s">
        <v>2917</v>
      </c>
      <c r="D206" s="67">
        <v>31</v>
      </c>
      <c r="E206" s="68" t="s">
        <v>2916</v>
      </c>
      <c r="F206" s="67">
        <v>1996</v>
      </c>
      <c r="G206" s="67">
        <v>15.8</v>
      </c>
      <c r="H206" s="67">
        <v>204</v>
      </c>
    </row>
    <row r="207" spans="2:8" hidden="1" x14ac:dyDescent="0.2">
      <c r="B207" s="68" t="s">
        <v>116</v>
      </c>
      <c r="C207" s="65" t="s">
        <v>117</v>
      </c>
      <c r="D207" s="66">
        <v>910</v>
      </c>
      <c r="E207" s="65" t="s">
        <v>111</v>
      </c>
      <c r="F207" s="66">
        <v>1997</v>
      </c>
      <c r="G207" s="67">
        <v>24.3</v>
      </c>
      <c r="H207" s="67">
        <v>128</v>
      </c>
    </row>
    <row r="208" spans="2:8" hidden="1" x14ac:dyDescent="0.2">
      <c r="B208" s="68" t="s">
        <v>118</v>
      </c>
      <c r="C208" s="68" t="s">
        <v>119</v>
      </c>
      <c r="D208" s="67">
        <v>902</v>
      </c>
      <c r="E208" s="68" t="s">
        <v>111</v>
      </c>
      <c r="F208" s="67">
        <v>1997</v>
      </c>
      <c r="G208" s="67">
        <v>28.7</v>
      </c>
      <c r="H208" s="67">
        <v>168</v>
      </c>
    </row>
    <row r="209" spans="2:8" hidden="1" x14ac:dyDescent="0.2">
      <c r="B209" s="68" t="s">
        <v>302</v>
      </c>
      <c r="C209" s="68" t="s">
        <v>303</v>
      </c>
      <c r="D209" s="67">
        <v>923</v>
      </c>
      <c r="E209" s="68" t="s">
        <v>257</v>
      </c>
      <c r="F209" s="67">
        <v>1997</v>
      </c>
      <c r="G209" s="67">
        <v>11.3</v>
      </c>
      <c r="H209" s="67">
        <v>174</v>
      </c>
    </row>
    <row r="210" spans="2:8" hidden="1" x14ac:dyDescent="0.2">
      <c r="B210" s="68" t="s">
        <v>163</v>
      </c>
      <c r="C210" s="65" t="s">
        <v>343</v>
      </c>
      <c r="D210" s="66">
        <v>1021</v>
      </c>
      <c r="E210" s="65" t="s">
        <v>257</v>
      </c>
      <c r="F210" s="66">
        <v>1997</v>
      </c>
      <c r="G210" s="67">
        <v>15.9</v>
      </c>
      <c r="H210" s="67">
        <v>114</v>
      </c>
    </row>
    <row r="211" spans="2:8" hidden="1" x14ac:dyDescent="0.2">
      <c r="B211" s="65" t="s">
        <v>383</v>
      </c>
      <c r="C211" s="65" t="s">
        <v>384</v>
      </c>
      <c r="D211" s="66">
        <v>827</v>
      </c>
      <c r="E211" s="65" t="s">
        <v>257</v>
      </c>
      <c r="F211" s="66">
        <v>1997</v>
      </c>
      <c r="G211" s="67">
        <v>22.8</v>
      </c>
      <c r="H211" s="67">
        <v>197</v>
      </c>
    </row>
    <row r="212" spans="2:8" hidden="1" x14ac:dyDescent="0.2">
      <c r="B212" s="68" t="s">
        <v>434</v>
      </c>
      <c r="C212" s="65" t="s">
        <v>435</v>
      </c>
      <c r="D212" s="66">
        <v>2263</v>
      </c>
      <c r="E212" s="65" t="s">
        <v>406</v>
      </c>
      <c r="F212" s="66">
        <v>1997</v>
      </c>
      <c r="G212" s="67">
        <v>25.7</v>
      </c>
      <c r="H212" s="67">
        <v>153</v>
      </c>
    </row>
    <row r="213" spans="2:8" hidden="1" x14ac:dyDescent="0.2">
      <c r="B213" s="68" t="s">
        <v>441</v>
      </c>
      <c r="C213" s="68" t="s">
        <v>442</v>
      </c>
      <c r="D213" s="67">
        <v>23</v>
      </c>
      <c r="E213" s="68" t="s">
        <v>437</v>
      </c>
      <c r="F213" s="67">
        <v>1997</v>
      </c>
      <c r="G213" s="67">
        <v>10.199999999999999</v>
      </c>
      <c r="H213" s="67">
        <v>173</v>
      </c>
    </row>
    <row r="214" spans="2:8" hidden="1" x14ac:dyDescent="0.2">
      <c r="B214" s="65" t="s">
        <v>456</v>
      </c>
      <c r="C214" s="65" t="s">
        <v>457</v>
      </c>
      <c r="D214" s="66">
        <v>771</v>
      </c>
      <c r="E214" s="65" t="s">
        <v>437</v>
      </c>
      <c r="F214" s="66">
        <v>1997</v>
      </c>
      <c r="G214" s="67">
        <v>17</v>
      </c>
      <c r="H214" s="67">
        <v>170</v>
      </c>
    </row>
    <row r="215" spans="2:8" hidden="1" x14ac:dyDescent="0.2">
      <c r="B215" s="65" t="s">
        <v>412</v>
      </c>
      <c r="C215" s="68" t="s">
        <v>767</v>
      </c>
      <c r="D215" s="67">
        <v>137</v>
      </c>
      <c r="E215" s="68" t="s">
        <v>758</v>
      </c>
      <c r="F215" s="67">
        <v>1997</v>
      </c>
      <c r="G215" s="67">
        <v>27</v>
      </c>
      <c r="H215" s="67">
        <v>124</v>
      </c>
    </row>
    <row r="216" spans="2:8" hidden="1" x14ac:dyDescent="0.2">
      <c r="B216" s="65" t="s">
        <v>789</v>
      </c>
      <c r="C216" s="68" t="s">
        <v>790</v>
      </c>
      <c r="D216" s="67">
        <v>2301</v>
      </c>
      <c r="E216" s="68" t="s">
        <v>791</v>
      </c>
      <c r="F216" s="67">
        <v>1997</v>
      </c>
      <c r="G216" s="67">
        <v>0.5</v>
      </c>
      <c r="H216" s="67">
        <v>121</v>
      </c>
    </row>
    <row r="217" spans="2:8" hidden="1" x14ac:dyDescent="0.2">
      <c r="B217" s="68" t="s">
        <v>844</v>
      </c>
      <c r="C217" s="65" t="s">
        <v>845</v>
      </c>
      <c r="D217" s="66">
        <v>2</v>
      </c>
      <c r="E217" s="65" t="s">
        <v>838</v>
      </c>
      <c r="F217" s="66">
        <v>1997</v>
      </c>
      <c r="G217" s="67">
        <v>9.9</v>
      </c>
      <c r="H217" s="67">
        <v>121</v>
      </c>
    </row>
    <row r="218" spans="2:8" hidden="1" x14ac:dyDescent="0.2">
      <c r="B218" s="65" t="s">
        <v>187</v>
      </c>
      <c r="C218" s="65" t="s">
        <v>874</v>
      </c>
      <c r="D218" s="66">
        <v>830</v>
      </c>
      <c r="E218" s="65" t="s">
        <v>868</v>
      </c>
      <c r="F218" s="66">
        <v>1997</v>
      </c>
      <c r="G218" s="67">
        <v>12.6</v>
      </c>
      <c r="H218" s="67">
        <v>125</v>
      </c>
    </row>
    <row r="219" spans="2:8" hidden="1" x14ac:dyDescent="0.2">
      <c r="B219" s="65" t="s">
        <v>933</v>
      </c>
      <c r="C219" s="65" t="s">
        <v>934</v>
      </c>
      <c r="D219" s="66">
        <v>151</v>
      </c>
      <c r="E219" s="65" t="s">
        <v>931</v>
      </c>
      <c r="F219" s="66">
        <v>1997</v>
      </c>
      <c r="G219" s="67">
        <v>14.8</v>
      </c>
      <c r="H219" s="67">
        <v>116</v>
      </c>
    </row>
    <row r="220" spans="2:8" hidden="1" x14ac:dyDescent="0.2">
      <c r="B220" s="65" t="s">
        <v>1210</v>
      </c>
      <c r="C220" s="65" t="s">
        <v>1211</v>
      </c>
      <c r="D220" s="66">
        <v>892</v>
      </c>
      <c r="E220" s="65" t="s">
        <v>1205</v>
      </c>
      <c r="F220" s="66">
        <v>1997</v>
      </c>
      <c r="G220" s="67">
        <v>12.8</v>
      </c>
      <c r="H220" s="67">
        <v>161</v>
      </c>
    </row>
    <row r="221" spans="2:8" hidden="1" x14ac:dyDescent="0.2">
      <c r="B221" s="68" t="s">
        <v>1216</v>
      </c>
      <c r="C221" s="68" t="s">
        <v>1217</v>
      </c>
      <c r="D221" s="67">
        <v>218</v>
      </c>
      <c r="E221" s="68" t="s">
        <v>1218</v>
      </c>
      <c r="F221" s="67">
        <v>1997</v>
      </c>
      <c r="G221" s="67">
        <v>0.8</v>
      </c>
      <c r="H221" s="67">
        <v>132</v>
      </c>
    </row>
    <row r="222" spans="2:8" hidden="1" x14ac:dyDescent="0.2">
      <c r="B222" s="68" t="s">
        <v>1482</v>
      </c>
      <c r="C222" s="65" t="s">
        <v>1483</v>
      </c>
      <c r="D222" s="66">
        <v>65</v>
      </c>
      <c r="E222" s="65" t="s">
        <v>1444</v>
      </c>
      <c r="F222" s="66">
        <v>1997</v>
      </c>
      <c r="G222" s="67">
        <v>26.6</v>
      </c>
      <c r="H222" s="67">
        <v>159</v>
      </c>
    </row>
    <row r="223" spans="2:8" hidden="1" x14ac:dyDescent="0.2">
      <c r="B223" s="65" t="s">
        <v>992</v>
      </c>
      <c r="C223" s="65" t="s">
        <v>1627</v>
      </c>
      <c r="D223" s="66">
        <v>875</v>
      </c>
      <c r="E223" s="65" t="s">
        <v>1624</v>
      </c>
      <c r="F223" s="66">
        <v>1997</v>
      </c>
      <c r="G223" s="67">
        <v>10.9</v>
      </c>
      <c r="H223" s="67">
        <v>156</v>
      </c>
    </row>
    <row r="224" spans="2:8" hidden="1" x14ac:dyDescent="0.2">
      <c r="B224" s="68" t="s">
        <v>1667</v>
      </c>
      <c r="C224" s="65" t="s">
        <v>1668</v>
      </c>
      <c r="D224" s="66">
        <v>1032</v>
      </c>
      <c r="E224" s="65" t="s">
        <v>1644</v>
      </c>
      <c r="F224" s="66">
        <v>1997</v>
      </c>
      <c r="G224" s="67">
        <v>8.4</v>
      </c>
      <c r="H224" s="67">
        <v>139</v>
      </c>
    </row>
    <row r="225" spans="2:8" hidden="1" x14ac:dyDescent="0.2">
      <c r="B225" s="65" t="s">
        <v>1672</v>
      </c>
      <c r="C225" s="65" t="s">
        <v>1673</v>
      </c>
      <c r="D225" s="66">
        <v>2881</v>
      </c>
      <c r="E225" s="65" t="s">
        <v>1644</v>
      </c>
      <c r="F225" s="66">
        <v>1997</v>
      </c>
      <c r="G225" s="67">
        <v>8.6</v>
      </c>
      <c r="H225" s="67">
        <v>91</v>
      </c>
    </row>
    <row r="226" spans="2:8" hidden="1" x14ac:dyDescent="0.2">
      <c r="B226" s="65" t="s">
        <v>1683</v>
      </c>
      <c r="C226" s="68" t="s">
        <v>1684</v>
      </c>
      <c r="D226" s="67">
        <v>69</v>
      </c>
      <c r="E226" s="68" t="s">
        <v>1644</v>
      </c>
      <c r="F226" s="67">
        <v>1997</v>
      </c>
      <c r="G226" s="67">
        <v>9.3000000000000007</v>
      </c>
      <c r="H226" s="67">
        <v>174</v>
      </c>
    </row>
    <row r="227" spans="2:8" hidden="1" x14ac:dyDescent="0.2">
      <c r="B227" s="68" t="s">
        <v>819</v>
      </c>
      <c r="C227" s="68" t="s">
        <v>1691</v>
      </c>
      <c r="D227" s="67">
        <v>2802</v>
      </c>
      <c r="E227" s="68" t="s">
        <v>1644</v>
      </c>
      <c r="F227" s="67">
        <v>1997</v>
      </c>
      <c r="G227" s="67">
        <v>10.5</v>
      </c>
      <c r="H227" s="67">
        <v>147</v>
      </c>
    </row>
    <row r="228" spans="2:8" hidden="1" x14ac:dyDescent="0.2">
      <c r="B228" s="65" t="s">
        <v>118</v>
      </c>
      <c r="C228" s="65" t="s">
        <v>1697</v>
      </c>
      <c r="D228" s="66">
        <v>6464</v>
      </c>
      <c r="E228" s="65" t="s">
        <v>1644</v>
      </c>
      <c r="F228" s="66">
        <v>1997</v>
      </c>
      <c r="G228" s="67">
        <v>11.8</v>
      </c>
      <c r="H228" s="67">
        <v>163</v>
      </c>
    </row>
    <row r="229" spans="2:8" hidden="1" x14ac:dyDescent="0.2">
      <c r="B229" s="65" t="s">
        <v>1701</v>
      </c>
      <c r="C229" s="65" t="s">
        <v>1702</v>
      </c>
      <c r="D229" s="66">
        <v>961</v>
      </c>
      <c r="E229" s="65" t="s">
        <v>1644</v>
      </c>
      <c r="F229" s="66">
        <v>1997</v>
      </c>
      <c r="G229" s="67">
        <v>12.7</v>
      </c>
      <c r="H229" s="67">
        <v>174</v>
      </c>
    </row>
    <row r="230" spans="2:8" hidden="1" x14ac:dyDescent="0.2">
      <c r="B230" s="65" t="s">
        <v>1722</v>
      </c>
      <c r="C230" s="65" t="s">
        <v>1723</v>
      </c>
      <c r="D230" s="66">
        <v>2799</v>
      </c>
      <c r="E230" s="65" t="s">
        <v>1644</v>
      </c>
      <c r="F230" s="66">
        <v>1997</v>
      </c>
      <c r="G230" s="67">
        <v>15.6</v>
      </c>
      <c r="H230" s="67">
        <v>137</v>
      </c>
    </row>
    <row r="231" spans="2:8" hidden="1" x14ac:dyDescent="0.2">
      <c r="B231" s="65" t="s">
        <v>976</v>
      </c>
      <c r="C231" s="68" t="s">
        <v>1272</v>
      </c>
      <c r="D231" s="67">
        <v>2867</v>
      </c>
      <c r="E231" s="68" t="s">
        <v>1644</v>
      </c>
      <c r="F231" s="67">
        <v>1997</v>
      </c>
      <c r="G231" s="67">
        <v>17.3</v>
      </c>
      <c r="H231" s="67">
        <v>179</v>
      </c>
    </row>
    <row r="232" spans="2:8" hidden="1" x14ac:dyDescent="0.2">
      <c r="B232" s="68" t="s">
        <v>1746</v>
      </c>
      <c r="C232" s="68" t="s">
        <v>1747</v>
      </c>
      <c r="D232" s="67">
        <v>6415</v>
      </c>
      <c r="E232" s="68" t="s">
        <v>1644</v>
      </c>
      <c r="F232" s="67">
        <v>1997</v>
      </c>
      <c r="G232" s="67">
        <v>18.100000000000001</v>
      </c>
      <c r="H232" s="67">
        <v>134</v>
      </c>
    </row>
    <row r="233" spans="2:8" hidden="1" x14ac:dyDescent="0.2">
      <c r="B233" s="65" t="s">
        <v>1750</v>
      </c>
      <c r="C233" s="65" t="s">
        <v>1751</v>
      </c>
      <c r="D233" s="66">
        <v>1029</v>
      </c>
      <c r="E233" s="65" t="s">
        <v>1644</v>
      </c>
      <c r="F233" s="66">
        <v>1997</v>
      </c>
      <c r="G233" s="67">
        <v>18.899999999999999</v>
      </c>
      <c r="H233" s="67">
        <v>158</v>
      </c>
    </row>
    <row r="234" spans="2:8" hidden="1" x14ac:dyDescent="0.2">
      <c r="B234" s="68" t="s">
        <v>228</v>
      </c>
      <c r="C234" s="68" t="s">
        <v>1756</v>
      </c>
      <c r="D234" s="67">
        <v>2876</v>
      </c>
      <c r="E234" s="68" t="s">
        <v>1644</v>
      </c>
      <c r="F234" s="67">
        <v>1997</v>
      </c>
      <c r="G234" s="67">
        <v>19.8</v>
      </c>
      <c r="H234" s="67">
        <v>155</v>
      </c>
    </row>
    <row r="235" spans="2:8" hidden="1" x14ac:dyDescent="0.2">
      <c r="B235" s="65" t="s">
        <v>1771</v>
      </c>
      <c r="C235" s="68" t="s">
        <v>1772</v>
      </c>
      <c r="D235" s="67">
        <v>938</v>
      </c>
      <c r="E235" s="68" t="s">
        <v>1644</v>
      </c>
      <c r="F235" s="67">
        <v>1997</v>
      </c>
      <c r="G235" s="67">
        <v>23.4</v>
      </c>
      <c r="H235" s="67">
        <v>152</v>
      </c>
    </row>
    <row r="236" spans="2:8" hidden="1" x14ac:dyDescent="0.2">
      <c r="B236" s="68" t="s">
        <v>1810</v>
      </c>
      <c r="C236" s="68" t="s">
        <v>1811</v>
      </c>
      <c r="D236" s="67">
        <v>918</v>
      </c>
      <c r="E236" s="68" t="s">
        <v>1812</v>
      </c>
      <c r="F236" s="67">
        <v>1997</v>
      </c>
      <c r="G236" s="67">
        <v>11.8</v>
      </c>
      <c r="H236" s="67">
        <v>148</v>
      </c>
    </row>
    <row r="237" spans="2:8" hidden="1" x14ac:dyDescent="0.2">
      <c r="B237" s="68" t="s">
        <v>763</v>
      </c>
      <c r="C237" s="68" t="s">
        <v>1874</v>
      </c>
      <c r="D237" s="67">
        <v>701</v>
      </c>
      <c r="E237" s="68" t="s">
        <v>1831</v>
      </c>
      <c r="F237" s="67">
        <v>1997</v>
      </c>
      <c r="G237" s="67">
        <v>10.7</v>
      </c>
      <c r="H237" s="67">
        <v>139</v>
      </c>
    </row>
    <row r="238" spans="2:8" hidden="1" x14ac:dyDescent="0.2">
      <c r="B238" s="68" t="s">
        <v>1123</v>
      </c>
      <c r="C238" s="68" t="s">
        <v>1904</v>
      </c>
      <c r="D238" s="67">
        <v>946</v>
      </c>
      <c r="E238" s="68" t="s">
        <v>1831</v>
      </c>
      <c r="F238" s="67">
        <v>1997</v>
      </c>
      <c r="G238" s="67">
        <v>13.9</v>
      </c>
      <c r="H238" s="67">
        <v>131</v>
      </c>
    </row>
    <row r="239" spans="2:8" hidden="1" x14ac:dyDescent="0.2">
      <c r="B239" s="65" t="s">
        <v>1661</v>
      </c>
      <c r="C239" s="65" t="s">
        <v>1916</v>
      </c>
      <c r="D239" s="66">
        <v>2960</v>
      </c>
      <c r="E239" s="65" t="s">
        <v>1831</v>
      </c>
      <c r="F239" s="66">
        <v>1997</v>
      </c>
      <c r="G239" s="67">
        <v>15</v>
      </c>
      <c r="H239" s="67">
        <v>148</v>
      </c>
    </row>
    <row r="240" spans="2:8" hidden="1" x14ac:dyDescent="0.2">
      <c r="B240" s="68" t="s">
        <v>2220</v>
      </c>
      <c r="C240" s="65" t="s">
        <v>2221</v>
      </c>
      <c r="D240" s="66">
        <v>92</v>
      </c>
      <c r="E240" s="65" t="s">
        <v>2208</v>
      </c>
      <c r="F240" s="66">
        <v>1997</v>
      </c>
      <c r="G240" s="67">
        <v>9.3000000000000007</v>
      </c>
      <c r="H240" s="67">
        <v>170</v>
      </c>
    </row>
    <row r="241" spans="2:8" hidden="1" x14ac:dyDescent="0.2">
      <c r="B241" s="65" t="s">
        <v>2224</v>
      </c>
      <c r="C241" s="65" t="s">
        <v>2225</v>
      </c>
      <c r="D241" s="66">
        <v>692</v>
      </c>
      <c r="E241" s="65" t="s">
        <v>2208</v>
      </c>
      <c r="F241" s="66">
        <v>1997</v>
      </c>
      <c r="G241" s="67">
        <v>10.8</v>
      </c>
      <c r="H241" s="67">
        <v>166</v>
      </c>
    </row>
    <row r="242" spans="2:8" hidden="1" x14ac:dyDescent="0.2">
      <c r="B242" s="65" t="s">
        <v>293</v>
      </c>
      <c r="C242" s="65" t="s">
        <v>2262</v>
      </c>
      <c r="D242" s="66">
        <v>1008</v>
      </c>
      <c r="E242" s="65" t="s">
        <v>2208</v>
      </c>
      <c r="F242" s="66">
        <v>1997</v>
      </c>
      <c r="G242" s="67">
        <v>20.7</v>
      </c>
      <c r="H242" s="67">
        <v>163</v>
      </c>
    </row>
    <row r="243" spans="2:8" hidden="1" x14ac:dyDescent="0.2">
      <c r="B243" s="65" t="s">
        <v>2284</v>
      </c>
      <c r="C243" s="68" t="s">
        <v>2285</v>
      </c>
      <c r="D243" s="67">
        <v>7591</v>
      </c>
      <c r="E243" s="68" t="s">
        <v>2278</v>
      </c>
      <c r="F243" s="67">
        <v>1997</v>
      </c>
      <c r="G243" s="67">
        <v>9.9</v>
      </c>
      <c r="H243" s="67">
        <v>153</v>
      </c>
    </row>
    <row r="244" spans="2:8" hidden="1" x14ac:dyDescent="0.2">
      <c r="B244" s="68" t="s">
        <v>2305</v>
      </c>
      <c r="C244" s="68" t="s">
        <v>2306</v>
      </c>
      <c r="D244" s="67">
        <v>30</v>
      </c>
      <c r="E244" s="68" t="s">
        <v>2278</v>
      </c>
      <c r="F244" s="67">
        <v>1997</v>
      </c>
      <c r="G244" s="67">
        <v>26.1</v>
      </c>
      <c r="H244" s="67">
        <v>131</v>
      </c>
    </row>
    <row r="245" spans="2:8" hidden="1" x14ac:dyDescent="0.2">
      <c r="B245" s="68" t="s">
        <v>2462</v>
      </c>
      <c r="C245" s="65" t="s">
        <v>2463</v>
      </c>
      <c r="D245" s="66">
        <v>12349</v>
      </c>
      <c r="E245" s="65" t="s">
        <v>2329</v>
      </c>
      <c r="F245" s="66">
        <v>1997</v>
      </c>
      <c r="G245" s="67">
        <v>17.3</v>
      </c>
      <c r="H245" s="67">
        <v>173</v>
      </c>
    </row>
    <row r="246" spans="2:8" hidden="1" x14ac:dyDescent="0.2">
      <c r="B246" s="65" t="s">
        <v>2523</v>
      </c>
      <c r="C246" s="68" t="s">
        <v>2524</v>
      </c>
      <c r="D246" s="67">
        <v>2283</v>
      </c>
      <c r="E246" s="68" t="s">
        <v>2329</v>
      </c>
      <c r="F246" s="67">
        <v>1997</v>
      </c>
      <c r="G246" s="67">
        <v>26.7</v>
      </c>
      <c r="H246" s="67">
        <v>142</v>
      </c>
    </row>
    <row r="247" spans="2:8" hidden="1" x14ac:dyDescent="0.2">
      <c r="B247" s="68" t="s">
        <v>1178</v>
      </c>
      <c r="C247" s="68" t="s">
        <v>2583</v>
      </c>
      <c r="D247" s="67">
        <v>158</v>
      </c>
      <c r="E247" s="68" t="s">
        <v>2579</v>
      </c>
      <c r="F247" s="67">
        <v>1997</v>
      </c>
      <c r="G247" s="67">
        <v>15.4</v>
      </c>
      <c r="H247" s="67">
        <v>136</v>
      </c>
    </row>
    <row r="248" spans="2:8" hidden="1" x14ac:dyDescent="0.2">
      <c r="B248" s="68" t="s">
        <v>293</v>
      </c>
      <c r="C248" s="65" t="s">
        <v>2690</v>
      </c>
      <c r="D248" s="66">
        <v>38</v>
      </c>
      <c r="E248" s="65" t="s">
        <v>2644</v>
      </c>
      <c r="F248" s="66">
        <v>1997</v>
      </c>
      <c r="G248" s="67">
        <v>9.4</v>
      </c>
      <c r="H248" s="67">
        <v>176</v>
      </c>
    </row>
    <row r="249" spans="2:8" hidden="1" x14ac:dyDescent="0.2">
      <c r="B249" s="65" t="s">
        <v>2716</v>
      </c>
      <c r="C249" s="68" t="s">
        <v>2717</v>
      </c>
      <c r="D249" s="67">
        <v>758</v>
      </c>
      <c r="E249" s="68" t="s">
        <v>2644</v>
      </c>
      <c r="F249" s="67">
        <v>1997</v>
      </c>
      <c r="G249" s="67">
        <v>10.9</v>
      </c>
      <c r="H249" s="67">
        <v>153</v>
      </c>
    </row>
    <row r="250" spans="2:8" hidden="1" x14ac:dyDescent="0.2">
      <c r="B250" s="68" t="s">
        <v>453</v>
      </c>
      <c r="C250" s="68" t="s">
        <v>2724</v>
      </c>
      <c r="D250" s="67">
        <v>809</v>
      </c>
      <c r="E250" s="68" t="s">
        <v>2644</v>
      </c>
      <c r="F250" s="67">
        <v>1997</v>
      </c>
      <c r="G250" s="67">
        <v>11.5</v>
      </c>
      <c r="H250" s="67">
        <v>176</v>
      </c>
    </row>
    <row r="251" spans="2:8" hidden="1" x14ac:dyDescent="0.2">
      <c r="B251" s="68" t="s">
        <v>2787</v>
      </c>
      <c r="C251" s="68" t="s">
        <v>2788</v>
      </c>
      <c r="D251" s="67">
        <v>2588</v>
      </c>
      <c r="E251" s="68" t="s">
        <v>2644</v>
      </c>
      <c r="F251" s="67">
        <v>1997</v>
      </c>
      <c r="G251" s="67">
        <v>16.7</v>
      </c>
      <c r="H251" s="67">
        <v>189</v>
      </c>
    </row>
    <row r="252" spans="2:8" hidden="1" x14ac:dyDescent="0.2">
      <c r="B252" s="68" t="s">
        <v>139</v>
      </c>
      <c r="C252" s="65" t="s">
        <v>140</v>
      </c>
      <c r="D252" s="66">
        <v>762</v>
      </c>
      <c r="E252" s="65" t="s">
        <v>122</v>
      </c>
      <c r="F252" s="66">
        <v>1998</v>
      </c>
      <c r="G252" s="67">
        <v>8.8000000000000007</v>
      </c>
      <c r="H252" s="67">
        <v>176</v>
      </c>
    </row>
    <row r="253" spans="2:8" hidden="1" x14ac:dyDescent="0.2">
      <c r="B253" s="68" t="s">
        <v>141</v>
      </c>
      <c r="C253" s="65" t="s">
        <v>142</v>
      </c>
      <c r="D253" s="66">
        <v>710</v>
      </c>
      <c r="E253" s="65" t="s">
        <v>122</v>
      </c>
      <c r="F253" s="66">
        <v>1998</v>
      </c>
      <c r="G253" s="67">
        <v>9.1999999999999993</v>
      </c>
      <c r="H253" s="67">
        <v>146</v>
      </c>
    </row>
    <row r="254" spans="2:8" hidden="1" x14ac:dyDescent="0.2">
      <c r="B254" s="65" t="s">
        <v>195</v>
      </c>
      <c r="C254" s="68" t="s">
        <v>196</v>
      </c>
      <c r="D254" s="67">
        <v>2244</v>
      </c>
      <c r="E254" s="68" t="s">
        <v>122</v>
      </c>
      <c r="F254" s="67">
        <v>1998</v>
      </c>
      <c r="G254" s="67">
        <v>18.3</v>
      </c>
      <c r="H254" s="67">
        <v>133</v>
      </c>
    </row>
    <row r="255" spans="2:8" hidden="1" x14ac:dyDescent="0.2">
      <c r="B255" s="65" t="s">
        <v>197</v>
      </c>
      <c r="C255" s="65" t="s">
        <v>198</v>
      </c>
      <c r="D255" s="66">
        <v>2243</v>
      </c>
      <c r="E255" s="65" t="s">
        <v>122</v>
      </c>
      <c r="F255" s="66">
        <v>1998</v>
      </c>
      <c r="G255" s="67">
        <v>20</v>
      </c>
      <c r="H255" s="67">
        <v>126</v>
      </c>
    </row>
    <row r="256" spans="2:8" hidden="1" x14ac:dyDescent="0.2">
      <c r="B256" s="65" t="s">
        <v>293</v>
      </c>
      <c r="C256" s="65" t="s">
        <v>294</v>
      </c>
      <c r="D256" s="66">
        <v>123</v>
      </c>
      <c r="E256" s="65" t="s">
        <v>257</v>
      </c>
      <c r="F256" s="66">
        <v>1998</v>
      </c>
      <c r="G256" s="67">
        <v>10.3</v>
      </c>
      <c r="H256" s="67">
        <v>122</v>
      </c>
    </row>
    <row r="257" spans="2:8" hidden="1" x14ac:dyDescent="0.2">
      <c r="B257" s="65" t="s">
        <v>383</v>
      </c>
      <c r="C257" s="65" t="s">
        <v>587</v>
      </c>
      <c r="D257" s="66">
        <v>164</v>
      </c>
      <c r="E257" s="65" t="s">
        <v>588</v>
      </c>
      <c r="F257" s="66">
        <v>1998</v>
      </c>
      <c r="G257" s="67">
        <v>6.8</v>
      </c>
      <c r="H257" s="67">
        <v>145</v>
      </c>
    </row>
    <row r="258" spans="2:8" hidden="1" x14ac:dyDescent="0.2">
      <c r="B258" s="68" t="s">
        <v>990</v>
      </c>
      <c r="C258" s="65" t="s">
        <v>991</v>
      </c>
      <c r="D258" s="66">
        <v>2586</v>
      </c>
      <c r="E258" s="65" t="s">
        <v>963</v>
      </c>
      <c r="F258" s="66">
        <v>1998</v>
      </c>
      <c r="G258" s="67">
        <v>12.5</v>
      </c>
      <c r="H258" s="67">
        <v>137</v>
      </c>
    </row>
    <row r="259" spans="2:8" hidden="1" x14ac:dyDescent="0.2">
      <c r="B259" s="68" t="s">
        <v>310</v>
      </c>
      <c r="C259" s="65" t="s">
        <v>1113</v>
      </c>
      <c r="D259" s="66">
        <v>26</v>
      </c>
      <c r="E259" s="65" t="s">
        <v>1050</v>
      </c>
      <c r="F259" s="66">
        <v>1998</v>
      </c>
      <c r="G259" s="67">
        <v>30.4</v>
      </c>
      <c r="H259" s="67">
        <v>118</v>
      </c>
    </row>
    <row r="260" spans="2:8" hidden="1" x14ac:dyDescent="0.2">
      <c r="B260" s="68" t="s">
        <v>1133</v>
      </c>
      <c r="C260" s="68" t="s">
        <v>1134</v>
      </c>
      <c r="D260" s="67">
        <v>165</v>
      </c>
      <c r="E260" s="68" t="s">
        <v>1122</v>
      </c>
      <c r="F260" s="67">
        <v>1998</v>
      </c>
      <c r="G260" s="67">
        <v>10.1</v>
      </c>
      <c r="H260" s="67">
        <v>172</v>
      </c>
    </row>
    <row r="261" spans="2:8" hidden="1" x14ac:dyDescent="0.2">
      <c r="B261" s="68" t="s">
        <v>683</v>
      </c>
      <c r="C261" s="65" t="s">
        <v>1177</v>
      </c>
      <c r="D261" s="66">
        <v>3035</v>
      </c>
      <c r="E261" s="65" t="s">
        <v>1122</v>
      </c>
      <c r="F261" s="66">
        <v>1998</v>
      </c>
      <c r="G261" s="67">
        <v>27.1</v>
      </c>
      <c r="H261" s="67">
        <v>139</v>
      </c>
    </row>
    <row r="262" spans="2:8" hidden="1" x14ac:dyDescent="0.2">
      <c r="B262" s="65" t="s">
        <v>1259</v>
      </c>
      <c r="C262" s="65" t="s">
        <v>1260</v>
      </c>
      <c r="D262" s="66">
        <v>2834</v>
      </c>
      <c r="E262" s="65" t="s">
        <v>1235</v>
      </c>
      <c r="F262" s="66">
        <v>1998</v>
      </c>
      <c r="G262" s="67">
        <v>14.8</v>
      </c>
      <c r="H262" s="67">
        <v>150</v>
      </c>
    </row>
    <row r="263" spans="2:8" hidden="1" x14ac:dyDescent="0.2">
      <c r="B263" s="68" t="s">
        <v>310</v>
      </c>
      <c r="C263" s="65" t="s">
        <v>1261</v>
      </c>
      <c r="D263" s="66">
        <v>836</v>
      </c>
      <c r="E263" s="65" t="s">
        <v>1235</v>
      </c>
      <c r="F263" s="66">
        <v>1998</v>
      </c>
      <c r="G263" s="67">
        <v>15.2</v>
      </c>
      <c r="H263" s="67">
        <v>119</v>
      </c>
    </row>
    <row r="264" spans="2:8" hidden="1" x14ac:dyDescent="0.2">
      <c r="B264" s="68" t="s">
        <v>187</v>
      </c>
      <c r="C264" s="68" t="s">
        <v>1264</v>
      </c>
      <c r="D264" s="67">
        <v>130</v>
      </c>
      <c r="E264" s="68" t="s">
        <v>1235</v>
      </c>
      <c r="F264" s="67">
        <v>1998</v>
      </c>
      <c r="G264" s="67">
        <v>16.3</v>
      </c>
      <c r="H264" s="67">
        <v>154</v>
      </c>
    </row>
    <row r="265" spans="2:8" hidden="1" x14ac:dyDescent="0.2">
      <c r="B265" s="65" t="s">
        <v>1287</v>
      </c>
      <c r="C265" s="65" t="s">
        <v>1288</v>
      </c>
      <c r="D265" s="66">
        <v>799</v>
      </c>
      <c r="E265" s="65" t="s">
        <v>1235</v>
      </c>
      <c r="F265" s="66">
        <v>1998</v>
      </c>
      <c r="G265" s="67">
        <v>24.2</v>
      </c>
      <c r="H265" s="67">
        <v>198</v>
      </c>
    </row>
    <row r="266" spans="2:8" hidden="1" x14ac:dyDescent="0.2">
      <c r="B266" s="68" t="s">
        <v>1295</v>
      </c>
      <c r="C266" s="68" t="s">
        <v>1296</v>
      </c>
      <c r="D266" s="67">
        <v>2259</v>
      </c>
      <c r="E266" s="68" t="s">
        <v>1235</v>
      </c>
      <c r="F266" s="67">
        <v>1998</v>
      </c>
      <c r="G266" s="67">
        <v>31.5</v>
      </c>
      <c r="H266" s="67">
        <v>214</v>
      </c>
    </row>
    <row r="267" spans="2:8" hidden="1" x14ac:dyDescent="0.2">
      <c r="B267" s="65" t="s">
        <v>994</v>
      </c>
      <c r="C267" s="65" t="s">
        <v>1395</v>
      </c>
      <c r="D267" s="66">
        <v>2814</v>
      </c>
      <c r="E267" s="65" t="s">
        <v>1371</v>
      </c>
      <c r="F267" s="66">
        <v>1998</v>
      </c>
      <c r="G267" s="67">
        <v>14.1</v>
      </c>
      <c r="H267" s="67">
        <v>117</v>
      </c>
    </row>
    <row r="268" spans="2:8" hidden="1" x14ac:dyDescent="0.2">
      <c r="B268" s="68" t="s">
        <v>482</v>
      </c>
      <c r="C268" s="65" t="s">
        <v>1475</v>
      </c>
      <c r="D268" s="66">
        <v>186</v>
      </c>
      <c r="E268" s="65" t="s">
        <v>1444</v>
      </c>
      <c r="F268" s="66">
        <v>1998</v>
      </c>
      <c r="G268" s="67">
        <v>21.2</v>
      </c>
      <c r="H268" s="67">
        <v>206</v>
      </c>
    </row>
    <row r="269" spans="2:8" hidden="1" x14ac:dyDescent="0.2">
      <c r="B269" s="68" t="s">
        <v>1522</v>
      </c>
      <c r="C269" s="68" t="s">
        <v>1523</v>
      </c>
      <c r="D269" s="67">
        <v>3023</v>
      </c>
      <c r="E269" s="68" t="s">
        <v>1521</v>
      </c>
      <c r="F269" s="67">
        <v>1998</v>
      </c>
      <c r="G269" s="67">
        <v>12.1</v>
      </c>
      <c r="H269" s="67">
        <v>156</v>
      </c>
    </row>
    <row r="270" spans="2:8" hidden="1" x14ac:dyDescent="0.2">
      <c r="B270" s="65" t="s">
        <v>1556</v>
      </c>
      <c r="C270" s="65" t="s">
        <v>1557</v>
      </c>
      <c r="D270" s="66">
        <v>2750</v>
      </c>
      <c r="E270" s="65" t="s">
        <v>1555</v>
      </c>
      <c r="F270" s="66">
        <v>1998</v>
      </c>
      <c r="G270" s="67">
        <v>16.399999999999999</v>
      </c>
      <c r="H270" s="67">
        <v>195</v>
      </c>
    </row>
    <row r="271" spans="2:8" hidden="1" x14ac:dyDescent="0.2">
      <c r="B271" s="65" t="s">
        <v>1558</v>
      </c>
      <c r="C271" s="65" t="s">
        <v>1559</v>
      </c>
      <c r="D271" s="66">
        <v>2747</v>
      </c>
      <c r="E271" s="65" t="s">
        <v>1555</v>
      </c>
      <c r="F271" s="66">
        <v>1998</v>
      </c>
      <c r="G271" s="67">
        <v>20.7</v>
      </c>
      <c r="H271" s="67">
        <v>179</v>
      </c>
    </row>
    <row r="272" spans="2:8" hidden="1" x14ac:dyDescent="0.2">
      <c r="B272" s="68" t="s">
        <v>241</v>
      </c>
      <c r="C272" s="68" t="s">
        <v>1560</v>
      </c>
      <c r="D272" s="67">
        <v>2743</v>
      </c>
      <c r="E272" s="68" t="s">
        <v>1555</v>
      </c>
      <c r="F272" s="67">
        <v>1998</v>
      </c>
      <c r="G272" s="67">
        <v>20.8</v>
      </c>
      <c r="H272" s="67">
        <v>132</v>
      </c>
    </row>
    <row r="273" spans="2:8" hidden="1" x14ac:dyDescent="0.2">
      <c r="B273" s="65" t="s">
        <v>1151</v>
      </c>
      <c r="C273" s="65" t="s">
        <v>1626</v>
      </c>
      <c r="D273" s="66">
        <v>2258</v>
      </c>
      <c r="E273" s="65" t="s">
        <v>1624</v>
      </c>
      <c r="F273" s="66">
        <v>1998</v>
      </c>
      <c r="G273" s="67">
        <v>9.1</v>
      </c>
      <c r="H273" s="67">
        <v>90</v>
      </c>
    </row>
    <row r="274" spans="2:8" hidden="1" x14ac:dyDescent="0.2">
      <c r="B274" s="68" t="s">
        <v>187</v>
      </c>
      <c r="C274" s="65" t="s">
        <v>1643</v>
      </c>
      <c r="D274" s="66">
        <v>2894</v>
      </c>
      <c r="E274" s="65" t="s">
        <v>1644</v>
      </c>
      <c r="F274" s="66">
        <v>1998</v>
      </c>
      <c r="G274" s="67">
        <v>0.1</v>
      </c>
      <c r="H274" s="67">
        <v>186</v>
      </c>
    </row>
    <row r="275" spans="2:8" hidden="1" x14ac:dyDescent="0.2">
      <c r="B275" s="65" t="s">
        <v>774</v>
      </c>
      <c r="C275" s="68" t="s">
        <v>1651</v>
      </c>
      <c r="D275" s="67">
        <v>2877</v>
      </c>
      <c r="E275" s="68" t="s">
        <v>1644</v>
      </c>
      <c r="F275" s="67">
        <v>1998</v>
      </c>
      <c r="G275" s="67">
        <v>4.5999999999999996</v>
      </c>
      <c r="H275" s="67">
        <v>121</v>
      </c>
    </row>
    <row r="276" spans="2:8" hidden="1" x14ac:dyDescent="0.2">
      <c r="B276" s="65" t="s">
        <v>118</v>
      </c>
      <c r="C276" s="68" t="s">
        <v>1677</v>
      </c>
      <c r="D276" s="67">
        <v>2874</v>
      </c>
      <c r="E276" s="68" t="s">
        <v>1644</v>
      </c>
      <c r="F276" s="67">
        <v>1998</v>
      </c>
      <c r="G276" s="67">
        <v>8.9</v>
      </c>
      <c r="H276" s="67">
        <v>150</v>
      </c>
    </row>
    <row r="277" spans="2:8" hidden="1" x14ac:dyDescent="0.2">
      <c r="B277" s="68" t="s">
        <v>456</v>
      </c>
      <c r="C277" s="65" t="s">
        <v>1727</v>
      </c>
      <c r="D277" s="66">
        <v>1989</v>
      </c>
      <c r="E277" s="65" t="s">
        <v>1644</v>
      </c>
      <c r="F277" s="66">
        <v>1998</v>
      </c>
      <c r="G277" s="67">
        <v>16.100000000000001</v>
      </c>
      <c r="H277" s="67">
        <v>111</v>
      </c>
    </row>
    <row r="278" spans="2:8" hidden="1" x14ac:dyDescent="0.2">
      <c r="B278" s="65" t="s">
        <v>1730</v>
      </c>
      <c r="C278" s="68" t="s">
        <v>1731</v>
      </c>
      <c r="D278" s="67">
        <v>2888</v>
      </c>
      <c r="E278" s="68" t="s">
        <v>1644</v>
      </c>
      <c r="F278" s="67">
        <v>1998</v>
      </c>
      <c r="G278" s="67">
        <v>16.399999999999999</v>
      </c>
      <c r="H278" s="67">
        <v>140</v>
      </c>
    </row>
    <row r="279" spans="2:8" hidden="1" x14ac:dyDescent="0.2">
      <c r="B279" s="68" t="s">
        <v>1733</v>
      </c>
      <c r="C279" s="68" t="s">
        <v>1734</v>
      </c>
      <c r="D279" s="67">
        <v>2899</v>
      </c>
      <c r="E279" s="68" t="s">
        <v>1644</v>
      </c>
      <c r="F279" s="67">
        <v>1998</v>
      </c>
      <c r="G279" s="67">
        <v>16.600000000000001</v>
      </c>
      <c r="H279" s="67">
        <v>182</v>
      </c>
    </row>
    <row r="280" spans="2:8" hidden="1" x14ac:dyDescent="0.2">
      <c r="B280" s="68" t="s">
        <v>1735</v>
      </c>
      <c r="C280" s="65" t="s">
        <v>1736</v>
      </c>
      <c r="D280" s="66">
        <v>2896</v>
      </c>
      <c r="E280" s="65" t="s">
        <v>1644</v>
      </c>
      <c r="F280" s="66">
        <v>1998</v>
      </c>
      <c r="G280" s="67">
        <v>16.7</v>
      </c>
      <c r="H280" s="67">
        <v>165</v>
      </c>
    </row>
    <row r="281" spans="2:8" hidden="1" x14ac:dyDescent="0.2">
      <c r="B281" s="65" t="s">
        <v>1757</v>
      </c>
      <c r="C281" s="68" t="s">
        <v>1758</v>
      </c>
      <c r="D281" s="67">
        <v>1164</v>
      </c>
      <c r="E281" s="68" t="s">
        <v>1644</v>
      </c>
      <c r="F281" s="67">
        <v>1998</v>
      </c>
      <c r="G281" s="67">
        <v>20.100000000000001</v>
      </c>
      <c r="H281" s="67">
        <v>158</v>
      </c>
    </row>
    <row r="282" spans="2:8" hidden="1" x14ac:dyDescent="0.2">
      <c r="B282" s="65" t="s">
        <v>683</v>
      </c>
      <c r="C282" s="68" t="s">
        <v>1808</v>
      </c>
      <c r="D282" s="67">
        <v>7607</v>
      </c>
      <c r="E282" s="68" t="s">
        <v>1788</v>
      </c>
      <c r="F282" s="67">
        <v>1998</v>
      </c>
      <c r="G282" s="67">
        <v>25.1</v>
      </c>
      <c r="H282" s="67">
        <v>136</v>
      </c>
    </row>
    <row r="283" spans="2:8" hidden="1" x14ac:dyDescent="0.2">
      <c r="B283" s="68" t="s">
        <v>293</v>
      </c>
      <c r="C283" s="68" t="s">
        <v>1858</v>
      </c>
      <c r="D283" s="67">
        <v>697</v>
      </c>
      <c r="E283" s="68" t="s">
        <v>1831</v>
      </c>
      <c r="F283" s="67">
        <v>1998</v>
      </c>
      <c r="G283" s="67">
        <v>9</v>
      </c>
      <c r="H283" s="67">
        <v>107</v>
      </c>
    </row>
    <row r="284" spans="2:8" hidden="1" x14ac:dyDescent="0.2">
      <c r="B284" s="65" t="s">
        <v>118</v>
      </c>
      <c r="C284" s="65" t="s">
        <v>1859</v>
      </c>
      <c r="D284" s="66">
        <v>745</v>
      </c>
      <c r="E284" s="65" t="s">
        <v>1831</v>
      </c>
      <c r="F284" s="66">
        <v>1998</v>
      </c>
      <c r="G284" s="67">
        <v>9.1</v>
      </c>
      <c r="H284" s="67">
        <v>143</v>
      </c>
    </row>
    <row r="285" spans="2:8" hidden="1" x14ac:dyDescent="0.2">
      <c r="B285" s="68" t="s">
        <v>624</v>
      </c>
      <c r="C285" s="65" t="s">
        <v>1873</v>
      </c>
      <c r="D285" s="66">
        <v>696</v>
      </c>
      <c r="E285" s="65" t="s">
        <v>1831</v>
      </c>
      <c r="F285" s="66">
        <v>1998</v>
      </c>
      <c r="G285" s="67">
        <v>10.3</v>
      </c>
      <c r="H285" s="67">
        <v>165</v>
      </c>
    </row>
    <row r="286" spans="2:8" hidden="1" x14ac:dyDescent="0.2">
      <c r="B286" s="65" t="s">
        <v>2250</v>
      </c>
      <c r="C286" s="68" t="s">
        <v>2251</v>
      </c>
      <c r="D286" s="67">
        <v>1033</v>
      </c>
      <c r="E286" s="68" t="s">
        <v>2208</v>
      </c>
      <c r="F286" s="67">
        <v>1998</v>
      </c>
      <c r="G286" s="67">
        <v>17.899999999999999</v>
      </c>
      <c r="H286" s="67">
        <v>164</v>
      </c>
    </row>
    <row r="287" spans="2:8" hidden="1" x14ac:dyDescent="0.2">
      <c r="B287" s="68" t="s">
        <v>2259</v>
      </c>
      <c r="C287" s="65" t="s">
        <v>2260</v>
      </c>
      <c r="D287" s="66">
        <v>981</v>
      </c>
      <c r="E287" s="65" t="s">
        <v>2208</v>
      </c>
      <c r="F287" s="66">
        <v>1998</v>
      </c>
      <c r="G287" s="67">
        <v>20.100000000000001</v>
      </c>
      <c r="H287" s="67">
        <v>117</v>
      </c>
    </row>
    <row r="288" spans="2:8" hidden="1" x14ac:dyDescent="0.2">
      <c r="B288" s="65" t="s">
        <v>2458</v>
      </c>
      <c r="C288" s="68" t="s">
        <v>2459</v>
      </c>
      <c r="D288" s="67">
        <v>2751</v>
      </c>
      <c r="E288" s="68" t="s">
        <v>2329</v>
      </c>
      <c r="F288" s="67">
        <v>1998</v>
      </c>
      <c r="G288" s="67">
        <v>16.899999999999999</v>
      </c>
      <c r="H288" s="67">
        <v>134</v>
      </c>
    </row>
    <row r="289" spans="2:8" hidden="1" x14ac:dyDescent="0.2">
      <c r="B289" s="65" t="s">
        <v>1672</v>
      </c>
      <c r="C289" s="68" t="s">
        <v>2545</v>
      </c>
      <c r="D289" s="67">
        <v>493</v>
      </c>
      <c r="E289" s="68" t="s">
        <v>2541</v>
      </c>
      <c r="F289" s="67">
        <v>1998</v>
      </c>
      <c r="G289" s="67">
        <v>17.3</v>
      </c>
      <c r="H289" s="67">
        <v>184</v>
      </c>
    </row>
    <row r="290" spans="2:8" hidden="1" x14ac:dyDescent="0.2">
      <c r="B290" s="65" t="s">
        <v>1128</v>
      </c>
      <c r="C290" s="68" t="s">
        <v>2554</v>
      </c>
      <c r="D290" s="67">
        <v>2769</v>
      </c>
      <c r="E290" s="68" t="s">
        <v>2555</v>
      </c>
      <c r="F290" s="67">
        <v>1998</v>
      </c>
      <c r="G290" s="67">
        <v>2.5</v>
      </c>
      <c r="H290" s="67">
        <v>197</v>
      </c>
    </row>
    <row r="291" spans="2:8" hidden="1" x14ac:dyDescent="0.2">
      <c r="B291" s="68" t="s">
        <v>521</v>
      </c>
      <c r="C291" s="68" t="s">
        <v>2558</v>
      </c>
      <c r="D291" s="67">
        <v>2768</v>
      </c>
      <c r="E291" s="68" t="s">
        <v>2555</v>
      </c>
      <c r="F291" s="67">
        <v>1998</v>
      </c>
      <c r="G291" s="67">
        <v>11.4</v>
      </c>
      <c r="H291" s="67">
        <v>123</v>
      </c>
    </row>
    <row r="292" spans="2:8" hidden="1" x14ac:dyDescent="0.2">
      <c r="B292" s="65" t="s">
        <v>643</v>
      </c>
      <c r="C292" s="68" t="s">
        <v>2619</v>
      </c>
      <c r="D292" s="67">
        <v>87</v>
      </c>
      <c r="E292" s="68" t="s">
        <v>2604</v>
      </c>
      <c r="F292" s="67">
        <v>1998</v>
      </c>
      <c r="G292" s="67">
        <v>15.2</v>
      </c>
      <c r="H292" s="67">
        <v>144</v>
      </c>
    </row>
    <row r="293" spans="2:8" hidden="1" x14ac:dyDescent="0.2">
      <c r="B293" s="68" t="s">
        <v>2660</v>
      </c>
      <c r="C293" s="65" t="s">
        <v>2661</v>
      </c>
      <c r="D293" s="66">
        <v>9867</v>
      </c>
      <c r="E293" s="65" t="s">
        <v>2644</v>
      </c>
      <c r="F293" s="66">
        <v>1998</v>
      </c>
      <c r="G293" s="67">
        <v>4.7</v>
      </c>
      <c r="H293" s="67">
        <v>115</v>
      </c>
    </row>
    <row r="294" spans="2:8" hidden="1" x14ac:dyDescent="0.2">
      <c r="B294" s="68" t="s">
        <v>482</v>
      </c>
      <c r="C294" s="65" t="s">
        <v>2671</v>
      </c>
      <c r="D294" s="66">
        <v>2312</v>
      </c>
      <c r="E294" s="65" t="s">
        <v>2644</v>
      </c>
      <c r="F294" s="66">
        <v>1998</v>
      </c>
      <c r="G294" s="67">
        <v>6.6</v>
      </c>
      <c r="H294" s="67">
        <v>153</v>
      </c>
    </row>
    <row r="295" spans="2:8" hidden="1" x14ac:dyDescent="0.2">
      <c r="B295" s="65" t="s">
        <v>482</v>
      </c>
      <c r="C295" s="65" t="s">
        <v>2681</v>
      </c>
      <c r="D295" s="66">
        <v>1045</v>
      </c>
      <c r="E295" s="65" t="s">
        <v>2644</v>
      </c>
      <c r="F295" s="66">
        <v>1998</v>
      </c>
      <c r="G295" s="67">
        <v>8.4</v>
      </c>
      <c r="H295" s="67">
        <v>138</v>
      </c>
    </row>
    <row r="296" spans="2:8" hidden="1" x14ac:dyDescent="0.2">
      <c r="B296" s="68" t="s">
        <v>1231</v>
      </c>
      <c r="C296" s="68" t="s">
        <v>2803</v>
      </c>
      <c r="D296" s="67">
        <v>939</v>
      </c>
      <c r="E296" s="68" t="s">
        <v>2644</v>
      </c>
      <c r="F296" s="67">
        <v>1998</v>
      </c>
      <c r="G296" s="67">
        <v>17.3</v>
      </c>
      <c r="H296" s="67">
        <v>171</v>
      </c>
    </row>
    <row r="297" spans="2:8" hidden="1" x14ac:dyDescent="0.2">
      <c r="B297" s="68" t="s">
        <v>1480</v>
      </c>
      <c r="C297" s="68" t="s">
        <v>2825</v>
      </c>
      <c r="D297" s="67">
        <v>117</v>
      </c>
      <c r="E297" s="68" t="s">
        <v>2644</v>
      </c>
      <c r="F297" s="67">
        <v>1998</v>
      </c>
      <c r="G297" s="67">
        <v>19.100000000000001</v>
      </c>
      <c r="H297" s="67">
        <v>170</v>
      </c>
    </row>
    <row r="298" spans="2:8" hidden="1" x14ac:dyDescent="0.2">
      <c r="B298" s="68" t="s">
        <v>683</v>
      </c>
      <c r="C298" s="65" t="s">
        <v>2874</v>
      </c>
      <c r="D298" s="66">
        <v>998</v>
      </c>
      <c r="E298" s="65" t="s">
        <v>2644</v>
      </c>
      <c r="F298" s="66">
        <v>1998</v>
      </c>
      <c r="G298" s="67">
        <v>28.2</v>
      </c>
      <c r="H298" s="67">
        <v>117</v>
      </c>
    </row>
    <row r="299" spans="2:8" hidden="1" x14ac:dyDescent="0.2">
      <c r="B299" s="65" t="s">
        <v>228</v>
      </c>
      <c r="C299" s="65" t="s">
        <v>2886</v>
      </c>
      <c r="D299" s="66">
        <v>1036</v>
      </c>
      <c r="E299" s="65" t="s">
        <v>2644</v>
      </c>
      <c r="F299" s="66">
        <v>1998</v>
      </c>
      <c r="G299" s="67">
        <v>34.1</v>
      </c>
      <c r="H299" s="67">
        <v>161</v>
      </c>
    </row>
    <row r="300" spans="2:8" hidden="1" x14ac:dyDescent="0.2">
      <c r="B300" s="68" t="s">
        <v>1480</v>
      </c>
      <c r="C300" s="65" t="s">
        <v>2900</v>
      </c>
      <c r="D300" s="66">
        <v>170</v>
      </c>
      <c r="E300" s="65" t="s">
        <v>2892</v>
      </c>
      <c r="F300" s="66">
        <v>1998</v>
      </c>
      <c r="G300" s="67">
        <v>19.8</v>
      </c>
      <c r="H300" s="67">
        <v>202</v>
      </c>
    </row>
    <row r="301" spans="2:8" hidden="1" x14ac:dyDescent="0.2">
      <c r="B301" s="68" t="s">
        <v>994</v>
      </c>
      <c r="C301" s="68" t="s">
        <v>2909</v>
      </c>
      <c r="D301" s="67">
        <v>163</v>
      </c>
      <c r="E301" s="68" t="s">
        <v>2905</v>
      </c>
      <c r="F301" s="67">
        <v>1998</v>
      </c>
      <c r="G301" s="67">
        <v>14.5</v>
      </c>
      <c r="H301" s="67">
        <v>116</v>
      </c>
    </row>
    <row r="302" spans="2:8" hidden="1" x14ac:dyDescent="0.2">
      <c r="B302" s="68" t="s">
        <v>1480</v>
      </c>
      <c r="C302" s="68" t="s">
        <v>2910</v>
      </c>
      <c r="D302" s="67">
        <v>157</v>
      </c>
      <c r="E302" s="68" t="s">
        <v>2905</v>
      </c>
      <c r="F302" s="67">
        <v>1998</v>
      </c>
      <c r="G302" s="67">
        <v>20.2</v>
      </c>
      <c r="H302" s="67">
        <v>122</v>
      </c>
    </row>
    <row r="303" spans="2:8" hidden="1" x14ac:dyDescent="0.2">
      <c r="B303" s="65" t="s">
        <v>139</v>
      </c>
      <c r="C303" s="65" t="s">
        <v>227</v>
      </c>
      <c r="D303" s="66">
        <v>870</v>
      </c>
      <c r="E303" s="65" t="s">
        <v>122</v>
      </c>
      <c r="F303" s="66">
        <v>1999</v>
      </c>
      <c r="G303" s="67">
        <v>32.799999999999997</v>
      </c>
      <c r="H303" s="67">
        <v>115</v>
      </c>
    </row>
    <row r="304" spans="2:8" hidden="1" x14ac:dyDescent="0.2">
      <c r="B304" s="68" t="s">
        <v>473</v>
      </c>
      <c r="C304" s="68" t="s">
        <v>474</v>
      </c>
      <c r="D304" s="67">
        <v>149</v>
      </c>
      <c r="E304" s="68" t="s">
        <v>475</v>
      </c>
      <c r="F304" s="67">
        <v>1999</v>
      </c>
      <c r="G304" s="67">
        <v>9.1999999999999993</v>
      </c>
      <c r="H304" s="67">
        <v>174</v>
      </c>
    </row>
    <row r="305" spans="2:8" hidden="1" x14ac:dyDescent="0.2">
      <c r="B305" s="65" t="s">
        <v>570</v>
      </c>
      <c r="C305" s="65" t="s">
        <v>571</v>
      </c>
      <c r="D305" s="66">
        <v>18</v>
      </c>
      <c r="E305" s="65" t="s">
        <v>566</v>
      </c>
      <c r="F305" s="66">
        <v>1999</v>
      </c>
      <c r="G305" s="67">
        <v>24.3</v>
      </c>
      <c r="H305" s="67">
        <v>174</v>
      </c>
    </row>
    <row r="306" spans="2:8" hidden="1" x14ac:dyDescent="0.2">
      <c r="B306" s="65" t="s">
        <v>163</v>
      </c>
      <c r="C306" s="65" t="s">
        <v>577</v>
      </c>
      <c r="D306" s="66">
        <v>818</v>
      </c>
      <c r="E306" s="65" t="s">
        <v>576</v>
      </c>
      <c r="F306" s="66">
        <v>1999</v>
      </c>
      <c r="G306" s="67">
        <v>4.5999999999999996</v>
      </c>
      <c r="H306" s="67">
        <v>184</v>
      </c>
    </row>
    <row r="307" spans="2:8" hidden="1" x14ac:dyDescent="0.2">
      <c r="B307" s="68" t="s">
        <v>624</v>
      </c>
      <c r="C307" s="65" t="s">
        <v>625</v>
      </c>
      <c r="D307" s="66">
        <v>171</v>
      </c>
      <c r="E307" s="65" t="s">
        <v>622</v>
      </c>
      <c r="F307" s="66">
        <v>1999</v>
      </c>
      <c r="G307" s="67">
        <v>15.3</v>
      </c>
      <c r="H307" s="67">
        <v>168</v>
      </c>
    </row>
    <row r="308" spans="2:8" hidden="1" x14ac:dyDescent="0.2">
      <c r="B308" s="65" t="s">
        <v>163</v>
      </c>
      <c r="C308" s="68" t="s">
        <v>630</v>
      </c>
      <c r="D308" s="67">
        <v>700</v>
      </c>
      <c r="E308" s="68" t="s">
        <v>631</v>
      </c>
      <c r="F308" s="67">
        <v>1999</v>
      </c>
      <c r="G308" s="67">
        <v>11.2</v>
      </c>
      <c r="H308" s="67">
        <v>179</v>
      </c>
    </row>
    <row r="309" spans="2:8" hidden="1" x14ac:dyDescent="0.2">
      <c r="B309" s="65" t="s">
        <v>726</v>
      </c>
      <c r="C309" s="65" t="s">
        <v>727</v>
      </c>
      <c r="D309" s="66">
        <v>781</v>
      </c>
      <c r="E309" s="65" t="s">
        <v>728</v>
      </c>
      <c r="F309" s="66">
        <v>1999</v>
      </c>
      <c r="G309" s="67">
        <v>21.3</v>
      </c>
      <c r="H309" s="67">
        <v>116</v>
      </c>
    </row>
    <row r="310" spans="2:8" hidden="1" x14ac:dyDescent="0.2">
      <c r="B310" s="68" t="s">
        <v>237</v>
      </c>
      <c r="C310" s="68" t="s">
        <v>850</v>
      </c>
      <c r="D310" s="67">
        <v>175</v>
      </c>
      <c r="E310" s="68" t="s">
        <v>838</v>
      </c>
      <c r="F310" s="67">
        <v>1999</v>
      </c>
      <c r="G310" s="67">
        <v>15.2</v>
      </c>
      <c r="H310" s="67">
        <v>122</v>
      </c>
    </row>
    <row r="311" spans="2:8" hidden="1" x14ac:dyDescent="0.2">
      <c r="B311" s="68" t="s">
        <v>851</v>
      </c>
      <c r="C311" s="65" t="s">
        <v>852</v>
      </c>
      <c r="D311" s="66">
        <v>154</v>
      </c>
      <c r="E311" s="65" t="s">
        <v>838</v>
      </c>
      <c r="F311" s="66">
        <v>1999</v>
      </c>
      <c r="G311" s="67">
        <v>16</v>
      </c>
      <c r="H311" s="67">
        <v>189</v>
      </c>
    </row>
    <row r="312" spans="2:8" hidden="1" x14ac:dyDescent="0.2">
      <c r="B312" s="68" t="s">
        <v>860</v>
      </c>
      <c r="C312" s="68" t="s">
        <v>861</v>
      </c>
      <c r="D312" s="67">
        <v>153</v>
      </c>
      <c r="E312" s="68" t="s">
        <v>838</v>
      </c>
      <c r="F312" s="67">
        <v>1999</v>
      </c>
      <c r="G312" s="67">
        <v>30.2</v>
      </c>
      <c r="H312" s="67">
        <v>186</v>
      </c>
    </row>
    <row r="313" spans="2:8" hidden="1" x14ac:dyDescent="0.2">
      <c r="B313" s="65" t="s">
        <v>972</v>
      </c>
      <c r="C313" s="68" t="s">
        <v>973</v>
      </c>
      <c r="D313" s="67">
        <v>856</v>
      </c>
      <c r="E313" s="68" t="s">
        <v>963</v>
      </c>
      <c r="F313" s="67">
        <v>1999</v>
      </c>
      <c r="G313" s="67">
        <v>6</v>
      </c>
      <c r="H313" s="67">
        <v>106</v>
      </c>
    </row>
    <row r="314" spans="2:8" hidden="1" x14ac:dyDescent="0.2">
      <c r="B314" s="68" t="s">
        <v>1058</v>
      </c>
      <c r="C314" s="68" t="s">
        <v>1059</v>
      </c>
      <c r="D314" s="67">
        <v>180</v>
      </c>
      <c r="E314" s="68" t="s">
        <v>1050</v>
      </c>
      <c r="F314" s="67">
        <v>1999</v>
      </c>
      <c r="G314" s="67">
        <v>6</v>
      </c>
      <c r="H314" s="67">
        <v>158</v>
      </c>
    </row>
    <row r="315" spans="2:8" hidden="1" x14ac:dyDescent="0.2">
      <c r="B315" s="65" t="s">
        <v>1097</v>
      </c>
      <c r="C315" s="65" t="s">
        <v>858</v>
      </c>
      <c r="D315" s="66">
        <v>169</v>
      </c>
      <c r="E315" s="65" t="s">
        <v>1050</v>
      </c>
      <c r="F315" s="66">
        <v>1999</v>
      </c>
      <c r="G315" s="67">
        <v>18.8</v>
      </c>
      <c r="H315" s="67">
        <v>153</v>
      </c>
    </row>
    <row r="316" spans="2:8" hidden="1" x14ac:dyDescent="0.2">
      <c r="B316" s="68" t="s">
        <v>683</v>
      </c>
      <c r="C316" s="68" t="s">
        <v>1154</v>
      </c>
      <c r="D316" s="67">
        <v>2602</v>
      </c>
      <c r="E316" s="68" t="s">
        <v>1122</v>
      </c>
      <c r="F316" s="67">
        <v>1999</v>
      </c>
      <c r="G316" s="67">
        <v>18.600000000000001</v>
      </c>
      <c r="H316" s="67">
        <v>169</v>
      </c>
    </row>
    <row r="317" spans="2:8" hidden="1" x14ac:dyDescent="0.2">
      <c r="B317" s="65" t="s">
        <v>1178</v>
      </c>
      <c r="C317" s="68" t="s">
        <v>1179</v>
      </c>
      <c r="D317" s="67">
        <v>861</v>
      </c>
      <c r="E317" s="68" t="s">
        <v>1122</v>
      </c>
      <c r="F317" s="67">
        <v>1999</v>
      </c>
      <c r="G317" s="67">
        <v>29.2</v>
      </c>
      <c r="H317" s="67">
        <v>170</v>
      </c>
    </row>
    <row r="318" spans="2:8" hidden="1" x14ac:dyDescent="0.2">
      <c r="B318" s="65" t="s">
        <v>1257</v>
      </c>
      <c r="C318" s="65" t="s">
        <v>1258</v>
      </c>
      <c r="D318" s="66">
        <v>703</v>
      </c>
      <c r="E318" s="65" t="s">
        <v>1235</v>
      </c>
      <c r="F318" s="66">
        <v>1999</v>
      </c>
      <c r="G318" s="67">
        <v>14.6</v>
      </c>
      <c r="H318" s="67">
        <v>147</v>
      </c>
    </row>
    <row r="319" spans="2:8" hidden="1" x14ac:dyDescent="0.2">
      <c r="B319" s="65" t="s">
        <v>1178</v>
      </c>
      <c r="C319" s="68" t="s">
        <v>1262</v>
      </c>
      <c r="D319" s="67">
        <v>530</v>
      </c>
      <c r="E319" s="68" t="s">
        <v>1235</v>
      </c>
      <c r="F319" s="67">
        <v>1999</v>
      </c>
      <c r="G319" s="67">
        <v>15.2</v>
      </c>
      <c r="H319" s="67">
        <v>166</v>
      </c>
    </row>
    <row r="320" spans="2:8" hidden="1" x14ac:dyDescent="0.2">
      <c r="B320" s="68" t="s">
        <v>972</v>
      </c>
      <c r="C320" s="68" t="s">
        <v>1414</v>
      </c>
      <c r="D320" s="67">
        <v>9906</v>
      </c>
      <c r="E320" s="68" t="s">
        <v>1371</v>
      </c>
      <c r="F320" s="67">
        <v>1999</v>
      </c>
      <c r="G320" s="67">
        <v>18.100000000000001</v>
      </c>
      <c r="H320" s="67">
        <v>154</v>
      </c>
    </row>
    <row r="321" spans="2:8" hidden="1" x14ac:dyDescent="0.2">
      <c r="B321" s="68" t="s">
        <v>1178</v>
      </c>
      <c r="C321" s="68" t="s">
        <v>1467</v>
      </c>
      <c r="D321" s="67">
        <v>189</v>
      </c>
      <c r="E321" s="68" t="s">
        <v>1444</v>
      </c>
      <c r="F321" s="67">
        <v>1999</v>
      </c>
      <c r="G321" s="67">
        <v>16.899999999999999</v>
      </c>
      <c r="H321" s="67">
        <v>135</v>
      </c>
    </row>
    <row r="322" spans="2:8" hidden="1" x14ac:dyDescent="0.2">
      <c r="B322" s="68" t="s">
        <v>1480</v>
      </c>
      <c r="C322" s="68" t="s">
        <v>1481</v>
      </c>
      <c r="D322" s="67">
        <v>983</v>
      </c>
      <c r="E322" s="68" t="s">
        <v>1444</v>
      </c>
      <c r="F322" s="67">
        <v>1999</v>
      </c>
      <c r="G322" s="67">
        <v>25.6</v>
      </c>
      <c r="H322" s="67">
        <v>197</v>
      </c>
    </row>
    <row r="323" spans="2:8" hidden="1" x14ac:dyDescent="0.2">
      <c r="B323" s="65" t="s">
        <v>1493</v>
      </c>
      <c r="C323" s="68" t="s">
        <v>1494</v>
      </c>
      <c r="D323" s="67">
        <v>854</v>
      </c>
      <c r="E323" s="68" t="s">
        <v>1487</v>
      </c>
      <c r="F323" s="67">
        <v>1999</v>
      </c>
      <c r="G323" s="67">
        <v>15.2</v>
      </c>
      <c r="H323" s="67">
        <v>143</v>
      </c>
    </row>
    <row r="324" spans="2:8" hidden="1" x14ac:dyDescent="0.2">
      <c r="B324" s="68" t="s">
        <v>1564</v>
      </c>
      <c r="C324" s="68" t="s">
        <v>1565</v>
      </c>
      <c r="D324" s="67">
        <v>2748</v>
      </c>
      <c r="E324" s="68" t="s">
        <v>1555</v>
      </c>
      <c r="F324" s="67">
        <v>1999</v>
      </c>
      <c r="G324" s="67">
        <v>27.2</v>
      </c>
      <c r="H324" s="67">
        <v>130</v>
      </c>
    </row>
    <row r="325" spans="2:8" hidden="1" x14ac:dyDescent="0.2">
      <c r="B325" s="65" t="s">
        <v>118</v>
      </c>
      <c r="C325" s="68" t="s">
        <v>97</v>
      </c>
      <c r="D325" s="67">
        <v>853</v>
      </c>
      <c r="E325" s="68" t="s">
        <v>1624</v>
      </c>
      <c r="F325" s="67">
        <v>1999</v>
      </c>
      <c r="G325" s="67">
        <v>23.4</v>
      </c>
      <c r="H325" s="67">
        <v>183</v>
      </c>
    </row>
    <row r="326" spans="2:8" hidden="1" x14ac:dyDescent="0.2">
      <c r="B326" s="65" t="s">
        <v>293</v>
      </c>
      <c r="C326" s="68" t="s">
        <v>1660</v>
      </c>
      <c r="D326" s="67">
        <v>2798</v>
      </c>
      <c r="E326" s="68" t="s">
        <v>1644</v>
      </c>
      <c r="F326" s="67">
        <v>1999</v>
      </c>
      <c r="G326" s="67">
        <v>7.7</v>
      </c>
      <c r="H326" s="67">
        <v>132</v>
      </c>
    </row>
    <row r="327" spans="2:8" hidden="1" x14ac:dyDescent="0.2">
      <c r="B327" s="68" t="s">
        <v>441</v>
      </c>
      <c r="C327" s="68" t="s">
        <v>1669</v>
      </c>
      <c r="D327" s="67">
        <v>2882</v>
      </c>
      <c r="E327" s="68" t="s">
        <v>1644</v>
      </c>
      <c r="F327" s="67">
        <v>1999</v>
      </c>
      <c r="G327" s="67">
        <v>8.5</v>
      </c>
      <c r="H327" s="67">
        <v>135</v>
      </c>
    </row>
    <row r="328" spans="2:8" hidden="1" x14ac:dyDescent="0.2">
      <c r="B328" s="65" t="s">
        <v>1675</v>
      </c>
      <c r="C328" s="65" t="s">
        <v>1676</v>
      </c>
      <c r="D328" s="66">
        <v>2883</v>
      </c>
      <c r="E328" s="65" t="s">
        <v>1644</v>
      </c>
      <c r="F328" s="66">
        <v>1999</v>
      </c>
      <c r="G328" s="67">
        <v>8.8000000000000007</v>
      </c>
      <c r="H328" s="67">
        <v>116</v>
      </c>
    </row>
    <row r="329" spans="2:8" hidden="1" x14ac:dyDescent="0.2">
      <c r="B329" s="68" t="s">
        <v>976</v>
      </c>
      <c r="C329" s="68" t="s">
        <v>1689</v>
      </c>
      <c r="D329" s="67">
        <v>2898</v>
      </c>
      <c r="E329" s="68" t="s">
        <v>1644</v>
      </c>
      <c r="F329" s="67">
        <v>1999</v>
      </c>
      <c r="G329" s="67">
        <v>10</v>
      </c>
      <c r="H329" s="67">
        <v>130</v>
      </c>
    </row>
    <row r="330" spans="2:8" hidden="1" x14ac:dyDescent="0.2">
      <c r="B330" s="68" t="s">
        <v>1748</v>
      </c>
      <c r="C330" s="65" t="s">
        <v>1749</v>
      </c>
      <c r="D330" s="66">
        <v>2613</v>
      </c>
      <c r="E330" s="65" t="s">
        <v>1644</v>
      </c>
      <c r="F330" s="66">
        <v>1999</v>
      </c>
      <c r="G330" s="67">
        <v>18.8</v>
      </c>
      <c r="H330" s="67">
        <v>151</v>
      </c>
    </row>
    <row r="331" spans="2:8" hidden="1" x14ac:dyDescent="0.2">
      <c r="B331" s="68" t="s">
        <v>1759</v>
      </c>
      <c r="C331" s="65" t="s">
        <v>1760</v>
      </c>
      <c r="D331" s="66">
        <v>2295</v>
      </c>
      <c r="E331" s="65" t="s">
        <v>1644</v>
      </c>
      <c r="F331" s="66">
        <v>1999</v>
      </c>
      <c r="G331" s="67">
        <v>20.6</v>
      </c>
      <c r="H331" s="67">
        <v>186</v>
      </c>
    </row>
    <row r="332" spans="2:8" hidden="1" x14ac:dyDescent="0.2">
      <c r="B332" s="68" t="s">
        <v>310</v>
      </c>
      <c r="C332" s="68" t="s">
        <v>1763</v>
      </c>
      <c r="D332" s="67">
        <v>2897</v>
      </c>
      <c r="E332" s="68" t="s">
        <v>1644</v>
      </c>
      <c r="F332" s="67">
        <v>1999</v>
      </c>
      <c r="G332" s="67">
        <v>21.6</v>
      </c>
      <c r="H332" s="67">
        <v>166</v>
      </c>
    </row>
    <row r="333" spans="2:8" hidden="1" x14ac:dyDescent="0.2">
      <c r="B333" s="65" t="s">
        <v>570</v>
      </c>
      <c r="C333" s="65" t="s">
        <v>1789</v>
      </c>
      <c r="D333" s="66">
        <v>54</v>
      </c>
      <c r="E333" s="65" t="s">
        <v>1788</v>
      </c>
      <c r="F333" s="66">
        <v>1999</v>
      </c>
      <c r="G333" s="67">
        <v>4</v>
      </c>
      <c r="H333" s="67">
        <v>175</v>
      </c>
    </row>
    <row r="334" spans="2:8" hidden="1" x14ac:dyDescent="0.2">
      <c r="B334" s="65" t="s">
        <v>1878</v>
      </c>
      <c r="C334" s="65" t="s">
        <v>1879</v>
      </c>
      <c r="D334" s="66">
        <v>788</v>
      </c>
      <c r="E334" s="65" t="s">
        <v>1831</v>
      </c>
      <c r="F334" s="66">
        <v>1999</v>
      </c>
      <c r="G334" s="67">
        <v>10.9</v>
      </c>
      <c r="H334" s="67">
        <v>157</v>
      </c>
    </row>
    <row r="335" spans="2:8" hidden="1" x14ac:dyDescent="0.2">
      <c r="B335" s="65" t="s">
        <v>765</v>
      </c>
      <c r="C335" s="65" t="s">
        <v>1880</v>
      </c>
      <c r="D335" s="66">
        <v>990</v>
      </c>
      <c r="E335" s="65" t="s">
        <v>1831</v>
      </c>
      <c r="F335" s="66">
        <v>1999</v>
      </c>
      <c r="G335" s="67">
        <v>10.9</v>
      </c>
      <c r="H335" s="67">
        <v>144</v>
      </c>
    </row>
    <row r="336" spans="2:8" hidden="1" x14ac:dyDescent="0.2">
      <c r="B336" s="65" t="s">
        <v>624</v>
      </c>
      <c r="C336" s="68" t="s">
        <v>1980</v>
      </c>
      <c r="D336" s="67">
        <v>723</v>
      </c>
      <c r="E336" s="68" t="s">
        <v>1831</v>
      </c>
      <c r="F336" s="67">
        <v>1999</v>
      </c>
      <c r="G336" s="67">
        <v>19.399999999999999</v>
      </c>
      <c r="H336" s="67">
        <v>159</v>
      </c>
    </row>
    <row r="337" spans="2:8" hidden="1" x14ac:dyDescent="0.2">
      <c r="B337" s="65" t="s">
        <v>1540</v>
      </c>
      <c r="C337" s="68" t="s">
        <v>1986</v>
      </c>
      <c r="D337" s="67">
        <v>767</v>
      </c>
      <c r="E337" s="68" t="s">
        <v>1831</v>
      </c>
      <c r="F337" s="67">
        <v>1999</v>
      </c>
      <c r="G337" s="67">
        <v>20.399999999999999</v>
      </c>
      <c r="H337" s="67">
        <v>138</v>
      </c>
    </row>
    <row r="338" spans="2:8" hidden="1" x14ac:dyDescent="0.2">
      <c r="B338" s="68" t="s">
        <v>1987</v>
      </c>
      <c r="C338" s="68" t="s">
        <v>1988</v>
      </c>
      <c r="D338" s="67">
        <v>862</v>
      </c>
      <c r="E338" s="68" t="s">
        <v>1831</v>
      </c>
      <c r="F338" s="67">
        <v>1999</v>
      </c>
      <c r="G338" s="67">
        <v>20.5</v>
      </c>
      <c r="H338" s="67">
        <v>131</v>
      </c>
    </row>
    <row r="339" spans="2:8" hidden="1" x14ac:dyDescent="0.2">
      <c r="B339" s="68" t="s">
        <v>819</v>
      </c>
      <c r="C339" s="68" t="s">
        <v>2131</v>
      </c>
      <c r="D339" s="67">
        <v>8276</v>
      </c>
      <c r="E339" s="68" t="s">
        <v>2061</v>
      </c>
      <c r="F339" s="67">
        <v>1999</v>
      </c>
      <c r="G339" s="67">
        <v>15.1</v>
      </c>
      <c r="H339" s="67">
        <v>171</v>
      </c>
    </row>
    <row r="340" spans="2:8" hidden="1" x14ac:dyDescent="0.2">
      <c r="B340" s="68" t="s">
        <v>1892</v>
      </c>
      <c r="C340" s="65" t="s">
        <v>2180</v>
      </c>
      <c r="D340" s="66">
        <v>759</v>
      </c>
      <c r="E340" s="65" t="s">
        <v>2181</v>
      </c>
      <c r="F340" s="66">
        <v>1999</v>
      </c>
      <c r="G340" s="67">
        <v>7</v>
      </c>
      <c r="H340" s="67">
        <v>151</v>
      </c>
    </row>
    <row r="341" spans="2:8" hidden="1" x14ac:dyDescent="0.2">
      <c r="B341" s="65" t="s">
        <v>293</v>
      </c>
      <c r="C341" s="68" t="s">
        <v>2242</v>
      </c>
      <c r="D341" s="67">
        <v>898</v>
      </c>
      <c r="E341" s="68" t="s">
        <v>2208</v>
      </c>
      <c r="F341" s="67">
        <v>1999</v>
      </c>
      <c r="G341" s="67">
        <v>16.8</v>
      </c>
      <c r="H341" s="67">
        <v>157</v>
      </c>
    </row>
    <row r="342" spans="2:8" hidden="1" x14ac:dyDescent="0.2">
      <c r="B342" s="65" t="s">
        <v>447</v>
      </c>
      <c r="C342" s="68" t="s">
        <v>2243</v>
      </c>
      <c r="D342" s="67">
        <v>8</v>
      </c>
      <c r="E342" s="68" t="s">
        <v>2208</v>
      </c>
      <c r="F342" s="67">
        <v>1999</v>
      </c>
      <c r="G342" s="67">
        <v>16.899999999999999</v>
      </c>
      <c r="H342" s="67">
        <v>120</v>
      </c>
    </row>
    <row r="343" spans="2:8" hidden="1" x14ac:dyDescent="0.2">
      <c r="B343" s="65" t="s">
        <v>139</v>
      </c>
      <c r="C343" s="65" t="s">
        <v>2258</v>
      </c>
      <c r="D343" s="66">
        <v>882</v>
      </c>
      <c r="E343" s="65" t="s">
        <v>2208</v>
      </c>
      <c r="F343" s="66">
        <v>1999</v>
      </c>
      <c r="G343" s="67">
        <v>19</v>
      </c>
      <c r="H343" s="67">
        <v>140</v>
      </c>
    </row>
    <row r="344" spans="2:8" hidden="1" x14ac:dyDescent="0.2">
      <c r="B344" s="65" t="s">
        <v>163</v>
      </c>
      <c r="C344" s="65" t="s">
        <v>2287</v>
      </c>
      <c r="D344" s="66">
        <v>760</v>
      </c>
      <c r="E344" s="65" t="s">
        <v>2278</v>
      </c>
      <c r="F344" s="66">
        <v>1999</v>
      </c>
      <c r="G344" s="67">
        <v>11</v>
      </c>
      <c r="H344" s="67">
        <v>152</v>
      </c>
    </row>
    <row r="345" spans="2:8" hidden="1" x14ac:dyDescent="0.2">
      <c r="B345" s="68" t="s">
        <v>293</v>
      </c>
      <c r="C345" s="68" t="s">
        <v>2304</v>
      </c>
      <c r="D345" s="67">
        <v>1007</v>
      </c>
      <c r="E345" s="68" t="s">
        <v>2278</v>
      </c>
      <c r="F345" s="67">
        <v>1999</v>
      </c>
      <c r="G345" s="67">
        <v>24.8</v>
      </c>
      <c r="H345" s="67">
        <v>184</v>
      </c>
    </row>
    <row r="346" spans="2:8" hidden="1" x14ac:dyDescent="0.2">
      <c r="B346" s="65" t="s">
        <v>383</v>
      </c>
      <c r="C346" s="68" t="s">
        <v>2320</v>
      </c>
      <c r="D346" s="67">
        <v>47</v>
      </c>
      <c r="E346" s="68" t="s">
        <v>2319</v>
      </c>
      <c r="F346" s="67">
        <v>1999</v>
      </c>
      <c r="G346" s="67">
        <v>19.5</v>
      </c>
      <c r="H346" s="67">
        <v>200</v>
      </c>
    </row>
    <row r="347" spans="2:8" hidden="1" x14ac:dyDescent="0.2">
      <c r="B347" s="65" t="s">
        <v>2324</v>
      </c>
      <c r="C347" s="68" t="s">
        <v>2325</v>
      </c>
      <c r="D347" s="67">
        <v>730</v>
      </c>
      <c r="E347" s="68" t="s">
        <v>2326</v>
      </c>
      <c r="F347" s="67">
        <v>1999</v>
      </c>
      <c r="G347" s="67">
        <v>10.6</v>
      </c>
      <c r="H347" s="67">
        <v>172</v>
      </c>
    </row>
    <row r="348" spans="2:8" hidden="1" x14ac:dyDescent="0.2">
      <c r="B348" s="68" t="s">
        <v>203</v>
      </c>
      <c r="C348" s="65" t="s">
        <v>2327</v>
      </c>
      <c r="D348" s="66">
        <v>679</v>
      </c>
      <c r="E348" s="65" t="s">
        <v>2326</v>
      </c>
      <c r="F348" s="66">
        <v>1999</v>
      </c>
      <c r="G348" s="67">
        <v>21.3</v>
      </c>
      <c r="H348" s="67">
        <v>159</v>
      </c>
    </row>
    <row r="349" spans="2:8" hidden="1" x14ac:dyDescent="0.2">
      <c r="B349" s="68" t="s">
        <v>521</v>
      </c>
      <c r="C349" s="68" t="s">
        <v>2402</v>
      </c>
      <c r="D349" s="67">
        <v>823</v>
      </c>
      <c r="E349" s="68" t="s">
        <v>2329</v>
      </c>
      <c r="F349" s="67">
        <v>1999</v>
      </c>
      <c r="G349" s="67">
        <v>12.3</v>
      </c>
      <c r="H349" s="67">
        <v>174</v>
      </c>
    </row>
    <row r="350" spans="2:8" hidden="1" x14ac:dyDescent="0.2">
      <c r="B350" s="68" t="s">
        <v>1675</v>
      </c>
      <c r="C350" s="68" t="s">
        <v>2441</v>
      </c>
      <c r="D350" s="67">
        <v>2759</v>
      </c>
      <c r="E350" s="68" t="s">
        <v>2329</v>
      </c>
      <c r="F350" s="67">
        <v>1999</v>
      </c>
      <c r="G350" s="67">
        <v>15.6</v>
      </c>
      <c r="H350" s="67">
        <v>149</v>
      </c>
    </row>
    <row r="351" spans="2:8" hidden="1" x14ac:dyDescent="0.2">
      <c r="B351" s="68" t="s">
        <v>118</v>
      </c>
      <c r="C351" s="65" t="s">
        <v>2487</v>
      </c>
      <c r="D351" s="66">
        <v>693</v>
      </c>
      <c r="E351" s="65" t="s">
        <v>2329</v>
      </c>
      <c r="F351" s="66">
        <v>1999</v>
      </c>
      <c r="G351" s="67">
        <v>20.5</v>
      </c>
      <c r="H351" s="67">
        <v>158</v>
      </c>
    </row>
    <row r="352" spans="2:8" hidden="1" x14ac:dyDescent="0.2">
      <c r="B352" s="68" t="s">
        <v>116</v>
      </c>
      <c r="C352" s="65" t="s">
        <v>2509</v>
      </c>
      <c r="D352" s="66">
        <v>468</v>
      </c>
      <c r="E352" s="65" t="s">
        <v>2329</v>
      </c>
      <c r="F352" s="66">
        <v>1999</v>
      </c>
      <c r="G352" s="67">
        <v>22.8</v>
      </c>
      <c r="H352" s="67">
        <v>134</v>
      </c>
    </row>
    <row r="353" spans="2:8" hidden="1" x14ac:dyDescent="0.2">
      <c r="B353" s="65" t="s">
        <v>2019</v>
      </c>
      <c r="C353" s="68" t="s">
        <v>2542</v>
      </c>
      <c r="D353" s="67">
        <v>940</v>
      </c>
      <c r="E353" s="68" t="s">
        <v>2541</v>
      </c>
      <c r="F353" s="67">
        <v>1999</v>
      </c>
      <c r="G353" s="67">
        <v>8.3000000000000007</v>
      </c>
      <c r="H353" s="67">
        <v>185</v>
      </c>
    </row>
    <row r="354" spans="2:8" hidden="1" x14ac:dyDescent="0.2">
      <c r="B354" s="65" t="s">
        <v>2617</v>
      </c>
      <c r="C354" s="68" t="s">
        <v>2618</v>
      </c>
      <c r="D354" s="67">
        <v>826</v>
      </c>
      <c r="E354" s="68" t="s">
        <v>2604</v>
      </c>
      <c r="F354" s="67">
        <v>1999</v>
      </c>
      <c r="G354" s="67">
        <v>14.2</v>
      </c>
      <c r="H354" s="67">
        <v>185</v>
      </c>
    </row>
    <row r="355" spans="2:8" hidden="1" x14ac:dyDescent="0.2">
      <c r="B355" s="65" t="s">
        <v>1249</v>
      </c>
      <c r="C355" s="68" t="s">
        <v>2627</v>
      </c>
      <c r="D355" s="67">
        <v>21</v>
      </c>
      <c r="E355" s="68" t="s">
        <v>2604</v>
      </c>
      <c r="F355" s="67">
        <v>1999</v>
      </c>
      <c r="G355" s="67">
        <v>21.3</v>
      </c>
      <c r="H355" s="67">
        <v>177</v>
      </c>
    </row>
    <row r="356" spans="2:8" hidden="1" x14ac:dyDescent="0.2">
      <c r="B356" s="65" t="s">
        <v>195</v>
      </c>
      <c r="C356" s="65" t="s">
        <v>2655</v>
      </c>
      <c r="D356" s="66">
        <v>3058</v>
      </c>
      <c r="E356" s="65" t="s">
        <v>2644</v>
      </c>
      <c r="F356" s="66">
        <v>1999</v>
      </c>
      <c r="G356" s="67">
        <v>3.3</v>
      </c>
      <c r="H356" s="67">
        <v>116</v>
      </c>
    </row>
    <row r="357" spans="2:8" hidden="1" x14ac:dyDescent="0.2">
      <c r="B357" s="65" t="s">
        <v>2704</v>
      </c>
      <c r="C357" s="65" t="s">
        <v>2705</v>
      </c>
      <c r="D357" s="66">
        <v>7561</v>
      </c>
      <c r="E357" s="65" t="s">
        <v>2644</v>
      </c>
      <c r="F357" s="66">
        <v>1999</v>
      </c>
      <c r="G357" s="67">
        <v>9.9</v>
      </c>
      <c r="H357" s="67">
        <v>108</v>
      </c>
    </row>
    <row r="358" spans="2:8" hidden="1" x14ac:dyDescent="0.2">
      <c r="B358" s="65" t="s">
        <v>482</v>
      </c>
      <c r="C358" s="65" t="s">
        <v>2820</v>
      </c>
      <c r="D358" s="66">
        <v>7566</v>
      </c>
      <c r="E358" s="65" t="s">
        <v>2644</v>
      </c>
      <c r="F358" s="66">
        <v>1999</v>
      </c>
      <c r="G358" s="67">
        <v>18.5</v>
      </c>
      <c r="H358" s="67">
        <v>181</v>
      </c>
    </row>
    <row r="359" spans="2:8" hidden="1" x14ac:dyDescent="0.2">
      <c r="B359" s="68" t="s">
        <v>133</v>
      </c>
      <c r="C359" s="65" t="s">
        <v>134</v>
      </c>
      <c r="D359" s="66">
        <v>2770</v>
      </c>
      <c r="E359" s="65" t="s">
        <v>122</v>
      </c>
      <c r="F359" s="66">
        <v>2000</v>
      </c>
      <c r="G359" s="67">
        <v>6.7</v>
      </c>
      <c r="H359" s="67">
        <v>76</v>
      </c>
    </row>
    <row r="360" spans="2:8" hidden="1" x14ac:dyDescent="0.2">
      <c r="B360" s="65" t="s">
        <v>163</v>
      </c>
      <c r="C360" s="65" t="s">
        <v>164</v>
      </c>
      <c r="D360" s="66">
        <v>144</v>
      </c>
      <c r="E360" s="65" t="s">
        <v>122</v>
      </c>
      <c r="F360" s="66">
        <v>2000</v>
      </c>
      <c r="G360" s="67">
        <v>13.7</v>
      </c>
      <c r="H360" s="67">
        <v>175</v>
      </c>
    </row>
    <row r="361" spans="2:8" hidden="1" x14ac:dyDescent="0.2">
      <c r="B361" s="68" t="s">
        <v>185</v>
      </c>
      <c r="C361" s="65" t="s">
        <v>186</v>
      </c>
      <c r="D361" s="66">
        <v>3060</v>
      </c>
      <c r="E361" s="65" t="s">
        <v>122</v>
      </c>
      <c r="F361" s="66">
        <v>2000</v>
      </c>
      <c r="G361" s="67">
        <v>16.600000000000001</v>
      </c>
      <c r="H361" s="67">
        <v>129</v>
      </c>
    </row>
    <row r="362" spans="2:8" hidden="1" x14ac:dyDescent="0.2">
      <c r="B362" s="68" t="s">
        <v>203</v>
      </c>
      <c r="C362" s="65" t="s">
        <v>211</v>
      </c>
      <c r="D362" s="66">
        <v>673</v>
      </c>
      <c r="E362" s="65" t="s">
        <v>122</v>
      </c>
      <c r="F362" s="66">
        <v>2000</v>
      </c>
      <c r="G362" s="67">
        <v>23.1</v>
      </c>
      <c r="H362" s="67">
        <v>150</v>
      </c>
    </row>
    <row r="363" spans="2:8" hidden="1" x14ac:dyDescent="0.2">
      <c r="B363" s="65" t="s">
        <v>241</v>
      </c>
      <c r="C363" s="68" t="s">
        <v>242</v>
      </c>
      <c r="D363" s="67">
        <v>2817</v>
      </c>
      <c r="E363" s="68" t="s">
        <v>239</v>
      </c>
      <c r="F363" s="67">
        <v>2000</v>
      </c>
      <c r="G363" s="67">
        <v>25.6</v>
      </c>
      <c r="H363" s="67">
        <v>181</v>
      </c>
    </row>
    <row r="364" spans="2:8" hidden="1" x14ac:dyDescent="0.2">
      <c r="B364" s="68" t="s">
        <v>255</v>
      </c>
      <c r="C364" s="68" t="s">
        <v>256</v>
      </c>
      <c r="D364" s="67">
        <v>878</v>
      </c>
      <c r="E364" s="68" t="s">
        <v>257</v>
      </c>
      <c r="F364" s="67">
        <v>2000</v>
      </c>
      <c r="G364" s="67">
        <v>0.2</v>
      </c>
      <c r="H364" s="67">
        <v>122</v>
      </c>
    </row>
    <row r="365" spans="2:8" hidden="1" x14ac:dyDescent="0.2">
      <c r="B365" s="65" t="s">
        <v>265</v>
      </c>
      <c r="C365" s="65" t="s">
        <v>266</v>
      </c>
      <c r="D365" s="66">
        <v>879</v>
      </c>
      <c r="E365" s="65" t="s">
        <v>257</v>
      </c>
      <c r="F365" s="66">
        <v>2000</v>
      </c>
      <c r="G365" s="67">
        <v>3.3</v>
      </c>
      <c r="H365" s="67">
        <v>156</v>
      </c>
    </row>
    <row r="366" spans="2:8" hidden="1" x14ac:dyDescent="0.2">
      <c r="B366" s="68" t="s">
        <v>414</v>
      </c>
      <c r="C366" s="68" t="s">
        <v>415</v>
      </c>
      <c r="D366" s="67">
        <v>1002</v>
      </c>
      <c r="E366" s="68" t="s">
        <v>406</v>
      </c>
      <c r="F366" s="67">
        <v>2000</v>
      </c>
      <c r="G366" s="67">
        <v>14.9</v>
      </c>
      <c r="H366" s="67">
        <v>157</v>
      </c>
    </row>
    <row r="367" spans="2:8" hidden="1" x14ac:dyDescent="0.2">
      <c r="B367" s="68" t="s">
        <v>237</v>
      </c>
      <c r="C367" s="68" t="s">
        <v>423</v>
      </c>
      <c r="D367" s="67">
        <v>1025</v>
      </c>
      <c r="E367" s="68" t="s">
        <v>406</v>
      </c>
      <c r="F367" s="67">
        <v>2000</v>
      </c>
      <c r="G367" s="67">
        <v>17.7</v>
      </c>
      <c r="H367" s="67">
        <v>161</v>
      </c>
    </row>
    <row r="368" spans="2:8" hidden="1" x14ac:dyDescent="0.2">
      <c r="B368" s="68" t="s">
        <v>498</v>
      </c>
      <c r="C368" s="65" t="s">
        <v>499</v>
      </c>
      <c r="D368" s="66">
        <v>885</v>
      </c>
      <c r="E368" s="65" t="s">
        <v>497</v>
      </c>
      <c r="F368" s="66">
        <v>2000</v>
      </c>
      <c r="G368" s="67">
        <v>9.6999999999999993</v>
      </c>
      <c r="H368" s="67">
        <v>128</v>
      </c>
    </row>
    <row r="369" spans="2:8" hidden="1" x14ac:dyDescent="0.2">
      <c r="B369" s="68" t="s">
        <v>503</v>
      </c>
      <c r="C369" s="65" t="s">
        <v>504</v>
      </c>
      <c r="D369" s="66">
        <v>13174</v>
      </c>
      <c r="E369" s="65" t="s">
        <v>497</v>
      </c>
      <c r="F369" s="66">
        <v>2000</v>
      </c>
      <c r="G369" s="67">
        <v>11.8</v>
      </c>
      <c r="H369" s="67">
        <v>131</v>
      </c>
    </row>
    <row r="370" spans="2:8" hidden="1" x14ac:dyDescent="0.2">
      <c r="B370" s="65" t="s">
        <v>116</v>
      </c>
      <c r="C370" s="68" t="s">
        <v>579</v>
      </c>
      <c r="D370" s="67">
        <v>996</v>
      </c>
      <c r="E370" s="68" t="s">
        <v>576</v>
      </c>
      <c r="F370" s="67">
        <v>2000</v>
      </c>
      <c r="G370" s="67">
        <v>16.2</v>
      </c>
      <c r="H370" s="67">
        <v>137</v>
      </c>
    </row>
    <row r="371" spans="2:8" hidden="1" x14ac:dyDescent="0.2">
      <c r="B371" s="65" t="s">
        <v>648</v>
      </c>
      <c r="C371" s="65" t="s">
        <v>649</v>
      </c>
      <c r="D371" s="66">
        <v>895</v>
      </c>
      <c r="E371" s="65" t="s">
        <v>650</v>
      </c>
      <c r="F371" s="66">
        <v>2000</v>
      </c>
      <c r="G371" s="67">
        <v>1.2</v>
      </c>
      <c r="H371" s="67">
        <v>107</v>
      </c>
    </row>
    <row r="372" spans="2:8" hidden="1" x14ac:dyDescent="0.2">
      <c r="B372" s="68" t="s">
        <v>118</v>
      </c>
      <c r="C372" s="68" t="s">
        <v>725</v>
      </c>
      <c r="D372" s="67">
        <v>124</v>
      </c>
      <c r="E372" s="68" t="s">
        <v>721</v>
      </c>
      <c r="F372" s="67">
        <v>2000</v>
      </c>
      <c r="G372" s="67">
        <v>28.2</v>
      </c>
      <c r="H372" s="67">
        <v>173</v>
      </c>
    </row>
    <row r="373" spans="2:8" hidden="1" x14ac:dyDescent="0.2">
      <c r="B373" s="65" t="s">
        <v>763</v>
      </c>
      <c r="C373" s="65" t="s">
        <v>764</v>
      </c>
      <c r="D373" s="66">
        <v>7638</v>
      </c>
      <c r="E373" s="65" t="s">
        <v>758</v>
      </c>
      <c r="F373" s="66">
        <v>2000</v>
      </c>
      <c r="G373" s="67">
        <v>20</v>
      </c>
      <c r="H373" s="67">
        <v>160</v>
      </c>
    </row>
    <row r="374" spans="2:8" hidden="1" x14ac:dyDescent="0.2">
      <c r="B374" s="65" t="s">
        <v>769</v>
      </c>
      <c r="C374" s="65" t="s">
        <v>770</v>
      </c>
      <c r="D374" s="66">
        <v>906</v>
      </c>
      <c r="E374" s="65" t="s">
        <v>771</v>
      </c>
      <c r="F374" s="66">
        <v>2000</v>
      </c>
      <c r="G374" s="67">
        <v>9.3000000000000007</v>
      </c>
      <c r="H374" s="67">
        <v>203</v>
      </c>
    </row>
    <row r="375" spans="2:8" hidden="1" x14ac:dyDescent="0.2">
      <c r="B375" s="65" t="s">
        <v>774</v>
      </c>
      <c r="C375" s="68" t="s">
        <v>775</v>
      </c>
      <c r="D375" s="67">
        <v>907</v>
      </c>
      <c r="E375" s="68" t="s">
        <v>771</v>
      </c>
      <c r="F375" s="67">
        <v>2000</v>
      </c>
      <c r="G375" s="67">
        <v>12.4</v>
      </c>
      <c r="H375" s="67">
        <v>78</v>
      </c>
    </row>
    <row r="376" spans="2:8" hidden="1" x14ac:dyDescent="0.2">
      <c r="B376" s="65" t="s">
        <v>777</v>
      </c>
      <c r="C376" s="65" t="s">
        <v>778</v>
      </c>
      <c r="D376" s="66">
        <v>886</v>
      </c>
      <c r="E376" s="65" t="s">
        <v>771</v>
      </c>
      <c r="F376" s="66">
        <v>2000</v>
      </c>
      <c r="G376" s="67">
        <v>29.3</v>
      </c>
      <c r="H376" s="67">
        <v>183</v>
      </c>
    </row>
    <row r="377" spans="2:8" hidden="1" x14ac:dyDescent="0.2">
      <c r="B377" s="68" t="s">
        <v>163</v>
      </c>
      <c r="C377" s="65" t="s">
        <v>814</v>
      </c>
      <c r="D377" s="66">
        <v>744</v>
      </c>
      <c r="E377" s="65" t="s">
        <v>791</v>
      </c>
      <c r="F377" s="66">
        <v>2000</v>
      </c>
      <c r="G377" s="67">
        <v>14.5</v>
      </c>
      <c r="H377" s="67">
        <v>139</v>
      </c>
    </row>
    <row r="378" spans="2:8" hidden="1" x14ac:dyDescent="0.2">
      <c r="B378" s="65" t="s">
        <v>836</v>
      </c>
      <c r="C378" s="68" t="s">
        <v>837</v>
      </c>
      <c r="D378" s="67">
        <v>61</v>
      </c>
      <c r="E378" s="68" t="s">
        <v>838</v>
      </c>
      <c r="F378" s="67">
        <v>2000</v>
      </c>
      <c r="G378" s="67">
        <v>1.4</v>
      </c>
      <c r="H378" s="67">
        <v>123</v>
      </c>
    </row>
    <row r="379" spans="2:8" hidden="1" x14ac:dyDescent="0.2">
      <c r="B379" s="65" t="s">
        <v>203</v>
      </c>
      <c r="C379" s="65" t="s">
        <v>935</v>
      </c>
      <c r="D379" s="66">
        <v>3025</v>
      </c>
      <c r="E379" s="65" t="s">
        <v>931</v>
      </c>
      <c r="F379" s="66">
        <v>2000</v>
      </c>
      <c r="G379" s="67">
        <v>19.899999999999999</v>
      </c>
      <c r="H379" s="67">
        <v>195</v>
      </c>
    </row>
    <row r="380" spans="2:8" hidden="1" x14ac:dyDescent="0.2">
      <c r="B380" s="68" t="s">
        <v>992</v>
      </c>
      <c r="C380" s="65" t="s">
        <v>993</v>
      </c>
      <c r="D380" s="66">
        <v>761</v>
      </c>
      <c r="E380" s="65" t="s">
        <v>963</v>
      </c>
      <c r="F380" s="66">
        <v>2000</v>
      </c>
      <c r="G380" s="67">
        <v>13.5</v>
      </c>
      <c r="H380" s="67">
        <v>157</v>
      </c>
    </row>
    <row r="381" spans="2:8" hidden="1" x14ac:dyDescent="0.2">
      <c r="B381" s="65" t="s">
        <v>1074</v>
      </c>
      <c r="C381" s="65" t="s">
        <v>1075</v>
      </c>
      <c r="D381" s="66">
        <v>178</v>
      </c>
      <c r="E381" s="65" t="s">
        <v>1050</v>
      </c>
      <c r="F381" s="66">
        <v>2000</v>
      </c>
      <c r="G381" s="67">
        <v>11.1</v>
      </c>
      <c r="H381" s="67">
        <v>114</v>
      </c>
    </row>
    <row r="382" spans="2:8" hidden="1" x14ac:dyDescent="0.2">
      <c r="B382" s="68" t="s">
        <v>643</v>
      </c>
      <c r="C382" s="65" t="s">
        <v>1139</v>
      </c>
      <c r="D382" s="66">
        <v>831</v>
      </c>
      <c r="E382" s="65" t="s">
        <v>1122</v>
      </c>
      <c r="F382" s="66">
        <v>2000</v>
      </c>
      <c r="G382" s="67">
        <v>12.4</v>
      </c>
      <c r="H382" s="67">
        <v>123</v>
      </c>
    </row>
    <row r="383" spans="2:8" hidden="1" x14ac:dyDescent="0.2">
      <c r="B383" s="68" t="s">
        <v>116</v>
      </c>
      <c r="C383" s="65" t="s">
        <v>1141</v>
      </c>
      <c r="D383" s="66">
        <v>63</v>
      </c>
      <c r="E383" s="65" t="s">
        <v>1122</v>
      </c>
      <c r="F383" s="66">
        <v>2000</v>
      </c>
      <c r="G383" s="67">
        <v>12.9</v>
      </c>
      <c r="H383" s="67">
        <v>156</v>
      </c>
    </row>
    <row r="384" spans="2:8" hidden="1" x14ac:dyDescent="0.2">
      <c r="B384" s="65" t="s">
        <v>1155</v>
      </c>
      <c r="C384" s="65" t="s">
        <v>1156</v>
      </c>
      <c r="D384" s="66">
        <v>860</v>
      </c>
      <c r="E384" s="65" t="s">
        <v>1122</v>
      </c>
      <c r="F384" s="66">
        <v>2000</v>
      </c>
      <c r="G384" s="67">
        <v>18.8</v>
      </c>
      <c r="H384" s="67">
        <v>110</v>
      </c>
    </row>
    <row r="385" spans="2:8" hidden="1" x14ac:dyDescent="0.2">
      <c r="B385" s="68" t="s">
        <v>765</v>
      </c>
      <c r="C385" s="65" t="s">
        <v>1180</v>
      </c>
      <c r="D385" s="66">
        <v>5</v>
      </c>
      <c r="E385" s="65" t="s">
        <v>1122</v>
      </c>
      <c r="F385" s="66">
        <v>2000</v>
      </c>
      <c r="G385" s="67">
        <v>34.6</v>
      </c>
      <c r="H385" s="67">
        <v>147</v>
      </c>
    </row>
    <row r="386" spans="2:8" hidden="1" x14ac:dyDescent="0.2">
      <c r="B386" s="65" t="s">
        <v>819</v>
      </c>
      <c r="C386" s="68" t="s">
        <v>1242</v>
      </c>
      <c r="D386" s="67">
        <v>709</v>
      </c>
      <c r="E386" s="68" t="s">
        <v>1235</v>
      </c>
      <c r="F386" s="67">
        <v>2000</v>
      </c>
      <c r="G386" s="67">
        <v>6.3</v>
      </c>
      <c r="H386" s="67">
        <v>220</v>
      </c>
    </row>
    <row r="387" spans="2:8" hidden="1" x14ac:dyDescent="0.2">
      <c r="B387" s="68" t="s">
        <v>1216</v>
      </c>
      <c r="C387" s="68" t="s">
        <v>1265</v>
      </c>
      <c r="D387" s="67">
        <v>104</v>
      </c>
      <c r="E387" s="68" t="s">
        <v>1235</v>
      </c>
      <c r="F387" s="67">
        <v>2000</v>
      </c>
      <c r="G387" s="67">
        <v>16.399999999999999</v>
      </c>
      <c r="H387" s="67">
        <v>152</v>
      </c>
    </row>
    <row r="388" spans="2:8" hidden="1" x14ac:dyDescent="0.2">
      <c r="B388" s="68" t="s">
        <v>1267</v>
      </c>
      <c r="C388" s="68" t="s">
        <v>1268</v>
      </c>
      <c r="D388" s="67">
        <v>846</v>
      </c>
      <c r="E388" s="68" t="s">
        <v>1235</v>
      </c>
      <c r="F388" s="67">
        <v>2000</v>
      </c>
      <c r="G388" s="67">
        <v>17</v>
      </c>
      <c r="H388" s="67">
        <v>154</v>
      </c>
    </row>
    <row r="389" spans="2:8" hidden="1" x14ac:dyDescent="0.2">
      <c r="B389" s="68" t="s">
        <v>574</v>
      </c>
      <c r="C389" s="65" t="s">
        <v>1279</v>
      </c>
      <c r="D389" s="66">
        <v>849</v>
      </c>
      <c r="E389" s="65" t="s">
        <v>1235</v>
      </c>
      <c r="F389" s="66">
        <v>2000</v>
      </c>
      <c r="G389" s="67">
        <v>20.2</v>
      </c>
      <c r="H389" s="67">
        <v>102</v>
      </c>
    </row>
    <row r="390" spans="2:8" hidden="1" x14ac:dyDescent="0.2">
      <c r="B390" s="68" t="s">
        <v>1210</v>
      </c>
      <c r="C390" s="68" t="s">
        <v>1284</v>
      </c>
      <c r="D390" s="67">
        <v>2833</v>
      </c>
      <c r="E390" s="68" t="s">
        <v>1235</v>
      </c>
      <c r="F390" s="67">
        <v>2000</v>
      </c>
      <c r="G390" s="67">
        <v>21.4</v>
      </c>
      <c r="H390" s="67">
        <v>132</v>
      </c>
    </row>
    <row r="391" spans="2:8" hidden="1" x14ac:dyDescent="0.2">
      <c r="B391" s="68" t="s">
        <v>1289</v>
      </c>
      <c r="C391" s="65" t="s">
        <v>1290</v>
      </c>
      <c r="D391" s="66">
        <v>820</v>
      </c>
      <c r="E391" s="65" t="s">
        <v>1235</v>
      </c>
      <c r="F391" s="66">
        <v>2000</v>
      </c>
      <c r="G391" s="67">
        <v>26.9</v>
      </c>
      <c r="H391" s="67">
        <v>100</v>
      </c>
    </row>
    <row r="392" spans="2:8" hidden="1" x14ac:dyDescent="0.2">
      <c r="B392" s="68" t="s">
        <v>1412</v>
      </c>
      <c r="C392" s="65" t="s">
        <v>1413</v>
      </c>
      <c r="D392" s="66">
        <v>773</v>
      </c>
      <c r="E392" s="65" t="s">
        <v>1371</v>
      </c>
      <c r="F392" s="66">
        <v>2000</v>
      </c>
      <c r="G392" s="67">
        <v>18</v>
      </c>
      <c r="H392" s="67">
        <v>234</v>
      </c>
    </row>
    <row r="393" spans="2:8" hidden="1" x14ac:dyDescent="0.2">
      <c r="B393" s="65" t="s">
        <v>1463</v>
      </c>
      <c r="C393" s="65" t="s">
        <v>1464</v>
      </c>
      <c r="D393" s="66">
        <v>929</v>
      </c>
      <c r="E393" s="65" t="s">
        <v>1444</v>
      </c>
      <c r="F393" s="66">
        <v>2000</v>
      </c>
      <c r="G393" s="67">
        <v>16.8</v>
      </c>
      <c r="H393" s="67">
        <v>110</v>
      </c>
    </row>
    <row r="394" spans="2:8" hidden="1" x14ac:dyDescent="0.2">
      <c r="B394" s="65" t="s">
        <v>1491</v>
      </c>
      <c r="C394" s="68" t="s">
        <v>1492</v>
      </c>
      <c r="D394" s="67">
        <v>452</v>
      </c>
      <c r="E394" s="68" t="s">
        <v>1487</v>
      </c>
      <c r="F394" s="67">
        <v>2000</v>
      </c>
      <c r="G394" s="67">
        <v>14.8</v>
      </c>
      <c r="H394" s="67">
        <v>151</v>
      </c>
    </row>
    <row r="395" spans="2:8" hidden="1" x14ac:dyDescent="0.2">
      <c r="B395" s="68" t="s">
        <v>1519</v>
      </c>
      <c r="C395" s="65" t="s">
        <v>1520</v>
      </c>
      <c r="D395" s="66">
        <v>988</v>
      </c>
      <c r="E395" s="65" t="s">
        <v>1521</v>
      </c>
      <c r="F395" s="66">
        <v>2000</v>
      </c>
      <c r="G395" s="67">
        <v>8.8000000000000007</v>
      </c>
      <c r="H395" s="67">
        <v>172</v>
      </c>
    </row>
    <row r="396" spans="2:8" hidden="1" x14ac:dyDescent="0.2">
      <c r="B396" s="68" t="s">
        <v>1525</v>
      </c>
      <c r="C396" s="65" t="s">
        <v>1526</v>
      </c>
      <c r="D396" s="66">
        <v>678</v>
      </c>
      <c r="E396" s="65" t="s">
        <v>1521</v>
      </c>
      <c r="F396" s="66">
        <v>2000</v>
      </c>
      <c r="G396" s="67">
        <v>13.5</v>
      </c>
      <c r="H396" s="67">
        <v>133</v>
      </c>
    </row>
    <row r="397" spans="2:8" hidden="1" x14ac:dyDescent="0.2">
      <c r="B397" s="68" t="s">
        <v>392</v>
      </c>
      <c r="C397" s="68" t="s">
        <v>1561</v>
      </c>
      <c r="D397" s="67">
        <v>2749</v>
      </c>
      <c r="E397" s="68" t="s">
        <v>1555</v>
      </c>
      <c r="F397" s="67">
        <v>2000</v>
      </c>
      <c r="G397" s="67">
        <v>22.8</v>
      </c>
      <c r="H397" s="67">
        <v>97</v>
      </c>
    </row>
    <row r="398" spans="2:8" hidden="1" x14ac:dyDescent="0.2">
      <c r="B398" s="65" t="s">
        <v>310</v>
      </c>
      <c r="C398" s="68" t="s">
        <v>1628</v>
      </c>
      <c r="D398" s="67">
        <v>876</v>
      </c>
      <c r="E398" s="68" t="s">
        <v>1624</v>
      </c>
      <c r="F398" s="67">
        <v>2000</v>
      </c>
      <c r="G398" s="67">
        <v>11.2</v>
      </c>
      <c r="H398" s="67">
        <v>143</v>
      </c>
    </row>
    <row r="399" spans="2:8" hidden="1" x14ac:dyDescent="0.2">
      <c r="B399" s="68" t="s">
        <v>819</v>
      </c>
      <c r="C399" s="68" t="s">
        <v>1663</v>
      </c>
      <c r="D399" s="67">
        <v>145</v>
      </c>
      <c r="E399" s="68" t="s">
        <v>1644</v>
      </c>
      <c r="F399" s="67">
        <v>2000</v>
      </c>
      <c r="G399" s="67">
        <v>8</v>
      </c>
      <c r="H399" s="67">
        <v>102</v>
      </c>
    </row>
    <row r="400" spans="2:8" hidden="1" x14ac:dyDescent="0.2">
      <c r="B400" s="68" t="s">
        <v>116</v>
      </c>
      <c r="C400" s="68" t="s">
        <v>1664</v>
      </c>
      <c r="D400" s="67">
        <v>722</v>
      </c>
      <c r="E400" s="68" t="s">
        <v>1644</v>
      </c>
      <c r="F400" s="67">
        <v>2000</v>
      </c>
      <c r="G400" s="67">
        <v>8.1</v>
      </c>
      <c r="H400" s="67">
        <v>135</v>
      </c>
    </row>
    <row r="401" spans="2:8" hidden="1" x14ac:dyDescent="0.2">
      <c r="B401" s="68" t="s">
        <v>1128</v>
      </c>
      <c r="C401" s="65" t="s">
        <v>1679</v>
      </c>
      <c r="D401" s="66">
        <v>461</v>
      </c>
      <c r="E401" s="65" t="s">
        <v>1644</v>
      </c>
      <c r="F401" s="66">
        <v>2000</v>
      </c>
      <c r="G401" s="67">
        <v>9</v>
      </c>
      <c r="H401" s="67">
        <v>113</v>
      </c>
    </row>
    <row r="402" spans="2:8" hidden="1" x14ac:dyDescent="0.2">
      <c r="B402" s="68" t="s">
        <v>1681</v>
      </c>
      <c r="C402" s="68" t="s">
        <v>1682</v>
      </c>
      <c r="D402" s="67">
        <v>2887</v>
      </c>
      <c r="E402" s="68" t="s">
        <v>1644</v>
      </c>
      <c r="F402" s="67">
        <v>2000</v>
      </c>
      <c r="G402" s="67">
        <v>9.3000000000000007</v>
      </c>
      <c r="H402" s="67">
        <v>198</v>
      </c>
    </row>
    <row r="403" spans="2:8" hidden="1" x14ac:dyDescent="0.2">
      <c r="B403" s="65" t="s">
        <v>187</v>
      </c>
      <c r="C403" s="68" t="s">
        <v>1692</v>
      </c>
      <c r="D403" s="67">
        <v>953</v>
      </c>
      <c r="E403" s="68" t="s">
        <v>1644</v>
      </c>
      <c r="F403" s="67">
        <v>2000</v>
      </c>
      <c r="G403" s="67">
        <v>11</v>
      </c>
      <c r="H403" s="67">
        <v>116</v>
      </c>
    </row>
    <row r="404" spans="2:8" hidden="1" x14ac:dyDescent="0.2">
      <c r="B404" s="68" t="s">
        <v>1672</v>
      </c>
      <c r="C404" s="68" t="s">
        <v>1696</v>
      </c>
      <c r="D404" s="67">
        <v>2895</v>
      </c>
      <c r="E404" s="68" t="s">
        <v>1644</v>
      </c>
      <c r="F404" s="67">
        <v>2000</v>
      </c>
      <c r="G404" s="67">
        <v>11.8</v>
      </c>
      <c r="H404" s="67">
        <v>161</v>
      </c>
    </row>
    <row r="405" spans="2:8" hidden="1" x14ac:dyDescent="0.2">
      <c r="B405" s="68" t="s">
        <v>1719</v>
      </c>
      <c r="C405" s="65" t="s">
        <v>1720</v>
      </c>
      <c r="D405" s="66">
        <v>2884</v>
      </c>
      <c r="E405" s="65" t="s">
        <v>1644</v>
      </c>
      <c r="F405" s="66">
        <v>2000</v>
      </c>
      <c r="G405" s="67">
        <v>15</v>
      </c>
      <c r="H405" s="67">
        <v>122</v>
      </c>
    </row>
    <row r="406" spans="2:8" hidden="1" x14ac:dyDescent="0.2">
      <c r="B406" s="68" t="s">
        <v>118</v>
      </c>
      <c r="C406" s="68" t="s">
        <v>1729</v>
      </c>
      <c r="D406" s="67">
        <v>190</v>
      </c>
      <c r="E406" s="68" t="s">
        <v>1644</v>
      </c>
      <c r="F406" s="67">
        <v>2000</v>
      </c>
      <c r="G406" s="67">
        <v>16.3</v>
      </c>
      <c r="H406" s="67">
        <v>180</v>
      </c>
    </row>
    <row r="407" spans="2:8" hidden="1" x14ac:dyDescent="0.2">
      <c r="B407" s="68" t="s">
        <v>521</v>
      </c>
      <c r="C407" s="68" t="s">
        <v>1765</v>
      </c>
      <c r="D407" s="67">
        <v>992</v>
      </c>
      <c r="E407" s="68" t="s">
        <v>1644</v>
      </c>
      <c r="F407" s="67">
        <v>2000</v>
      </c>
      <c r="G407" s="67">
        <v>22.4</v>
      </c>
      <c r="H407" s="67">
        <v>156</v>
      </c>
    </row>
    <row r="408" spans="2:8" hidden="1" x14ac:dyDescent="0.2">
      <c r="B408" s="68" t="s">
        <v>1766</v>
      </c>
      <c r="C408" s="65" t="s">
        <v>1767</v>
      </c>
      <c r="D408" s="66">
        <v>191</v>
      </c>
      <c r="E408" s="65" t="s">
        <v>1644</v>
      </c>
      <c r="F408" s="66">
        <v>2000</v>
      </c>
      <c r="G408" s="67">
        <v>22.7</v>
      </c>
      <c r="H408" s="67">
        <v>135</v>
      </c>
    </row>
    <row r="409" spans="2:8" hidden="1" x14ac:dyDescent="0.2">
      <c r="B409" s="65" t="s">
        <v>118</v>
      </c>
      <c r="C409" s="65" t="s">
        <v>1782</v>
      </c>
      <c r="D409" s="66">
        <v>2873</v>
      </c>
      <c r="E409" s="65" t="s">
        <v>1644</v>
      </c>
      <c r="F409" s="66">
        <v>2000</v>
      </c>
      <c r="G409" s="67">
        <v>25.9</v>
      </c>
      <c r="H409" s="67">
        <v>147</v>
      </c>
    </row>
    <row r="410" spans="2:8" hidden="1" x14ac:dyDescent="0.2">
      <c r="B410" s="65" t="s">
        <v>1800</v>
      </c>
      <c r="C410" s="65" t="s">
        <v>1801</v>
      </c>
      <c r="D410" s="66">
        <v>82</v>
      </c>
      <c r="E410" s="65" t="s">
        <v>1788</v>
      </c>
      <c r="F410" s="66">
        <v>2000</v>
      </c>
      <c r="G410" s="67">
        <v>14.7</v>
      </c>
      <c r="H410" s="67">
        <v>144</v>
      </c>
    </row>
    <row r="411" spans="2:8" hidden="1" x14ac:dyDescent="0.2">
      <c r="B411" s="65" t="s">
        <v>498</v>
      </c>
      <c r="C411" s="65" t="s">
        <v>1824</v>
      </c>
      <c r="D411" s="66">
        <v>1010</v>
      </c>
      <c r="E411" s="65" t="s">
        <v>1825</v>
      </c>
      <c r="F411" s="66">
        <v>2000</v>
      </c>
      <c r="G411" s="67">
        <v>12</v>
      </c>
      <c r="H411" s="67">
        <v>94</v>
      </c>
    </row>
    <row r="412" spans="2:8" hidden="1" x14ac:dyDescent="0.2">
      <c r="B412" s="68" t="s">
        <v>163</v>
      </c>
      <c r="C412" s="68" t="s">
        <v>1886</v>
      </c>
      <c r="D412" s="67">
        <v>396</v>
      </c>
      <c r="E412" s="68" t="s">
        <v>1831</v>
      </c>
      <c r="F412" s="67">
        <v>2000</v>
      </c>
      <c r="G412" s="67">
        <v>11.9</v>
      </c>
      <c r="H412" s="67">
        <v>178</v>
      </c>
    </row>
    <row r="413" spans="2:8" hidden="1" x14ac:dyDescent="0.2">
      <c r="B413" s="68" t="s">
        <v>1905</v>
      </c>
      <c r="C413" s="68" t="s">
        <v>1906</v>
      </c>
      <c r="D413" s="67">
        <v>2903</v>
      </c>
      <c r="E413" s="68" t="s">
        <v>1831</v>
      </c>
      <c r="F413" s="67">
        <v>2000</v>
      </c>
      <c r="G413" s="67">
        <v>14</v>
      </c>
      <c r="H413" s="67">
        <v>135</v>
      </c>
    </row>
    <row r="414" spans="2:8" hidden="1" x14ac:dyDescent="0.2">
      <c r="B414" s="68" t="s">
        <v>482</v>
      </c>
      <c r="C414" s="65" t="s">
        <v>1940</v>
      </c>
      <c r="D414" s="66">
        <v>337</v>
      </c>
      <c r="E414" s="65" t="s">
        <v>1831</v>
      </c>
      <c r="F414" s="66">
        <v>2000</v>
      </c>
      <c r="G414" s="67">
        <v>16.2</v>
      </c>
      <c r="H414" s="67">
        <v>203</v>
      </c>
    </row>
    <row r="415" spans="2:8" hidden="1" x14ac:dyDescent="0.2">
      <c r="B415" s="65" t="s">
        <v>1942</v>
      </c>
      <c r="C415" s="68" t="s">
        <v>1943</v>
      </c>
      <c r="D415" s="67">
        <v>945</v>
      </c>
      <c r="E415" s="68" t="s">
        <v>1831</v>
      </c>
      <c r="F415" s="67">
        <v>2000</v>
      </c>
      <c r="G415" s="67">
        <v>16.399999999999999</v>
      </c>
      <c r="H415" s="67">
        <v>137</v>
      </c>
    </row>
    <row r="416" spans="2:8" hidden="1" x14ac:dyDescent="0.2">
      <c r="B416" s="68" t="s">
        <v>116</v>
      </c>
      <c r="C416" s="65" t="s">
        <v>1975</v>
      </c>
      <c r="D416" s="66">
        <v>1044</v>
      </c>
      <c r="E416" s="65" t="s">
        <v>1831</v>
      </c>
      <c r="F416" s="66">
        <v>2000</v>
      </c>
      <c r="G416" s="67">
        <v>19.3</v>
      </c>
      <c r="H416" s="67">
        <v>171</v>
      </c>
    </row>
    <row r="417" spans="2:8" hidden="1" x14ac:dyDescent="0.2">
      <c r="B417" s="68" t="s">
        <v>1480</v>
      </c>
      <c r="C417" s="68" t="s">
        <v>2006</v>
      </c>
      <c r="D417" s="67">
        <v>774</v>
      </c>
      <c r="E417" s="68" t="s">
        <v>1831</v>
      </c>
      <c r="F417" s="67">
        <v>2000</v>
      </c>
      <c r="G417" s="67">
        <v>22.8</v>
      </c>
      <c r="H417" s="67">
        <v>176</v>
      </c>
    </row>
    <row r="418" spans="2:8" hidden="1" x14ac:dyDescent="0.2">
      <c r="B418" s="65" t="s">
        <v>2008</v>
      </c>
      <c r="C418" s="65" t="s">
        <v>2009</v>
      </c>
      <c r="D418" s="66">
        <v>954</v>
      </c>
      <c r="E418" s="65" t="s">
        <v>1831</v>
      </c>
      <c r="F418" s="66">
        <v>2000</v>
      </c>
      <c r="G418" s="67">
        <v>23.6</v>
      </c>
      <c r="H418" s="67">
        <v>160</v>
      </c>
    </row>
    <row r="419" spans="2:8" hidden="1" x14ac:dyDescent="0.2">
      <c r="B419" s="68" t="s">
        <v>2019</v>
      </c>
      <c r="C419" s="65" t="s">
        <v>2020</v>
      </c>
      <c r="D419" s="66">
        <v>717</v>
      </c>
      <c r="E419" s="65" t="s">
        <v>1831</v>
      </c>
      <c r="F419" s="66">
        <v>2000</v>
      </c>
      <c r="G419" s="67">
        <v>24.5</v>
      </c>
      <c r="H419" s="67">
        <v>118</v>
      </c>
    </row>
    <row r="420" spans="2:8" hidden="1" x14ac:dyDescent="0.2">
      <c r="B420" s="65" t="s">
        <v>310</v>
      </c>
      <c r="C420" s="65" t="s">
        <v>2081</v>
      </c>
      <c r="D420" s="66">
        <v>591</v>
      </c>
      <c r="E420" s="65" t="s">
        <v>2061</v>
      </c>
      <c r="F420" s="66">
        <v>2000</v>
      </c>
      <c r="G420" s="67">
        <v>9</v>
      </c>
      <c r="H420" s="67">
        <v>203</v>
      </c>
    </row>
    <row r="421" spans="2:8" hidden="1" x14ac:dyDescent="0.2">
      <c r="B421" s="68" t="s">
        <v>1675</v>
      </c>
      <c r="C421" s="68" t="s">
        <v>2088</v>
      </c>
      <c r="D421" s="67">
        <v>884</v>
      </c>
      <c r="E421" s="68" t="s">
        <v>2061</v>
      </c>
      <c r="F421" s="67">
        <v>2000</v>
      </c>
      <c r="G421" s="67">
        <v>9.6</v>
      </c>
      <c r="H421" s="67">
        <v>163</v>
      </c>
    </row>
    <row r="422" spans="2:8" hidden="1" x14ac:dyDescent="0.2">
      <c r="B422" s="68" t="s">
        <v>203</v>
      </c>
      <c r="C422" s="65" t="s">
        <v>2091</v>
      </c>
      <c r="D422" s="66">
        <v>714</v>
      </c>
      <c r="E422" s="65" t="s">
        <v>2061</v>
      </c>
      <c r="F422" s="66">
        <v>2000</v>
      </c>
      <c r="G422" s="67">
        <v>10</v>
      </c>
      <c r="H422" s="67">
        <v>167</v>
      </c>
    </row>
    <row r="423" spans="2:8" hidden="1" x14ac:dyDescent="0.2">
      <c r="B423" s="65" t="s">
        <v>2111</v>
      </c>
      <c r="C423" s="68" t="s">
        <v>2112</v>
      </c>
      <c r="D423" s="67">
        <v>865</v>
      </c>
      <c r="E423" s="68" t="s">
        <v>2061</v>
      </c>
      <c r="F423" s="67">
        <v>2000</v>
      </c>
      <c r="G423" s="67">
        <v>13.7</v>
      </c>
      <c r="H423" s="67">
        <v>141</v>
      </c>
    </row>
    <row r="424" spans="2:8" hidden="1" x14ac:dyDescent="0.2">
      <c r="B424" s="65" t="s">
        <v>163</v>
      </c>
      <c r="C424" s="65" t="s">
        <v>2155</v>
      </c>
      <c r="D424" s="66">
        <v>2807</v>
      </c>
      <c r="E424" s="65" t="s">
        <v>2061</v>
      </c>
      <c r="F424" s="66">
        <v>2000</v>
      </c>
      <c r="G424" s="67">
        <v>19.899999999999999</v>
      </c>
      <c r="H424" s="67">
        <v>134</v>
      </c>
    </row>
    <row r="425" spans="2:8" hidden="1" x14ac:dyDescent="0.2">
      <c r="B425" s="65" t="s">
        <v>185</v>
      </c>
      <c r="C425" s="65" t="s">
        <v>2212</v>
      </c>
      <c r="D425" s="66">
        <v>719</v>
      </c>
      <c r="E425" s="65" t="s">
        <v>2208</v>
      </c>
      <c r="F425" s="66">
        <v>2000</v>
      </c>
      <c r="G425" s="67">
        <v>4.2</v>
      </c>
      <c r="H425" s="67">
        <v>176</v>
      </c>
    </row>
    <row r="426" spans="2:8" hidden="1" x14ac:dyDescent="0.2">
      <c r="B426" s="68" t="s">
        <v>2232</v>
      </c>
      <c r="C426" s="68" t="s">
        <v>2233</v>
      </c>
      <c r="D426" s="67">
        <v>97</v>
      </c>
      <c r="E426" s="68" t="s">
        <v>2208</v>
      </c>
      <c r="F426" s="67">
        <v>2000</v>
      </c>
      <c r="G426" s="67">
        <v>14.7</v>
      </c>
      <c r="H426" s="67">
        <v>152</v>
      </c>
    </row>
    <row r="427" spans="2:8" hidden="1" x14ac:dyDescent="0.2">
      <c r="B427" s="68" t="s">
        <v>2253</v>
      </c>
      <c r="C427" s="68" t="s">
        <v>2254</v>
      </c>
      <c r="D427" s="67">
        <v>121</v>
      </c>
      <c r="E427" s="68" t="s">
        <v>2208</v>
      </c>
      <c r="F427" s="67">
        <v>2000</v>
      </c>
      <c r="G427" s="67">
        <v>18.399999999999999</v>
      </c>
      <c r="H427" s="67">
        <v>181</v>
      </c>
    </row>
    <row r="428" spans="2:8" hidden="1" x14ac:dyDescent="0.2">
      <c r="B428" s="68" t="s">
        <v>2281</v>
      </c>
      <c r="C428" s="65" t="s">
        <v>2282</v>
      </c>
      <c r="D428" s="66">
        <v>1005</v>
      </c>
      <c r="E428" s="65" t="s">
        <v>2278</v>
      </c>
      <c r="F428" s="66">
        <v>2000</v>
      </c>
      <c r="G428" s="67">
        <v>9.6999999999999993</v>
      </c>
      <c r="H428" s="67">
        <v>147</v>
      </c>
    </row>
    <row r="429" spans="2:8" hidden="1" x14ac:dyDescent="0.2">
      <c r="B429" s="68" t="s">
        <v>574</v>
      </c>
      <c r="C429" s="68" t="s">
        <v>2291</v>
      </c>
      <c r="D429" s="67">
        <v>688</v>
      </c>
      <c r="E429" s="68" t="s">
        <v>2278</v>
      </c>
      <c r="F429" s="67">
        <v>2000</v>
      </c>
      <c r="G429" s="67">
        <v>12.5</v>
      </c>
      <c r="H429" s="67">
        <v>164</v>
      </c>
    </row>
    <row r="430" spans="2:8" hidden="1" x14ac:dyDescent="0.2">
      <c r="B430" s="68" t="s">
        <v>482</v>
      </c>
      <c r="C430" s="65" t="s">
        <v>2294</v>
      </c>
      <c r="D430" s="66">
        <v>993</v>
      </c>
      <c r="E430" s="65" t="s">
        <v>2278</v>
      </c>
      <c r="F430" s="66">
        <v>2000</v>
      </c>
      <c r="G430" s="67">
        <v>14.1</v>
      </c>
      <c r="H430" s="67">
        <v>154</v>
      </c>
    </row>
    <row r="431" spans="2:8" hidden="1" x14ac:dyDescent="0.2">
      <c r="B431" s="68" t="s">
        <v>2299</v>
      </c>
      <c r="C431" s="65" t="s">
        <v>2300</v>
      </c>
      <c r="D431" s="66">
        <v>1027</v>
      </c>
      <c r="E431" s="65" t="s">
        <v>2278</v>
      </c>
      <c r="F431" s="66">
        <v>2000</v>
      </c>
      <c r="G431" s="67">
        <v>21</v>
      </c>
      <c r="H431" s="67">
        <v>170</v>
      </c>
    </row>
    <row r="432" spans="2:8" hidden="1" x14ac:dyDescent="0.2">
      <c r="B432" s="68" t="s">
        <v>133</v>
      </c>
      <c r="C432" s="68" t="s">
        <v>2313</v>
      </c>
      <c r="D432" s="67">
        <v>187</v>
      </c>
      <c r="E432" s="68" t="s">
        <v>2312</v>
      </c>
      <c r="F432" s="67">
        <v>2000</v>
      </c>
      <c r="G432" s="67">
        <v>15.4</v>
      </c>
      <c r="H432" s="67">
        <v>144</v>
      </c>
    </row>
    <row r="433" spans="2:8" hidden="1" x14ac:dyDescent="0.2">
      <c r="B433" s="68" t="s">
        <v>2317</v>
      </c>
      <c r="C433" s="65" t="s">
        <v>2318</v>
      </c>
      <c r="D433" s="66">
        <v>210</v>
      </c>
      <c r="E433" s="65" t="s">
        <v>2319</v>
      </c>
      <c r="F433" s="66">
        <v>2000</v>
      </c>
      <c r="G433" s="67">
        <v>17.2</v>
      </c>
      <c r="H433" s="67">
        <v>133</v>
      </c>
    </row>
    <row r="434" spans="2:8" hidden="1" x14ac:dyDescent="0.2">
      <c r="B434" s="65" t="s">
        <v>118</v>
      </c>
      <c r="C434" s="68" t="s">
        <v>2387</v>
      </c>
      <c r="D434" s="67">
        <v>797</v>
      </c>
      <c r="E434" s="68" t="s">
        <v>2329</v>
      </c>
      <c r="F434" s="67">
        <v>2000</v>
      </c>
      <c r="G434" s="67">
        <v>11.1</v>
      </c>
      <c r="H434" s="67">
        <v>164</v>
      </c>
    </row>
    <row r="435" spans="2:8" hidden="1" x14ac:dyDescent="0.2">
      <c r="B435" s="68" t="s">
        <v>2413</v>
      </c>
      <c r="C435" s="65" t="s">
        <v>2414</v>
      </c>
      <c r="D435" s="66">
        <v>686</v>
      </c>
      <c r="E435" s="65" t="s">
        <v>2329</v>
      </c>
      <c r="F435" s="66">
        <v>2000</v>
      </c>
      <c r="G435" s="67">
        <v>13.2</v>
      </c>
      <c r="H435" s="67">
        <v>185</v>
      </c>
    </row>
    <row r="436" spans="2:8" hidden="1" x14ac:dyDescent="0.2">
      <c r="B436" s="68" t="s">
        <v>453</v>
      </c>
      <c r="C436" s="65" t="s">
        <v>2429</v>
      </c>
      <c r="D436" s="66">
        <v>933</v>
      </c>
      <c r="E436" s="65" t="s">
        <v>2329</v>
      </c>
      <c r="F436" s="66">
        <v>2000</v>
      </c>
      <c r="G436" s="67">
        <v>14.7</v>
      </c>
      <c r="H436" s="67">
        <v>120</v>
      </c>
    </row>
    <row r="437" spans="2:8" hidden="1" x14ac:dyDescent="0.2">
      <c r="B437" s="68" t="s">
        <v>456</v>
      </c>
      <c r="C437" s="68" t="s">
        <v>2480</v>
      </c>
      <c r="D437" s="67">
        <v>2815</v>
      </c>
      <c r="E437" s="68" t="s">
        <v>2329</v>
      </c>
      <c r="F437" s="67">
        <v>2000</v>
      </c>
      <c r="G437" s="67">
        <v>19.7</v>
      </c>
      <c r="H437" s="67">
        <v>103</v>
      </c>
    </row>
    <row r="438" spans="2:8" hidden="1" x14ac:dyDescent="0.2">
      <c r="B438" s="65" t="s">
        <v>624</v>
      </c>
      <c r="C438" s="65" t="s">
        <v>2549</v>
      </c>
      <c r="D438" s="66">
        <v>926</v>
      </c>
      <c r="E438" s="65" t="s">
        <v>2541</v>
      </c>
      <c r="F438" s="66">
        <v>2000</v>
      </c>
      <c r="G438" s="67">
        <v>19.2</v>
      </c>
      <c r="H438" s="67">
        <v>158</v>
      </c>
    </row>
    <row r="439" spans="2:8" hidden="1" x14ac:dyDescent="0.2">
      <c r="B439" s="68" t="s">
        <v>116</v>
      </c>
      <c r="C439" s="68" t="s">
        <v>2629</v>
      </c>
      <c r="D439" s="67">
        <v>114</v>
      </c>
      <c r="E439" s="68" t="s">
        <v>2644</v>
      </c>
      <c r="F439" s="67">
        <v>2000</v>
      </c>
      <c r="G439" s="67">
        <v>5.8</v>
      </c>
      <c r="H439" s="67">
        <v>138</v>
      </c>
    </row>
    <row r="440" spans="2:8" hidden="1" x14ac:dyDescent="0.2">
      <c r="B440" s="65" t="s">
        <v>643</v>
      </c>
      <c r="C440" s="65" t="s">
        <v>2728</v>
      </c>
      <c r="D440" s="66">
        <v>1018</v>
      </c>
      <c r="E440" s="65" t="s">
        <v>2644</v>
      </c>
      <c r="F440" s="66">
        <v>2000</v>
      </c>
      <c r="G440" s="67">
        <v>11.7</v>
      </c>
      <c r="H440" s="67">
        <v>130</v>
      </c>
    </row>
    <row r="441" spans="2:8" hidden="1" x14ac:dyDescent="0.2">
      <c r="B441" s="65" t="s">
        <v>2267</v>
      </c>
      <c r="C441" s="68" t="s">
        <v>2786</v>
      </c>
      <c r="D441" s="67">
        <v>146</v>
      </c>
      <c r="E441" s="68" t="s">
        <v>2644</v>
      </c>
      <c r="F441" s="67">
        <v>2000</v>
      </c>
      <c r="G441" s="67">
        <v>16.600000000000001</v>
      </c>
      <c r="H441" s="67">
        <v>94</v>
      </c>
    </row>
    <row r="442" spans="2:8" hidden="1" x14ac:dyDescent="0.2">
      <c r="B442" s="68" t="s">
        <v>2793</v>
      </c>
      <c r="C442" s="65" t="s">
        <v>2794</v>
      </c>
      <c r="D442" s="66">
        <v>804</v>
      </c>
      <c r="E442" s="65" t="s">
        <v>2644</v>
      </c>
      <c r="F442" s="66">
        <v>2000</v>
      </c>
      <c r="G442" s="67">
        <v>17</v>
      </c>
      <c r="H442" s="67">
        <v>187</v>
      </c>
    </row>
    <row r="443" spans="2:8" hidden="1" x14ac:dyDescent="0.2">
      <c r="B443" s="65" t="s">
        <v>383</v>
      </c>
      <c r="C443" s="68" t="s">
        <v>2842</v>
      </c>
      <c r="D443" s="67">
        <v>1004</v>
      </c>
      <c r="E443" s="68" t="s">
        <v>2644</v>
      </c>
      <c r="F443" s="67">
        <v>2000</v>
      </c>
      <c r="G443" s="67">
        <v>21.4</v>
      </c>
      <c r="H443" s="67">
        <v>166</v>
      </c>
    </row>
    <row r="444" spans="2:8" hidden="1" x14ac:dyDescent="0.2">
      <c r="B444" s="65" t="s">
        <v>2861</v>
      </c>
      <c r="C444" s="68" t="s">
        <v>2862</v>
      </c>
      <c r="D444" s="67">
        <v>1035</v>
      </c>
      <c r="E444" s="68" t="s">
        <v>2644</v>
      </c>
      <c r="F444" s="67">
        <v>2000</v>
      </c>
      <c r="G444" s="67">
        <v>25.9</v>
      </c>
      <c r="H444" s="67">
        <v>226</v>
      </c>
    </row>
    <row r="445" spans="2:8" hidden="1" x14ac:dyDescent="0.2">
      <c r="B445" s="68" t="s">
        <v>1564</v>
      </c>
      <c r="C445" s="68" t="s">
        <v>2891</v>
      </c>
      <c r="D445" s="67">
        <v>764</v>
      </c>
      <c r="E445" s="68" t="s">
        <v>2892</v>
      </c>
      <c r="F445" s="67">
        <v>2000</v>
      </c>
      <c r="G445" s="67">
        <v>4</v>
      </c>
      <c r="H445" s="67">
        <v>96</v>
      </c>
    </row>
    <row r="446" spans="2:8" hidden="1" x14ac:dyDescent="0.2">
      <c r="B446" s="65" t="s">
        <v>1806</v>
      </c>
      <c r="C446" s="65" t="s">
        <v>2893</v>
      </c>
      <c r="D446" s="66">
        <v>687</v>
      </c>
      <c r="E446" s="65" t="s">
        <v>2892</v>
      </c>
      <c r="F446" s="66">
        <v>2000</v>
      </c>
      <c r="G446" s="67">
        <v>11</v>
      </c>
      <c r="H446" s="67">
        <v>124</v>
      </c>
    </row>
    <row r="447" spans="2:8" hidden="1" x14ac:dyDescent="0.2">
      <c r="B447" s="68" t="s">
        <v>2895</v>
      </c>
      <c r="C447" s="68" t="s">
        <v>2896</v>
      </c>
      <c r="D447" s="67">
        <v>952</v>
      </c>
      <c r="E447" s="68" t="s">
        <v>2892</v>
      </c>
      <c r="F447" s="67">
        <v>2000</v>
      </c>
      <c r="G447" s="67">
        <v>13.5</v>
      </c>
      <c r="H447" s="67">
        <v>188</v>
      </c>
    </row>
    <row r="448" spans="2:8" hidden="1" x14ac:dyDescent="0.2">
      <c r="B448" s="65" t="s">
        <v>683</v>
      </c>
      <c r="C448" s="68" t="s">
        <v>2901</v>
      </c>
      <c r="D448" s="67">
        <v>912</v>
      </c>
      <c r="E448" s="68" t="s">
        <v>2892</v>
      </c>
      <c r="F448" s="67">
        <v>2000</v>
      </c>
      <c r="G448" s="67">
        <v>20.8</v>
      </c>
      <c r="H448" s="67">
        <v>107</v>
      </c>
    </row>
    <row r="449" spans="2:8" hidden="1" x14ac:dyDescent="0.2">
      <c r="B449" s="68" t="s">
        <v>2902</v>
      </c>
      <c r="C449" s="65" t="s">
        <v>2903</v>
      </c>
      <c r="D449" s="66">
        <v>707</v>
      </c>
      <c r="E449" s="65" t="s">
        <v>2892</v>
      </c>
      <c r="F449" s="66">
        <v>2000</v>
      </c>
      <c r="G449" s="67">
        <v>21</v>
      </c>
      <c r="H449" s="67">
        <v>149</v>
      </c>
    </row>
    <row r="450" spans="2:8" hidden="1" x14ac:dyDescent="0.2">
      <c r="B450" s="65" t="s">
        <v>187</v>
      </c>
      <c r="C450" s="65" t="s">
        <v>188</v>
      </c>
      <c r="D450" s="66">
        <v>50</v>
      </c>
      <c r="E450" s="65" t="s">
        <v>122</v>
      </c>
      <c r="F450" s="66">
        <v>2001</v>
      </c>
      <c r="G450" s="67">
        <v>16.899999999999999</v>
      </c>
      <c r="H450" s="67">
        <v>105</v>
      </c>
    </row>
    <row r="451" spans="2:8" hidden="1" x14ac:dyDescent="0.2">
      <c r="B451" s="65" t="s">
        <v>203</v>
      </c>
      <c r="C451" s="65" t="s">
        <v>204</v>
      </c>
      <c r="D451" s="66">
        <v>7560</v>
      </c>
      <c r="E451" s="65" t="s">
        <v>122</v>
      </c>
      <c r="F451" s="66">
        <v>2001</v>
      </c>
      <c r="G451" s="67">
        <v>21.1</v>
      </c>
      <c r="H451" s="67">
        <v>117</v>
      </c>
    </row>
    <row r="452" spans="2:8" hidden="1" x14ac:dyDescent="0.2">
      <c r="B452" s="68" t="s">
        <v>505</v>
      </c>
      <c r="C452" s="65" t="s">
        <v>506</v>
      </c>
      <c r="D452" s="66">
        <v>750</v>
      </c>
      <c r="E452" s="65" t="s">
        <v>497</v>
      </c>
      <c r="F452" s="66">
        <v>2001</v>
      </c>
      <c r="G452" s="67">
        <v>13</v>
      </c>
      <c r="H452" s="67">
        <v>135</v>
      </c>
    </row>
    <row r="453" spans="2:8" hidden="1" x14ac:dyDescent="0.2">
      <c r="B453" s="68" t="s">
        <v>515</v>
      </c>
      <c r="C453" s="65" t="s">
        <v>516</v>
      </c>
      <c r="D453" s="66">
        <v>776</v>
      </c>
      <c r="E453" s="65" t="s">
        <v>517</v>
      </c>
      <c r="F453" s="66">
        <v>2001</v>
      </c>
      <c r="G453" s="67">
        <v>21.9</v>
      </c>
      <c r="H453" s="67">
        <v>168</v>
      </c>
    </row>
    <row r="454" spans="2:8" hidden="1" x14ac:dyDescent="0.2">
      <c r="B454" s="65" t="s">
        <v>557</v>
      </c>
      <c r="C454" s="68" t="s">
        <v>558</v>
      </c>
      <c r="D454" s="67">
        <v>789</v>
      </c>
      <c r="E454" s="68" t="s">
        <v>550</v>
      </c>
      <c r="F454" s="67">
        <v>2001</v>
      </c>
      <c r="G454" s="67">
        <v>19.600000000000001</v>
      </c>
      <c r="H454" s="67">
        <v>213</v>
      </c>
    </row>
    <row r="455" spans="2:8" hidden="1" x14ac:dyDescent="0.2">
      <c r="B455" s="68" t="s">
        <v>482</v>
      </c>
      <c r="C455" s="68" t="s">
        <v>578</v>
      </c>
      <c r="D455" s="67">
        <v>999</v>
      </c>
      <c r="E455" s="68" t="s">
        <v>576</v>
      </c>
      <c r="F455" s="67">
        <v>2001</v>
      </c>
      <c r="G455" s="67">
        <v>6.3</v>
      </c>
      <c r="H455" s="67">
        <v>180</v>
      </c>
    </row>
    <row r="456" spans="2:8" hidden="1" x14ac:dyDescent="0.2">
      <c r="B456" s="68" t="s">
        <v>638</v>
      </c>
      <c r="C456" s="68" t="s">
        <v>639</v>
      </c>
      <c r="D456" s="67">
        <v>7610</v>
      </c>
      <c r="E456" s="68" t="s">
        <v>640</v>
      </c>
      <c r="F456" s="67">
        <v>2001</v>
      </c>
      <c r="G456" s="67">
        <v>1.8</v>
      </c>
      <c r="H456" s="67">
        <v>136</v>
      </c>
    </row>
    <row r="457" spans="2:8" hidden="1" x14ac:dyDescent="0.2">
      <c r="B457" s="65" t="s">
        <v>383</v>
      </c>
      <c r="C457" s="68" t="s">
        <v>676</v>
      </c>
      <c r="D457" s="67">
        <v>869</v>
      </c>
      <c r="E457" s="68" t="s">
        <v>677</v>
      </c>
      <c r="F457" s="67">
        <v>2001</v>
      </c>
      <c r="G457" s="67">
        <v>7.9</v>
      </c>
      <c r="H457" s="67">
        <v>95</v>
      </c>
    </row>
    <row r="458" spans="2:8" hidden="1" x14ac:dyDescent="0.2">
      <c r="B458" s="68" t="s">
        <v>293</v>
      </c>
      <c r="C458" s="68" t="s">
        <v>744</v>
      </c>
      <c r="D458" s="67">
        <v>7557</v>
      </c>
      <c r="E458" s="68" t="s">
        <v>745</v>
      </c>
      <c r="F458" s="67">
        <v>2001</v>
      </c>
      <c r="G458" s="67">
        <v>13.4</v>
      </c>
      <c r="H458" s="67">
        <v>193</v>
      </c>
    </row>
    <row r="459" spans="2:8" hidden="1" x14ac:dyDescent="0.2">
      <c r="B459" s="65" t="s">
        <v>383</v>
      </c>
      <c r="C459" s="68" t="s">
        <v>746</v>
      </c>
      <c r="D459" s="67">
        <v>7559</v>
      </c>
      <c r="E459" s="68" t="s">
        <v>745</v>
      </c>
      <c r="F459" s="67">
        <v>2001</v>
      </c>
      <c r="G459" s="67">
        <v>18</v>
      </c>
      <c r="H459" s="67">
        <v>151</v>
      </c>
    </row>
    <row r="460" spans="2:8" hidden="1" x14ac:dyDescent="0.2">
      <c r="B460" s="68" t="s">
        <v>747</v>
      </c>
      <c r="C460" s="65" t="s">
        <v>748</v>
      </c>
      <c r="D460" s="66">
        <v>7558</v>
      </c>
      <c r="E460" s="65" t="s">
        <v>745</v>
      </c>
      <c r="F460" s="66">
        <v>2001</v>
      </c>
      <c r="G460" s="67">
        <v>21.5</v>
      </c>
      <c r="H460" s="67">
        <v>144</v>
      </c>
    </row>
    <row r="461" spans="2:8" hidden="1" x14ac:dyDescent="0.2">
      <c r="B461" s="65" t="s">
        <v>819</v>
      </c>
      <c r="C461" s="65" t="s">
        <v>820</v>
      </c>
      <c r="D461" s="66">
        <v>2771</v>
      </c>
      <c r="E461" s="65" t="s">
        <v>791</v>
      </c>
      <c r="F461" s="66">
        <v>2001</v>
      </c>
      <c r="G461" s="67">
        <v>18.8</v>
      </c>
      <c r="H461" s="67">
        <v>165</v>
      </c>
    </row>
    <row r="462" spans="2:8" hidden="1" x14ac:dyDescent="0.2">
      <c r="B462" s="68" t="s">
        <v>834</v>
      </c>
      <c r="C462" s="68" t="s">
        <v>835</v>
      </c>
      <c r="D462" s="67">
        <v>2302</v>
      </c>
      <c r="E462" s="68" t="s">
        <v>791</v>
      </c>
      <c r="F462" s="67">
        <v>2001</v>
      </c>
      <c r="G462" s="67">
        <v>24.3</v>
      </c>
      <c r="H462" s="67">
        <v>145</v>
      </c>
    </row>
    <row r="463" spans="2:8" hidden="1" x14ac:dyDescent="0.2">
      <c r="B463" s="65" t="s">
        <v>774</v>
      </c>
      <c r="C463" s="68" t="s">
        <v>84</v>
      </c>
      <c r="D463" s="67">
        <v>813</v>
      </c>
      <c r="E463" s="68" t="s">
        <v>912</v>
      </c>
      <c r="F463" s="67">
        <v>2001</v>
      </c>
      <c r="G463" s="67">
        <v>6.9</v>
      </c>
      <c r="H463" s="67">
        <v>162</v>
      </c>
    </row>
    <row r="464" spans="2:8" hidden="1" x14ac:dyDescent="0.2">
      <c r="B464" s="65" t="s">
        <v>1157</v>
      </c>
      <c r="C464" s="68" t="s">
        <v>1158</v>
      </c>
      <c r="D464" s="67">
        <v>748</v>
      </c>
      <c r="E464" s="68" t="s">
        <v>1122</v>
      </c>
      <c r="F464" s="67">
        <v>2001</v>
      </c>
      <c r="G464" s="67">
        <v>18.899999999999999</v>
      </c>
      <c r="H464" s="67">
        <v>111</v>
      </c>
    </row>
    <row r="465" spans="2:8" hidden="1" x14ac:dyDescent="0.2">
      <c r="B465" s="65" t="s">
        <v>453</v>
      </c>
      <c r="C465" s="68" t="s">
        <v>1161</v>
      </c>
      <c r="D465" s="67">
        <v>756</v>
      </c>
      <c r="E465" s="68" t="s">
        <v>1122</v>
      </c>
      <c r="F465" s="67">
        <v>2001</v>
      </c>
      <c r="G465" s="67">
        <v>19.5</v>
      </c>
      <c r="H465" s="67">
        <v>119</v>
      </c>
    </row>
    <row r="466" spans="2:8" hidden="1" x14ac:dyDescent="0.2">
      <c r="B466" s="68" t="s">
        <v>1174</v>
      </c>
      <c r="C466" s="68" t="s">
        <v>1175</v>
      </c>
      <c r="D466" s="67">
        <v>915</v>
      </c>
      <c r="E466" s="68" t="s">
        <v>1122</v>
      </c>
      <c r="F466" s="67">
        <v>2001</v>
      </c>
      <c r="G466" s="67">
        <v>25.3</v>
      </c>
      <c r="H466" s="67">
        <v>127</v>
      </c>
    </row>
    <row r="467" spans="2:8" hidden="1" x14ac:dyDescent="0.2">
      <c r="B467" s="68" t="s">
        <v>118</v>
      </c>
      <c r="C467" s="68" t="s">
        <v>1243</v>
      </c>
      <c r="D467" s="67">
        <v>1042</v>
      </c>
      <c r="E467" s="68" t="s">
        <v>1235</v>
      </c>
      <c r="F467" s="67">
        <v>2001</v>
      </c>
      <c r="G467" s="67">
        <v>6.6</v>
      </c>
      <c r="H467" s="67">
        <v>171</v>
      </c>
    </row>
    <row r="468" spans="2:8" hidden="1" x14ac:dyDescent="0.2">
      <c r="B468" s="68" t="s">
        <v>439</v>
      </c>
      <c r="C468" s="68" t="s">
        <v>1256</v>
      </c>
      <c r="D468" s="67">
        <v>994</v>
      </c>
      <c r="E468" s="68" t="s">
        <v>1235</v>
      </c>
      <c r="F468" s="67">
        <v>2001</v>
      </c>
      <c r="G468" s="67">
        <v>13.8</v>
      </c>
      <c r="H468" s="67">
        <v>183</v>
      </c>
    </row>
    <row r="469" spans="2:8" hidden="1" x14ac:dyDescent="0.2">
      <c r="B469" s="65" t="s">
        <v>1123</v>
      </c>
      <c r="C469" s="68" t="s">
        <v>1266</v>
      </c>
      <c r="D469" s="67">
        <v>971</v>
      </c>
      <c r="E469" s="68" t="s">
        <v>1235</v>
      </c>
      <c r="F469" s="67">
        <v>2001</v>
      </c>
      <c r="G469" s="67">
        <v>16.7</v>
      </c>
      <c r="H469" s="67">
        <v>161</v>
      </c>
    </row>
    <row r="470" spans="2:8" hidden="1" x14ac:dyDescent="0.2">
      <c r="B470" s="68" t="s">
        <v>1367</v>
      </c>
      <c r="C470" s="68" t="s">
        <v>1368</v>
      </c>
      <c r="D470" s="67">
        <v>1023</v>
      </c>
      <c r="E470" s="68" t="s">
        <v>1369</v>
      </c>
      <c r="F470" s="67">
        <v>2001</v>
      </c>
      <c r="G470" s="67">
        <v>8</v>
      </c>
      <c r="H470" s="67">
        <v>117</v>
      </c>
    </row>
    <row r="471" spans="2:8" hidden="1" x14ac:dyDescent="0.2">
      <c r="B471" s="65" t="s">
        <v>1206</v>
      </c>
      <c r="C471" s="68" t="s">
        <v>1404</v>
      </c>
      <c r="D471" s="67">
        <v>9908</v>
      </c>
      <c r="E471" s="68" t="s">
        <v>1371</v>
      </c>
      <c r="F471" s="67">
        <v>2001</v>
      </c>
      <c r="G471" s="67">
        <v>15.6</v>
      </c>
      <c r="H471" s="67">
        <v>113</v>
      </c>
    </row>
    <row r="472" spans="2:8" hidden="1" x14ac:dyDescent="0.2">
      <c r="B472" s="68" t="s">
        <v>183</v>
      </c>
      <c r="C472" s="68" t="s">
        <v>1405</v>
      </c>
      <c r="D472" s="67">
        <v>2816</v>
      </c>
      <c r="E472" s="68" t="s">
        <v>1371</v>
      </c>
      <c r="F472" s="67">
        <v>2001</v>
      </c>
      <c r="G472" s="67">
        <v>15.8</v>
      </c>
      <c r="H472" s="67">
        <v>177</v>
      </c>
    </row>
    <row r="473" spans="2:8" hidden="1" x14ac:dyDescent="0.2">
      <c r="B473" s="68" t="s">
        <v>1471</v>
      </c>
      <c r="C473" s="68" t="s">
        <v>1472</v>
      </c>
      <c r="D473" s="67">
        <v>172</v>
      </c>
      <c r="E473" s="68" t="s">
        <v>1444</v>
      </c>
      <c r="F473" s="67">
        <v>2001</v>
      </c>
      <c r="G473" s="67">
        <v>20.100000000000001</v>
      </c>
      <c r="H473" s="67">
        <v>181</v>
      </c>
    </row>
    <row r="474" spans="2:8" hidden="1" x14ac:dyDescent="0.2">
      <c r="B474" s="68" t="s">
        <v>383</v>
      </c>
      <c r="C474" s="68" t="s">
        <v>1524</v>
      </c>
      <c r="D474" s="67">
        <v>68</v>
      </c>
      <c r="E474" s="68" t="s">
        <v>1521</v>
      </c>
      <c r="F474" s="67">
        <v>2001</v>
      </c>
      <c r="G474" s="67">
        <v>12.6</v>
      </c>
      <c r="H474" s="67">
        <v>129</v>
      </c>
    </row>
    <row r="475" spans="2:8" hidden="1" x14ac:dyDescent="0.2">
      <c r="B475" s="68" t="s">
        <v>1562</v>
      </c>
      <c r="C475" s="65" t="s">
        <v>1563</v>
      </c>
      <c r="D475" s="66">
        <v>2744</v>
      </c>
      <c r="E475" s="65" t="s">
        <v>1555</v>
      </c>
      <c r="F475" s="66">
        <v>2001</v>
      </c>
      <c r="G475" s="67">
        <v>26</v>
      </c>
      <c r="H475" s="67">
        <v>151</v>
      </c>
    </row>
    <row r="476" spans="2:8" hidden="1" x14ac:dyDescent="0.2">
      <c r="B476" s="65" t="s">
        <v>1111</v>
      </c>
      <c r="C476" s="68" t="s">
        <v>1633</v>
      </c>
      <c r="D476" s="67">
        <v>964</v>
      </c>
      <c r="E476" s="68" t="s">
        <v>1624</v>
      </c>
      <c r="F476" s="67">
        <v>2001</v>
      </c>
      <c r="G476" s="67">
        <v>20.100000000000001</v>
      </c>
      <c r="H476" s="67">
        <v>138</v>
      </c>
    </row>
    <row r="477" spans="2:8" hidden="1" x14ac:dyDescent="0.2">
      <c r="B477" s="68" t="s">
        <v>383</v>
      </c>
      <c r="C477" s="68" t="s">
        <v>1649</v>
      </c>
      <c r="D477" s="67">
        <v>2889</v>
      </c>
      <c r="E477" s="68" t="s">
        <v>1644</v>
      </c>
      <c r="F477" s="67">
        <v>2001</v>
      </c>
      <c r="G477" s="67">
        <v>1</v>
      </c>
      <c r="H477" s="67">
        <v>187</v>
      </c>
    </row>
    <row r="478" spans="2:8" hidden="1" x14ac:dyDescent="0.2">
      <c r="B478" s="65" t="s">
        <v>383</v>
      </c>
      <c r="C478" s="68" t="s">
        <v>1671</v>
      </c>
      <c r="D478" s="67">
        <v>2869</v>
      </c>
      <c r="E478" s="68" t="s">
        <v>1644</v>
      </c>
      <c r="F478" s="67">
        <v>2001</v>
      </c>
      <c r="G478" s="67">
        <v>8.6</v>
      </c>
      <c r="H478" s="67">
        <v>187</v>
      </c>
    </row>
    <row r="479" spans="2:8" hidden="1" x14ac:dyDescent="0.2">
      <c r="B479" s="65" t="s">
        <v>439</v>
      </c>
      <c r="C479" s="65" t="s">
        <v>1674</v>
      </c>
      <c r="D479" s="66">
        <v>2800</v>
      </c>
      <c r="E479" s="65" t="s">
        <v>1644</v>
      </c>
      <c r="F479" s="66">
        <v>2001</v>
      </c>
      <c r="G479" s="67">
        <v>8.8000000000000007</v>
      </c>
      <c r="H479" s="67">
        <v>104</v>
      </c>
    </row>
    <row r="480" spans="2:8" hidden="1" x14ac:dyDescent="0.2">
      <c r="B480" s="65" t="s">
        <v>439</v>
      </c>
      <c r="C480" s="65" t="s">
        <v>1680</v>
      </c>
      <c r="D480" s="66">
        <v>2880</v>
      </c>
      <c r="E480" s="65" t="s">
        <v>1644</v>
      </c>
      <c r="F480" s="66">
        <v>2001</v>
      </c>
      <c r="G480" s="67">
        <v>9.3000000000000007</v>
      </c>
      <c r="H480" s="67">
        <v>182</v>
      </c>
    </row>
    <row r="481" spans="2:8" hidden="1" x14ac:dyDescent="0.2">
      <c r="B481" s="68" t="s">
        <v>1367</v>
      </c>
      <c r="C481" s="68" t="s">
        <v>1694</v>
      </c>
      <c r="D481" s="67">
        <v>2890</v>
      </c>
      <c r="E481" s="68" t="s">
        <v>1644</v>
      </c>
      <c r="F481" s="67">
        <v>2001</v>
      </c>
      <c r="G481" s="67">
        <v>11.3</v>
      </c>
      <c r="H481" s="67">
        <v>118</v>
      </c>
    </row>
    <row r="482" spans="2:8" hidden="1" x14ac:dyDescent="0.2">
      <c r="B482" s="65" t="s">
        <v>1111</v>
      </c>
      <c r="C482" s="68" t="s">
        <v>1695</v>
      </c>
      <c r="D482" s="67">
        <v>2801</v>
      </c>
      <c r="E482" s="68" t="s">
        <v>1644</v>
      </c>
      <c r="F482" s="67">
        <v>2001</v>
      </c>
      <c r="G482" s="67">
        <v>11.4</v>
      </c>
      <c r="H482" s="67">
        <v>132</v>
      </c>
    </row>
    <row r="483" spans="2:8" hidden="1" x14ac:dyDescent="0.2">
      <c r="B483" s="68" t="s">
        <v>1715</v>
      </c>
      <c r="C483" s="68" t="s">
        <v>1716</v>
      </c>
      <c r="D483" s="67">
        <v>2871</v>
      </c>
      <c r="E483" s="68" t="s">
        <v>1644</v>
      </c>
      <c r="F483" s="67">
        <v>2001</v>
      </c>
      <c r="G483" s="67">
        <v>14.5</v>
      </c>
      <c r="H483" s="67">
        <v>141</v>
      </c>
    </row>
    <row r="484" spans="2:8" hidden="1" x14ac:dyDescent="0.2">
      <c r="B484" s="65" t="s">
        <v>449</v>
      </c>
      <c r="C484" s="68" t="s">
        <v>1725</v>
      </c>
      <c r="D484" s="67">
        <v>2870</v>
      </c>
      <c r="E484" s="68" t="s">
        <v>1644</v>
      </c>
      <c r="F484" s="67">
        <v>2001</v>
      </c>
      <c r="G484" s="67">
        <v>15.7</v>
      </c>
      <c r="H484" s="67">
        <v>169</v>
      </c>
    </row>
    <row r="485" spans="2:8" hidden="1" x14ac:dyDescent="0.2">
      <c r="B485" s="65" t="s">
        <v>1744</v>
      </c>
      <c r="C485" s="68" t="s">
        <v>1745</v>
      </c>
      <c r="D485" s="67">
        <v>2891</v>
      </c>
      <c r="E485" s="68" t="s">
        <v>1644</v>
      </c>
      <c r="F485" s="67">
        <v>2001</v>
      </c>
      <c r="G485" s="67">
        <v>17.899999999999999</v>
      </c>
      <c r="H485" s="67">
        <v>220</v>
      </c>
    </row>
    <row r="486" spans="2:8" hidden="1" x14ac:dyDescent="0.2">
      <c r="B486" s="68" t="s">
        <v>568</v>
      </c>
      <c r="C486" s="68" t="s">
        <v>1754</v>
      </c>
      <c r="D486" s="67">
        <v>2875</v>
      </c>
      <c r="E486" s="68" t="s">
        <v>1644</v>
      </c>
      <c r="F486" s="67">
        <v>2001</v>
      </c>
      <c r="G486" s="67">
        <v>19.5</v>
      </c>
      <c r="H486" s="67">
        <v>178</v>
      </c>
    </row>
    <row r="487" spans="2:8" hidden="1" x14ac:dyDescent="0.2">
      <c r="B487" s="65" t="s">
        <v>456</v>
      </c>
      <c r="C487" s="65" t="s">
        <v>1790</v>
      </c>
      <c r="D487" s="66">
        <v>81</v>
      </c>
      <c r="E487" s="65" t="s">
        <v>1788</v>
      </c>
      <c r="F487" s="66">
        <v>2001</v>
      </c>
      <c r="G487" s="67">
        <v>5</v>
      </c>
      <c r="H487" s="67">
        <v>133</v>
      </c>
    </row>
    <row r="488" spans="2:8" hidden="1" x14ac:dyDescent="0.2">
      <c r="B488" s="65" t="s">
        <v>1803</v>
      </c>
      <c r="C488" s="65" t="s">
        <v>1804</v>
      </c>
      <c r="D488" s="66">
        <v>2783</v>
      </c>
      <c r="E488" s="65" t="s">
        <v>1788</v>
      </c>
      <c r="F488" s="66">
        <v>2001</v>
      </c>
      <c r="G488" s="67">
        <v>18</v>
      </c>
      <c r="H488" s="67">
        <v>110</v>
      </c>
    </row>
    <row r="489" spans="2:8" hidden="1" x14ac:dyDescent="0.2">
      <c r="B489" s="65" t="s">
        <v>1806</v>
      </c>
      <c r="C489" s="65" t="s">
        <v>1807</v>
      </c>
      <c r="D489" s="66">
        <v>963</v>
      </c>
      <c r="E489" s="65" t="s">
        <v>1788</v>
      </c>
      <c r="F489" s="66">
        <v>2001</v>
      </c>
      <c r="G489" s="67">
        <v>24.3</v>
      </c>
      <c r="H489" s="67">
        <v>125</v>
      </c>
    </row>
    <row r="490" spans="2:8" hidden="1" x14ac:dyDescent="0.2">
      <c r="B490" s="65" t="s">
        <v>976</v>
      </c>
      <c r="C490" s="68" t="s">
        <v>1813</v>
      </c>
      <c r="D490" s="67">
        <v>969</v>
      </c>
      <c r="E490" s="68" t="s">
        <v>1812</v>
      </c>
      <c r="F490" s="67">
        <v>2001</v>
      </c>
      <c r="G490" s="67">
        <v>15.2</v>
      </c>
      <c r="H490" s="67">
        <v>142</v>
      </c>
    </row>
    <row r="491" spans="2:8" hidden="1" x14ac:dyDescent="0.2">
      <c r="B491" s="68" t="s">
        <v>447</v>
      </c>
      <c r="C491" s="65" t="s">
        <v>1836</v>
      </c>
      <c r="D491" s="66">
        <v>784</v>
      </c>
      <c r="E491" s="65" t="s">
        <v>1831</v>
      </c>
      <c r="F491" s="66">
        <v>2001</v>
      </c>
      <c r="G491" s="67">
        <v>3.2</v>
      </c>
      <c r="H491" s="67">
        <v>177</v>
      </c>
    </row>
    <row r="492" spans="2:8" hidden="1" x14ac:dyDescent="0.2">
      <c r="B492" s="68" t="s">
        <v>1892</v>
      </c>
      <c r="C492" s="68" t="s">
        <v>1893</v>
      </c>
      <c r="D492" s="67">
        <v>2902</v>
      </c>
      <c r="E492" s="68" t="s">
        <v>1831</v>
      </c>
      <c r="F492" s="67">
        <v>2001</v>
      </c>
      <c r="G492" s="67">
        <v>12.5</v>
      </c>
      <c r="H492" s="67">
        <v>188</v>
      </c>
    </row>
    <row r="493" spans="2:8" hidden="1" x14ac:dyDescent="0.2">
      <c r="B493" s="65" t="s">
        <v>1128</v>
      </c>
      <c r="C493" s="68" t="s">
        <v>1941</v>
      </c>
      <c r="D493" s="67">
        <v>2905</v>
      </c>
      <c r="E493" s="68" t="s">
        <v>1831</v>
      </c>
      <c r="F493" s="67">
        <v>2001</v>
      </c>
      <c r="G493" s="67">
        <v>16.3</v>
      </c>
      <c r="H493" s="67">
        <v>189</v>
      </c>
    </row>
    <row r="494" spans="2:8" hidden="1" x14ac:dyDescent="0.2">
      <c r="B494" s="65" t="s">
        <v>449</v>
      </c>
      <c r="C494" s="68" t="s">
        <v>1958</v>
      </c>
      <c r="D494" s="67">
        <v>2901</v>
      </c>
      <c r="E494" s="68" t="s">
        <v>1831</v>
      </c>
      <c r="F494" s="67">
        <v>2001</v>
      </c>
      <c r="G494" s="67">
        <v>18.100000000000001</v>
      </c>
      <c r="H494" s="67">
        <v>150</v>
      </c>
    </row>
    <row r="495" spans="2:8" hidden="1" x14ac:dyDescent="0.2">
      <c r="B495" s="68" t="s">
        <v>1959</v>
      </c>
      <c r="C495" s="68" t="s">
        <v>1960</v>
      </c>
      <c r="D495" s="67">
        <v>2906</v>
      </c>
      <c r="E495" s="68" t="s">
        <v>1831</v>
      </c>
      <c r="F495" s="67">
        <v>2001</v>
      </c>
      <c r="G495" s="67">
        <v>18.2</v>
      </c>
      <c r="H495" s="67">
        <v>145</v>
      </c>
    </row>
    <row r="496" spans="2:8" hidden="1" x14ac:dyDescent="0.2">
      <c r="B496" s="65" t="s">
        <v>2037</v>
      </c>
      <c r="C496" s="65" t="s">
        <v>2038</v>
      </c>
      <c r="D496" s="66">
        <v>150</v>
      </c>
      <c r="E496" s="65" t="s">
        <v>2039</v>
      </c>
      <c r="F496" s="66">
        <v>2001</v>
      </c>
      <c r="G496" s="67">
        <v>32.299999999999997</v>
      </c>
      <c r="H496" s="67">
        <v>130</v>
      </c>
    </row>
    <row r="497" spans="2:8" hidden="1" x14ac:dyDescent="0.2">
      <c r="B497" s="65" t="s">
        <v>383</v>
      </c>
      <c r="C497" s="68" t="s">
        <v>2207</v>
      </c>
      <c r="D497" s="67">
        <v>57</v>
      </c>
      <c r="E497" s="68" t="s">
        <v>2208</v>
      </c>
      <c r="F497" s="67">
        <v>2001</v>
      </c>
      <c r="G497" s="67">
        <v>0.4</v>
      </c>
      <c r="H497" s="67">
        <v>162</v>
      </c>
    </row>
    <row r="498" spans="2:8" hidden="1" x14ac:dyDescent="0.2">
      <c r="B498" s="65" t="s">
        <v>994</v>
      </c>
      <c r="C498" s="65" t="s">
        <v>2219</v>
      </c>
      <c r="D498" s="66">
        <v>943</v>
      </c>
      <c r="E498" s="65" t="s">
        <v>2208</v>
      </c>
      <c r="F498" s="66">
        <v>2001</v>
      </c>
      <c r="G498" s="67">
        <v>8.6</v>
      </c>
      <c r="H498" s="67">
        <v>193</v>
      </c>
    </row>
    <row r="499" spans="2:8" hidden="1" x14ac:dyDescent="0.2">
      <c r="B499" s="65" t="s">
        <v>449</v>
      </c>
      <c r="C499" s="68" t="s">
        <v>2234</v>
      </c>
      <c r="D499" s="67">
        <v>201</v>
      </c>
      <c r="E499" s="68" t="s">
        <v>2208</v>
      </c>
      <c r="F499" s="67">
        <v>2001</v>
      </c>
      <c r="G499" s="67">
        <v>14.9</v>
      </c>
      <c r="H499" s="67">
        <v>95</v>
      </c>
    </row>
    <row r="500" spans="2:8" hidden="1" x14ac:dyDescent="0.2">
      <c r="B500" s="68" t="s">
        <v>482</v>
      </c>
      <c r="C500" s="65" t="s">
        <v>2257</v>
      </c>
      <c r="D500" s="66">
        <v>967</v>
      </c>
      <c r="E500" s="65" t="s">
        <v>2208</v>
      </c>
      <c r="F500" s="66">
        <v>2001</v>
      </c>
      <c r="G500" s="67">
        <v>18.7</v>
      </c>
      <c r="H500" s="67">
        <v>111</v>
      </c>
    </row>
    <row r="501" spans="2:8" hidden="1" x14ac:dyDescent="0.2">
      <c r="B501" s="65" t="s">
        <v>133</v>
      </c>
      <c r="C501" s="68" t="s">
        <v>2261</v>
      </c>
      <c r="D501" s="67">
        <v>676</v>
      </c>
      <c r="E501" s="68" t="s">
        <v>2208</v>
      </c>
      <c r="F501" s="67">
        <v>2001</v>
      </c>
      <c r="G501" s="67">
        <v>20.7</v>
      </c>
      <c r="H501" s="67">
        <v>145</v>
      </c>
    </row>
    <row r="502" spans="2:8" hidden="1" x14ac:dyDescent="0.2">
      <c r="B502" s="65" t="s">
        <v>1155</v>
      </c>
      <c r="C502" s="68" t="s">
        <v>2264</v>
      </c>
      <c r="D502" s="67">
        <v>805</v>
      </c>
      <c r="E502" s="68" t="s">
        <v>2208</v>
      </c>
      <c r="F502" s="67">
        <v>2001</v>
      </c>
      <c r="G502" s="67">
        <v>22.6</v>
      </c>
      <c r="H502" s="67">
        <v>132</v>
      </c>
    </row>
    <row r="503" spans="2:8" hidden="1" x14ac:dyDescent="0.2">
      <c r="B503" s="68" t="s">
        <v>574</v>
      </c>
      <c r="C503" s="65" t="s">
        <v>2277</v>
      </c>
      <c r="D503" s="66">
        <v>888</v>
      </c>
      <c r="E503" s="65" t="s">
        <v>2278</v>
      </c>
      <c r="F503" s="66">
        <v>2001</v>
      </c>
      <c r="G503" s="67">
        <v>3.6</v>
      </c>
      <c r="H503" s="67">
        <v>122</v>
      </c>
    </row>
    <row r="504" spans="2:8" hidden="1" x14ac:dyDescent="0.2">
      <c r="B504" s="68" t="s">
        <v>2289</v>
      </c>
      <c r="C504" s="68" t="s">
        <v>2290</v>
      </c>
      <c r="D504" s="67">
        <v>1028</v>
      </c>
      <c r="E504" s="68" t="s">
        <v>2278</v>
      </c>
      <c r="F504" s="67">
        <v>2001</v>
      </c>
      <c r="G504" s="67">
        <v>11.9</v>
      </c>
      <c r="H504" s="67">
        <v>174</v>
      </c>
    </row>
    <row r="505" spans="2:8" hidden="1" x14ac:dyDescent="0.2">
      <c r="B505" s="65" t="s">
        <v>2337</v>
      </c>
      <c r="C505" s="68" t="s">
        <v>2338</v>
      </c>
      <c r="D505" s="67">
        <v>979</v>
      </c>
      <c r="E505" s="68" t="s">
        <v>2329</v>
      </c>
      <c r="F505" s="67">
        <v>2001</v>
      </c>
      <c r="G505" s="67">
        <v>3.4</v>
      </c>
      <c r="H505" s="67">
        <v>189</v>
      </c>
    </row>
    <row r="506" spans="2:8" hidden="1" x14ac:dyDescent="0.2">
      <c r="B506" s="68" t="s">
        <v>383</v>
      </c>
      <c r="C506" s="65" t="s">
        <v>2354</v>
      </c>
      <c r="D506" s="66">
        <v>779</v>
      </c>
      <c r="E506" s="65" t="s">
        <v>2329</v>
      </c>
      <c r="F506" s="66">
        <v>2001</v>
      </c>
      <c r="G506" s="67">
        <v>7.6</v>
      </c>
      <c r="H506" s="67">
        <v>189</v>
      </c>
    </row>
    <row r="507" spans="2:8" hidden="1" x14ac:dyDescent="0.2">
      <c r="B507" s="65" t="s">
        <v>383</v>
      </c>
      <c r="C507" s="65" t="s">
        <v>2355</v>
      </c>
      <c r="D507" s="66">
        <v>1041</v>
      </c>
      <c r="E507" s="65" t="s">
        <v>2329</v>
      </c>
      <c r="F507" s="66">
        <v>2001</v>
      </c>
      <c r="G507" s="67">
        <v>7.8</v>
      </c>
      <c r="H507" s="67">
        <v>86</v>
      </c>
    </row>
    <row r="508" spans="2:8" hidden="1" x14ac:dyDescent="0.2">
      <c r="B508" s="68" t="s">
        <v>992</v>
      </c>
      <c r="C508" s="68" t="s">
        <v>2364</v>
      </c>
      <c r="D508" s="67">
        <v>685</v>
      </c>
      <c r="E508" s="68" t="s">
        <v>2329</v>
      </c>
      <c r="F508" s="67">
        <v>2001</v>
      </c>
      <c r="G508" s="67">
        <v>8.6</v>
      </c>
      <c r="H508" s="67">
        <v>183</v>
      </c>
    </row>
    <row r="509" spans="2:8" hidden="1" x14ac:dyDescent="0.2">
      <c r="B509" s="65" t="s">
        <v>1661</v>
      </c>
      <c r="C509" s="68" t="s">
        <v>2478</v>
      </c>
      <c r="D509" s="67">
        <v>706</v>
      </c>
      <c r="E509" s="68" t="s">
        <v>2329</v>
      </c>
      <c r="F509" s="67">
        <v>2001</v>
      </c>
      <c r="G509" s="67">
        <v>19.100000000000001</v>
      </c>
      <c r="H509" s="67">
        <v>128</v>
      </c>
    </row>
    <row r="510" spans="2:8" hidden="1" x14ac:dyDescent="0.2">
      <c r="B510" s="65" t="s">
        <v>183</v>
      </c>
      <c r="C510" s="68" t="s">
        <v>2657</v>
      </c>
      <c r="D510" s="67">
        <v>1336</v>
      </c>
      <c r="E510" s="68" t="s">
        <v>2644</v>
      </c>
      <c r="F510" s="67">
        <v>2001</v>
      </c>
      <c r="G510" s="67">
        <v>3.8</v>
      </c>
      <c r="H510" s="67">
        <v>101</v>
      </c>
    </row>
    <row r="511" spans="2:8" hidden="1" x14ac:dyDescent="0.2">
      <c r="B511" s="65" t="s">
        <v>2729</v>
      </c>
      <c r="C511" s="68" t="s">
        <v>2730</v>
      </c>
      <c r="D511" s="67">
        <v>2305</v>
      </c>
      <c r="E511" s="68" t="s">
        <v>2644</v>
      </c>
      <c r="F511" s="67">
        <v>2001</v>
      </c>
      <c r="G511" s="67">
        <v>12.4</v>
      </c>
      <c r="H511" s="67">
        <v>172</v>
      </c>
    </row>
    <row r="512" spans="2:8" hidden="1" x14ac:dyDescent="0.2">
      <c r="B512" s="68" t="s">
        <v>2762</v>
      </c>
      <c r="C512" s="68" t="s">
        <v>2763</v>
      </c>
      <c r="D512" s="67">
        <v>911</v>
      </c>
      <c r="E512" s="68" t="s">
        <v>2644</v>
      </c>
      <c r="F512" s="67">
        <v>2001</v>
      </c>
      <c r="G512" s="67">
        <v>14.9</v>
      </c>
      <c r="H512" s="67">
        <v>148</v>
      </c>
    </row>
    <row r="513" spans="2:8" hidden="1" x14ac:dyDescent="0.2">
      <c r="B513" s="65" t="s">
        <v>392</v>
      </c>
      <c r="C513" s="68" t="s">
        <v>2785</v>
      </c>
      <c r="D513" s="67">
        <v>840</v>
      </c>
      <c r="E513" s="68" t="s">
        <v>2644</v>
      </c>
      <c r="F513" s="67">
        <v>2001</v>
      </c>
      <c r="G513" s="67">
        <v>16.5</v>
      </c>
      <c r="H513" s="67">
        <v>191</v>
      </c>
    </row>
    <row r="514" spans="2:8" hidden="1" x14ac:dyDescent="0.2">
      <c r="B514" s="68" t="s">
        <v>185</v>
      </c>
      <c r="C514" s="65" t="s">
        <v>2857</v>
      </c>
      <c r="D514" s="66">
        <v>2287</v>
      </c>
      <c r="E514" s="65" t="s">
        <v>2644</v>
      </c>
      <c r="F514" s="66">
        <v>2001</v>
      </c>
      <c r="G514" s="67">
        <v>24.6</v>
      </c>
      <c r="H514" s="67">
        <v>112</v>
      </c>
    </row>
    <row r="515" spans="2:8" hidden="1" x14ac:dyDescent="0.2">
      <c r="B515" s="65" t="s">
        <v>116</v>
      </c>
      <c r="C515" s="68" t="s">
        <v>2877</v>
      </c>
      <c r="D515" s="67">
        <v>930</v>
      </c>
      <c r="E515" s="68" t="s">
        <v>2644</v>
      </c>
      <c r="F515" s="67">
        <v>2001</v>
      </c>
      <c r="G515" s="67">
        <v>28.8</v>
      </c>
      <c r="H515" s="67">
        <v>154</v>
      </c>
    </row>
    <row r="516" spans="2:8" hidden="1" x14ac:dyDescent="0.2">
      <c r="B516" s="68" t="s">
        <v>574</v>
      </c>
      <c r="C516" s="65" t="s">
        <v>2884</v>
      </c>
      <c r="D516" s="66">
        <v>208</v>
      </c>
      <c r="E516" s="65" t="s">
        <v>2644</v>
      </c>
      <c r="F516" s="66">
        <v>2001</v>
      </c>
      <c r="G516" s="67">
        <v>33.700000000000003</v>
      </c>
      <c r="H516" s="67">
        <v>204</v>
      </c>
    </row>
    <row r="517" spans="2:8" hidden="1" x14ac:dyDescent="0.2">
      <c r="B517" s="65" t="s">
        <v>1848</v>
      </c>
      <c r="C517" s="68" t="s">
        <v>3005</v>
      </c>
      <c r="D517" s="67">
        <v>108</v>
      </c>
      <c r="E517" s="68" t="s">
        <v>2957</v>
      </c>
      <c r="F517" s="67">
        <v>2001</v>
      </c>
      <c r="G517" s="67">
        <v>19.2</v>
      </c>
      <c r="H517" s="67">
        <v>125</v>
      </c>
    </row>
    <row r="518" spans="2:8" hidden="1" x14ac:dyDescent="0.2">
      <c r="B518" s="68" t="s">
        <v>449</v>
      </c>
      <c r="C518" s="68" t="s">
        <v>3013</v>
      </c>
      <c r="D518" s="67">
        <v>704</v>
      </c>
      <c r="E518" s="68" t="s">
        <v>2957</v>
      </c>
      <c r="F518" s="67">
        <v>2001</v>
      </c>
      <c r="G518" s="67">
        <v>21.6</v>
      </c>
      <c r="H518" s="67">
        <v>138</v>
      </c>
    </row>
    <row r="519" spans="2:8" hidden="1" x14ac:dyDescent="0.2">
      <c r="B519" s="68" t="s">
        <v>1074</v>
      </c>
      <c r="C519" s="65" t="s">
        <v>3019</v>
      </c>
      <c r="D519" s="66">
        <v>731</v>
      </c>
      <c r="E519" s="65" t="s">
        <v>2957</v>
      </c>
      <c r="F519" s="66">
        <v>2001</v>
      </c>
      <c r="G519" s="67">
        <v>26.9</v>
      </c>
      <c r="H519" s="67">
        <v>142</v>
      </c>
    </row>
    <row r="520" spans="2:8" hidden="1" x14ac:dyDescent="0.2">
      <c r="B520" s="68" t="s">
        <v>153</v>
      </c>
      <c r="C520" s="68" t="s">
        <v>154</v>
      </c>
      <c r="D520" s="67">
        <v>142</v>
      </c>
      <c r="E520" s="68" t="s">
        <v>122</v>
      </c>
      <c r="F520" s="67">
        <v>2002</v>
      </c>
      <c r="G520" s="67">
        <v>11.6</v>
      </c>
      <c r="H520" s="67">
        <v>168</v>
      </c>
    </row>
    <row r="521" spans="2:8" hidden="1" x14ac:dyDescent="0.2">
      <c r="B521" s="68" t="s">
        <v>173</v>
      </c>
      <c r="C521" s="68" t="s">
        <v>174</v>
      </c>
      <c r="D521" s="67">
        <v>2796</v>
      </c>
      <c r="E521" s="68" t="s">
        <v>122</v>
      </c>
      <c r="F521" s="67">
        <v>2002</v>
      </c>
      <c r="G521" s="67">
        <v>15.5</v>
      </c>
      <c r="H521" s="67">
        <v>165</v>
      </c>
    </row>
    <row r="522" spans="2:8" hidden="1" x14ac:dyDescent="0.2">
      <c r="B522" s="68" t="s">
        <v>193</v>
      </c>
      <c r="C522" s="65" t="s">
        <v>194</v>
      </c>
      <c r="D522" s="66">
        <v>1039</v>
      </c>
      <c r="E522" s="65" t="s">
        <v>122</v>
      </c>
      <c r="F522" s="66">
        <v>2002</v>
      </c>
      <c r="G522" s="67">
        <v>18</v>
      </c>
      <c r="H522" s="67">
        <v>122</v>
      </c>
    </row>
    <row r="523" spans="2:8" hidden="1" x14ac:dyDescent="0.2">
      <c r="B523" s="65" t="s">
        <v>201</v>
      </c>
      <c r="C523" s="68" t="s">
        <v>202</v>
      </c>
      <c r="D523" s="67">
        <v>7630</v>
      </c>
      <c r="E523" s="68" t="s">
        <v>122</v>
      </c>
      <c r="F523" s="67">
        <v>2002</v>
      </c>
      <c r="G523" s="67">
        <v>20.6</v>
      </c>
      <c r="H523" s="67">
        <v>137</v>
      </c>
    </row>
    <row r="524" spans="2:8" hidden="1" x14ac:dyDescent="0.2">
      <c r="B524" s="68" t="s">
        <v>392</v>
      </c>
      <c r="C524" s="65" t="s">
        <v>393</v>
      </c>
      <c r="D524" s="66">
        <v>873</v>
      </c>
      <c r="E524" s="65" t="s">
        <v>257</v>
      </c>
      <c r="F524" s="66">
        <v>2002</v>
      </c>
      <c r="G524" s="67">
        <v>24.7</v>
      </c>
      <c r="H524" s="67">
        <v>107</v>
      </c>
    </row>
    <row r="525" spans="2:8" hidden="1" x14ac:dyDescent="0.2">
      <c r="B525" s="65" t="s">
        <v>155</v>
      </c>
      <c r="C525" s="65" t="s">
        <v>408</v>
      </c>
      <c r="D525" s="66">
        <v>2273</v>
      </c>
      <c r="E525" s="65" t="s">
        <v>406</v>
      </c>
      <c r="F525" s="66">
        <v>2002</v>
      </c>
      <c r="G525" s="67">
        <v>9.6</v>
      </c>
      <c r="H525" s="67">
        <v>127</v>
      </c>
    </row>
    <row r="526" spans="2:8" hidden="1" x14ac:dyDescent="0.2">
      <c r="B526" s="65" t="s">
        <v>310</v>
      </c>
      <c r="C526" s="65" t="s">
        <v>411</v>
      </c>
      <c r="D526" s="66">
        <v>931</v>
      </c>
      <c r="E526" s="65" t="s">
        <v>406</v>
      </c>
      <c r="F526" s="66">
        <v>2002</v>
      </c>
      <c r="G526" s="67">
        <v>11.1</v>
      </c>
      <c r="H526" s="67">
        <v>153</v>
      </c>
    </row>
    <row r="527" spans="2:8" hidden="1" x14ac:dyDescent="0.2">
      <c r="B527" s="68" t="s">
        <v>421</v>
      </c>
      <c r="C527" s="65" t="s">
        <v>422</v>
      </c>
      <c r="D527" s="66">
        <v>810</v>
      </c>
      <c r="E527" s="65" t="s">
        <v>406</v>
      </c>
      <c r="F527" s="66">
        <v>2002</v>
      </c>
      <c r="G527" s="67">
        <v>17.3</v>
      </c>
      <c r="H527" s="67">
        <v>97</v>
      </c>
    </row>
    <row r="528" spans="2:8" hidden="1" x14ac:dyDescent="0.2">
      <c r="B528" s="65" t="s">
        <v>453</v>
      </c>
      <c r="C528" s="65" t="s">
        <v>454</v>
      </c>
      <c r="D528" s="66">
        <v>71</v>
      </c>
      <c r="E528" s="65" t="s">
        <v>437</v>
      </c>
      <c r="F528" s="66">
        <v>2002</v>
      </c>
      <c r="G528" s="67">
        <v>13.8</v>
      </c>
      <c r="H528" s="67">
        <v>123</v>
      </c>
    </row>
    <row r="529" spans="2:8" hidden="1" x14ac:dyDescent="0.2">
      <c r="B529" s="68" t="s">
        <v>470</v>
      </c>
      <c r="C529" s="68" t="s">
        <v>471</v>
      </c>
      <c r="D529" s="67">
        <v>1845</v>
      </c>
      <c r="E529" s="68" t="s">
        <v>472</v>
      </c>
      <c r="F529" s="67">
        <v>2002</v>
      </c>
      <c r="G529" s="67">
        <v>4.0999999999999996</v>
      </c>
      <c r="H529" s="67">
        <v>174</v>
      </c>
    </row>
    <row r="530" spans="2:8" hidden="1" x14ac:dyDescent="0.2">
      <c r="B530" s="65" t="s">
        <v>476</v>
      </c>
      <c r="C530" s="65" t="s">
        <v>477</v>
      </c>
      <c r="D530" s="66">
        <v>5609</v>
      </c>
      <c r="E530" s="65" t="s">
        <v>475</v>
      </c>
      <c r="F530" s="66">
        <v>2002</v>
      </c>
      <c r="G530" s="67">
        <v>14</v>
      </c>
      <c r="H530" s="67">
        <v>144</v>
      </c>
    </row>
    <row r="531" spans="2:8" hidden="1" x14ac:dyDescent="0.2">
      <c r="B531" s="68" t="s">
        <v>518</v>
      </c>
      <c r="C531" s="65" t="s">
        <v>519</v>
      </c>
      <c r="D531" s="66">
        <v>185</v>
      </c>
      <c r="E531" s="65" t="s">
        <v>520</v>
      </c>
      <c r="F531" s="66">
        <v>2002</v>
      </c>
      <c r="G531" s="67">
        <v>8.1</v>
      </c>
      <c r="H531" s="67">
        <v>156</v>
      </c>
    </row>
    <row r="532" spans="2:8" hidden="1" x14ac:dyDescent="0.2">
      <c r="B532" s="68" t="s">
        <v>521</v>
      </c>
      <c r="C532" s="68" t="s">
        <v>522</v>
      </c>
      <c r="D532" s="67">
        <v>181</v>
      </c>
      <c r="E532" s="68" t="s">
        <v>520</v>
      </c>
      <c r="F532" s="67">
        <v>2002</v>
      </c>
      <c r="G532" s="67">
        <v>8.5</v>
      </c>
      <c r="H532" s="67">
        <v>169</v>
      </c>
    </row>
    <row r="533" spans="2:8" hidden="1" x14ac:dyDescent="0.2">
      <c r="B533" s="68" t="s">
        <v>555</v>
      </c>
      <c r="C533" s="68" t="s">
        <v>556</v>
      </c>
      <c r="D533" s="67">
        <v>2788</v>
      </c>
      <c r="E533" s="68" t="s">
        <v>550</v>
      </c>
      <c r="F533" s="67">
        <v>2002</v>
      </c>
      <c r="G533" s="67">
        <v>17.5</v>
      </c>
      <c r="H533" s="67">
        <v>223</v>
      </c>
    </row>
    <row r="534" spans="2:8" hidden="1" x14ac:dyDescent="0.2">
      <c r="B534" s="68" t="s">
        <v>476</v>
      </c>
      <c r="C534" s="65" t="s">
        <v>655</v>
      </c>
      <c r="D534" s="66">
        <v>897</v>
      </c>
      <c r="E534" s="65" t="s">
        <v>650</v>
      </c>
      <c r="F534" s="66">
        <v>2002</v>
      </c>
      <c r="G534" s="67">
        <v>25.4</v>
      </c>
      <c r="H534" s="67">
        <v>198</v>
      </c>
    </row>
    <row r="535" spans="2:8" hidden="1" x14ac:dyDescent="0.2">
      <c r="B535" s="68" t="s">
        <v>383</v>
      </c>
      <c r="C535" s="68" t="s">
        <v>672</v>
      </c>
      <c r="D535" s="67">
        <v>950</v>
      </c>
      <c r="E535" s="68" t="s">
        <v>667</v>
      </c>
      <c r="F535" s="67">
        <v>2002</v>
      </c>
      <c r="G535" s="67">
        <v>16.3</v>
      </c>
      <c r="H535" s="67">
        <v>231</v>
      </c>
    </row>
    <row r="536" spans="2:8" hidden="1" x14ac:dyDescent="0.2">
      <c r="B536" s="65" t="s">
        <v>673</v>
      </c>
      <c r="C536" s="68" t="s">
        <v>674</v>
      </c>
      <c r="D536" s="67">
        <v>880</v>
      </c>
      <c r="E536" s="68" t="s">
        <v>675</v>
      </c>
      <c r="F536" s="67">
        <v>2002</v>
      </c>
      <c r="G536" s="67">
        <v>28</v>
      </c>
      <c r="H536" s="67">
        <v>156</v>
      </c>
    </row>
    <row r="537" spans="2:8" hidden="1" x14ac:dyDescent="0.2">
      <c r="B537" s="65" t="s">
        <v>694</v>
      </c>
      <c r="C537" s="68" t="s">
        <v>695</v>
      </c>
      <c r="D537" s="67">
        <v>90</v>
      </c>
      <c r="E537" s="68" t="s">
        <v>696</v>
      </c>
      <c r="F537" s="67">
        <v>2002</v>
      </c>
      <c r="G537" s="67">
        <v>14.7</v>
      </c>
      <c r="H537" s="67">
        <v>170</v>
      </c>
    </row>
    <row r="538" spans="2:8" hidden="1" x14ac:dyDescent="0.2">
      <c r="B538" s="65" t="s">
        <v>482</v>
      </c>
      <c r="C538" s="65" t="s">
        <v>782</v>
      </c>
      <c r="D538" s="66">
        <v>7494</v>
      </c>
      <c r="E538" s="65" t="s">
        <v>783</v>
      </c>
      <c r="F538" s="66">
        <v>2002</v>
      </c>
      <c r="G538" s="67">
        <v>16.8</v>
      </c>
      <c r="H538" s="67">
        <v>177</v>
      </c>
    </row>
    <row r="539" spans="2:8" hidden="1" x14ac:dyDescent="0.2">
      <c r="B539" s="65" t="s">
        <v>187</v>
      </c>
      <c r="C539" s="65" t="s">
        <v>794</v>
      </c>
      <c r="D539" s="66">
        <v>77</v>
      </c>
      <c r="E539" s="65" t="s">
        <v>791</v>
      </c>
      <c r="F539" s="66">
        <v>2002</v>
      </c>
      <c r="G539" s="67">
        <v>3.5</v>
      </c>
      <c r="H539" s="67">
        <v>167</v>
      </c>
    </row>
    <row r="540" spans="2:8" hidden="1" x14ac:dyDescent="0.2">
      <c r="B540" s="65" t="s">
        <v>574</v>
      </c>
      <c r="C540" s="68" t="s">
        <v>818</v>
      </c>
      <c r="D540" s="67">
        <v>53</v>
      </c>
      <c r="E540" s="68" t="s">
        <v>791</v>
      </c>
      <c r="F540" s="67">
        <v>2002</v>
      </c>
      <c r="G540" s="67">
        <v>16.100000000000001</v>
      </c>
      <c r="H540" s="67">
        <v>160</v>
      </c>
    </row>
    <row r="541" spans="2:8" hidden="1" x14ac:dyDescent="0.2">
      <c r="B541" s="68" t="s">
        <v>521</v>
      </c>
      <c r="C541" s="65" t="s">
        <v>842</v>
      </c>
      <c r="D541" s="66">
        <v>736</v>
      </c>
      <c r="E541" s="65" t="s">
        <v>838</v>
      </c>
      <c r="F541" s="66">
        <v>2002</v>
      </c>
      <c r="G541" s="67">
        <v>8.3000000000000007</v>
      </c>
      <c r="H541" s="67">
        <v>157</v>
      </c>
    </row>
    <row r="542" spans="2:8" hidden="1" x14ac:dyDescent="0.2">
      <c r="B542" s="65" t="s">
        <v>857</v>
      </c>
      <c r="C542" s="68" t="s">
        <v>858</v>
      </c>
      <c r="D542" s="67">
        <v>987</v>
      </c>
      <c r="E542" s="68" t="s">
        <v>838</v>
      </c>
      <c r="F542" s="67">
        <v>2002</v>
      </c>
      <c r="G542" s="67">
        <v>21.7</v>
      </c>
      <c r="H542" s="67">
        <v>140</v>
      </c>
    </row>
    <row r="543" spans="2:8" hidden="1" x14ac:dyDescent="0.2">
      <c r="B543" s="68" t="s">
        <v>994</v>
      </c>
      <c r="C543" s="68" t="s">
        <v>995</v>
      </c>
      <c r="D543" s="67">
        <v>851</v>
      </c>
      <c r="E543" s="68" t="s">
        <v>963</v>
      </c>
      <c r="F543" s="67">
        <v>2002</v>
      </c>
      <c r="G543" s="67">
        <v>13.6</v>
      </c>
      <c r="H543" s="67">
        <v>183</v>
      </c>
    </row>
    <row r="544" spans="2:8" hidden="1" x14ac:dyDescent="0.2">
      <c r="B544" s="68" t="s">
        <v>1009</v>
      </c>
      <c r="C544" s="68" t="s">
        <v>1010</v>
      </c>
      <c r="D544" s="67">
        <v>7563</v>
      </c>
      <c r="E544" s="68" t="s">
        <v>963</v>
      </c>
      <c r="F544" s="67">
        <v>2002</v>
      </c>
      <c r="G544" s="67">
        <v>16.8</v>
      </c>
      <c r="H544" s="67">
        <v>165</v>
      </c>
    </row>
    <row r="545" spans="2:8" hidden="1" x14ac:dyDescent="0.2">
      <c r="B545" s="68" t="s">
        <v>1030</v>
      </c>
      <c r="C545" s="68" t="s">
        <v>1031</v>
      </c>
      <c r="D545" s="67">
        <v>107</v>
      </c>
      <c r="E545" s="68" t="s">
        <v>963</v>
      </c>
      <c r="F545" s="67">
        <v>2002</v>
      </c>
      <c r="G545" s="67">
        <v>22.4</v>
      </c>
      <c r="H545" s="67">
        <v>215</v>
      </c>
    </row>
    <row r="546" spans="2:8" hidden="1" x14ac:dyDescent="0.2">
      <c r="B546" s="68" t="s">
        <v>118</v>
      </c>
      <c r="C546" s="65" t="s">
        <v>1051</v>
      </c>
      <c r="D546" s="66">
        <v>2757</v>
      </c>
      <c r="E546" s="65" t="s">
        <v>1050</v>
      </c>
      <c r="F546" s="66">
        <v>2002</v>
      </c>
      <c r="G546" s="67">
        <v>2.9</v>
      </c>
      <c r="H546" s="67">
        <v>158</v>
      </c>
    </row>
    <row r="547" spans="2:8" hidden="1" x14ac:dyDescent="0.2">
      <c r="B547" s="65" t="s">
        <v>310</v>
      </c>
      <c r="C547" s="65" t="s">
        <v>1062</v>
      </c>
      <c r="D547" s="66">
        <v>13116</v>
      </c>
      <c r="E547" s="65" t="s">
        <v>1050</v>
      </c>
      <c r="F547" s="66">
        <v>2002</v>
      </c>
      <c r="G547" s="67">
        <v>7.2</v>
      </c>
      <c r="H547" s="67">
        <v>160</v>
      </c>
    </row>
    <row r="548" spans="2:8" hidden="1" x14ac:dyDescent="0.2">
      <c r="B548" s="65" t="s">
        <v>574</v>
      </c>
      <c r="C548" s="68" t="s">
        <v>1121</v>
      </c>
      <c r="D548" s="67">
        <v>3627</v>
      </c>
      <c r="E548" s="68" t="s">
        <v>1122</v>
      </c>
      <c r="F548" s="67">
        <v>2002</v>
      </c>
      <c r="G548" s="67">
        <v>3.2</v>
      </c>
      <c r="H548" s="67">
        <v>137</v>
      </c>
    </row>
    <row r="549" spans="2:8" hidden="1" x14ac:dyDescent="0.2">
      <c r="B549" s="65" t="s">
        <v>498</v>
      </c>
      <c r="C549" s="65" t="s">
        <v>1142</v>
      </c>
      <c r="D549" s="66">
        <v>694</v>
      </c>
      <c r="E549" s="65" t="s">
        <v>1122</v>
      </c>
      <c r="F549" s="66">
        <v>2002</v>
      </c>
      <c r="G549" s="67">
        <v>14.1</v>
      </c>
      <c r="H549" s="67">
        <v>154</v>
      </c>
    </row>
    <row r="550" spans="2:8" hidden="1" x14ac:dyDescent="0.2">
      <c r="B550" s="68" t="s">
        <v>1147</v>
      </c>
      <c r="C550" s="68" t="s">
        <v>1148</v>
      </c>
      <c r="D550" s="67">
        <v>974</v>
      </c>
      <c r="E550" s="68" t="s">
        <v>1122</v>
      </c>
      <c r="F550" s="67">
        <v>2002</v>
      </c>
      <c r="G550" s="67">
        <v>15.1</v>
      </c>
      <c r="H550" s="67">
        <v>171</v>
      </c>
    </row>
    <row r="551" spans="2:8" hidden="1" x14ac:dyDescent="0.2">
      <c r="B551" s="65" t="s">
        <v>1151</v>
      </c>
      <c r="C551" s="68" t="s">
        <v>1152</v>
      </c>
      <c r="D551" s="67">
        <v>203</v>
      </c>
      <c r="E551" s="68" t="s">
        <v>1122</v>
      </c>
      <c r="F551" s="67">
        <v>2002</v>
      </c>
      <c r="G551" s="67">
        <v>15.6</v>
      </c>
      <c r="H551" s="67">
        <v>128</v>
      </c>
    </row>
    <row r="552" spans="2:8" hidden="1" x14ac:dyDescent="0.2">
      <c r="B552" s="65" t="s">
        <v>1162</v>
      </c>
      <c r="C552" s="65" t="s">
        <v>1163</v>
      </c>
      <c r="D552" s="66">
        <v>2841</v>
      </c>
      <c r="E552" s="65" t="s">
        <v>1122</v>
      </c>
      <c r="F552" s="66">
        <v>2002</v>
      </c>
      <c r="G552" s="67">
        <v>20.399999999999999</v>
      </c>
      <c r="H552" s="67">
        <v>133</v>
      </c>
    </row>
    <row r="553" spans="2:8" hidden="1" x14ac:dyDescent="0.2">
      <c r="B553" s="68" t="s">
        <v>1183</v>
      </c>
      <c r="C553" s="68" t="s">
        <v>1252</v>
      </c>
      <c r="D553" s="67">
        <v>2832</v>
      </c>
      <c r="E553" s="68" t="s">
        <v>1235</v>
      </c>
      <c r="F553" s="67">
        <v>2002</v>
      </c>
      <c r="G553" s="67">
        <v>10.6</v>
      </c>
      <c r="H553" s="67">
        <v>150</v>
      </c>
    </row>
    <row r="554" spans="2:8" hidden="1" x14ac:dyDescent="0.2">
      <c r="B554" s="68" t="s">
        <v>683</v>
      </c>
      <c r="C554" s="65" t="s">
        <v>1291</v>
      </c>
      <c r="D554" s="66">
        <v>2779</v>
      </c>
      <c r="E554" s="65" t="s">
        <v>1235</v>
      </c>
      <c r="F554" s="66">
        <v>2002</v>
      </c>
      <c r="G554" s="67">
        <v>27.8</v>
      </c>
      <c r="H554" s="67">
        <v>107</v>
      </c>
    </row>
    <row r="555" spans="2:8" hidden="1" x14ac:dyDescent="0.2">
      <c r="B555" s="65" t="s">
        <v>453</v>
      </c>
      <c r="C555" s="68" t="s">
        <v>1387</v>
      </c>
      <c r="D555" s="67">
        <v>3021</v>
      </c>
      <c r="E555" s="68" t="s">
        <v>1371</v>
      </c>
      <c r="F555" s="67">
        <v>2002</v>
      </c>
      <c r="G555" s="67">
        <v>11.4</v>
      </c>
      <c r="H555" s="67">
        <v>106</v>
      </c>
    </row>
    <row r="556" spans="2:8" hidden="1" x14ac:dyDescent="0.2">
      <c r="B556" s="68" t="s">
        <v>1396</v>
      </c>
      <c r="C556" s="68" t="s">
        <v>1397</v>
      </c>
      <c r="D556" s="67">
        <v>7550</v>
      </c>
      <c r="E556" s="68" t="s">
        <v>1371</v>
      </c>
      <c r="F556" s="67">
        <v>2002</v>
      </c>
      <c r="G556" s="67">
        <v>14.2</v>
      </c>
      <c r="H556" s="67">
        <v>190</v>
      </c>
    </row>
    <row r="557" spans="2:8" hidden="1" x14ac:dyDescent="0.2">
      <c r="B557" s="68" t="s">
        <v>187</v>
      </c>
      <c r="C557" s="65" t="s">
        <v>1417</v>
      </c>
      <c r="D557" s="66">
        <v>2782</v>
      </c>
      <c r="E557" s="65" t="s">
        <v>1371</v>
      </c>
      <c r="F557" s="66">
        <v>2002</v>
      </c>
      <c r="G557" s="67">
        <v>19.2</v>
      </c>
      <c r="H557" s="67">
        <v>79</v>
      </c>
    </row>
    <row r="558" spans="2:8" hidden="1" x14ac:dyDescent="0.2">
      <c r="B558" s="68" t="s">
        <v>1259</v>
      </c>
      <c r="C558" s="65" t="s">
        <v>1422</v>
      </c>
      <c r="D558" s="66">
        <v>200</v>
      </c>
      <c r="E558" s="65" t="s">
        <v>1371</v>
      </c>
      <c r="F558" s="66">
        <v>2002</v>
      </c>
      <c r="G558" s="67">
        <v>20.7</v>
      </c>
      <c r="H558" s="67">
        <v>146</v>
      </c>
    </row>
    <row r="559" spans="2:8" hidden="1" x14ac:dyDescent="0.2">
      <c r="B559" s="68" t="s">
        <v>1426</v>
      </c>
      <c r="C559" s="68" t="s">
        <v>1427</v>
      </c>
      <c r="D559" s="67">
        <v>672</v>
      </c>
      <c r="E559" s="68" t="s">
        <v>1371</v>
      </c>
      <c r="F559" s="67">
        <v>2002</v>
      </c>
      <c r="G559" s="67">
        <v>22.2</v>
      </c>
      <c r="H559" s="67">
        <v>163</v>
      </c>
    </row>
    <row r="560" spans="2:8" hidden="1" x14ac:dyDescent="0.2">
      <c r="B560" s="65" t="s">
        <v>683</v>
      </c>
      <c r="C560" s="65" t="s">
        <v>1447</v>
      </c>
      <c r="D560" s="66">
        <v>2765</v>
      </c>
      <c r="E560" s="65" t="s">
        <v>1444</v>
      </c>
      <c r="F560" s="66">
        <v>2002</v>
      </c>
      <c r="G560" s="67">
        <v>3.5</v>
      </c>
      <c r="H560" s="67">
        <v>181</v>
      </c>
    </row>
    <row r="561" spans="2:8" hidden="1" x14ac:dyDescent="0.2">
      <c r="B561" s="68" t="s">
        <v>1449</v>
      </c>
      <c r="C561" s="68" t="s">
        <v>1450</v>
      </c>
      <c r="D561" s="67">
        <v>2764</v>
      </c>
      <c r="E561" s="68" t="s">
        <v>1444</v>
      </c>
      <c r="F561" s="67">
        <v>2002</v>
      </c>
      <c r="G561" s="67">
        <v>4.5</v>
      </c>
      <c r="H561" s="67">
        <v>176</v>
      </c>
    </row>
    <row r="562" spans="2:8" hidden="1" x14ac:dyDescent="0.2">
      <c r="B562" s="65" t="s">
        <v>774</v>
      </c>
      <c r="C562" s="65" t="s">
        <v>1460</v>
      </c>
      <c r="D562" s="66">
        <v>2766</v>
      </c>
      <c r="E562" s="65" t="s">
        <v>1444</v>
      </c>
      <c r="F562" s="66">
        <v>2002</v>
      </c>
      <c r="G562" s="67">
        <v>16.2</v>
      </c>
      <c r="H562" s="67">
        <v>138</v>
      </c>
    </row>
    <row r="563" spans="2:8" hidden="1" x14ac:dyDescent="0.2">
      <c r="B563" s="68" t="s">
        <v>819</v>
      </c>
      <c r="C563" s="68" t="s">
        <v>1099</v>
      </c>
      <c r="D563" s="67">
        <v>166</v>
      </c>
      <c r="E563" s="68" t="s">
        <v>1444</v>
      </c>
      <c r="F563" s="67">
        <v>2002</v>
      </c>
      <c r="G563" s="67">
        <v>22.2</v>
      </c>
      <c r="H563" s="67">
        <v>187</v>
      </c>
    </row>
    <row r="564" spans="2:8" hidden="1" x14ac:dyDescent="0.2">
      <c r="B564" s="68" t="s">
        <v>1532</v>
      </c>
      <c r="C564" s="68" t="s">
        <v>1533</v>
      </c>
      <c r="D564" s="67">
        <v>36</v>
      </c>
      <c r="E564" s="68" t="s">
        <v>1534</v>
      </c>
      <c r="F564" s="67">
        <v>2002</v>
      </c>
      <c r="G564" s="67">
        <v>4.4000000000000004</v>
      </c>
      <c r="H564" s="67">
        <v>159</v>
      </c>
    </row>
    <row r="565" spans="2:8" hidden="1" x14ac:dyDescent="0.2">
      <c r="B565" s="68" t="s">
        <v>1571</v>
      </c>
      <c r="C565" s="68" t="s">
        <v>1572</v>
      </c>
      <c r="D565" s="67">
        <v>14598</v>
      </c>
      <c r="E565" s="68" t="s">
        <v>1570</v>
      </c>
      <c r="F565" s="67">
        <v>2002</v>
      </c>
      <c r="G565" s="67">
        <v>8.8000000000000007</v>
      </c>
      <c r="H565" s="67">
        <v>118</v>
      </c>
    </row>
    <row r="566" spans="2:8" hidden="1" x14ac:dyDescent="0.2">
      <c r="B566" s="65" t="s">
        <v>1631</v>
      </c>
      <c r="C566" s="68" t="s">
        <v>1632</v>
      </c>
      <c r="D566" s="67">
        <v>716</v>
      </c>
      <c r="E566" s="68" t="s">
        <v>1624</v>
      </c>
      <c r="F566" s="67">
        <v>2002</v>
      </c>
      <c r="G566" s="67">
        <v>15.1</v>
      </c>
      <c r="H566" s="67">
        <v>177</v>
      </c>
    </row>
    <row r="567" spans="2:8" hidden="1" x14ac:dyDescent="0.2">
      <c r="B567" s="65" t="s">
        <v>1647</v>
      </c>
      <c r="C567" s="65" t="s">
        <v>1648</v>
      </c>
      <c r="D567" s="66">
        <v>2885</v>
      </c>
      <c r="E567" s="65" t="s">
        <v>1644</v>
      </c>
      <c r="F567" s="66">
        <v>2002</v>
      </c>
      <c r="G567" s="67">
        <v>0.9</v>
      </c>
      <c r="H567" s="67">
        <v>135</v>
      </c>
    </row>
    <row r="568" spans="2:8" hidden="1" x14ac:dyDescent="0.2">
      <c r="B568" s="65" t="s">
        <v>574</v>
      </c>
      <c r="C568" s="68" t="s">
        <v>1650</v>
      </c>
      <c r="D568" s="67">
        <v>2879</v>
      </c>
      <c r="E568" s="68" t="s">
        <v>1644</v>
      </c>
      <c r="F568" s="67">
        <v>2002</v>
      </c>
      <c r="G568" s="67">
        <v>3.7</v>
      </c>
      <c r="H568" s="67">
        <v>169</v>
      </c>
    </row>
    <row r="569" spans="2:8" hidden="1" x14ac:dyDescent="0.2">
      <c r="B569" s="65" t="s">
        <v>1661</v>
      </c>
      <c r="C569" s="68" t="s">
        <v>1662</v>
      </c>
      <c r="D569" s="67">
        <v>2868</v>
      </c>
      <c r="E569" s="68" t="s">
        <v>1644</v>
      </c>
      <c r="F569" s="67">
        <v>2002</v>
      </c>
      <c r="G569" s="67">
        <v>7.7</v>
      </c>
      <c r="H569" s="67">
        <v>163</v>
      </c>
    </row>
    <row r="570" spans="2:8" hidden="1" x14ac:dyDescent="0.2">
      <c r="B570" s="65" t="s">
        <v>383</v>
      </c>
      <c r="C570" s="68" t="s">
        <v>1670</v>
      </c>
      <c r="D570" s="67">
        <v>2872</v>
      </c>
      <c r="E570" s="68" t="s">
        <v>1644</v>
      </c>
      <c r="F570" s="67">
        <v>2002</v>
      </c>
      <c r="G570" s="67">
        <v>8.6</v>
      </c>
      <c r="H570" s="67">
        <v>216</v>
      </c>
    </row>
    <row r="571" spans="2:8" hidden="1" x14ac:dyDescent="0.2">
      <c r="B571" s="68" t="s">
        <v>1699</v>
      </c>
      <c r="C571" s="68" t="s">
        <v>1700</v>
      </c>
      <c r="D571" s="67">
        <v>217</v>
      </c>
      <c r="E571" s="68" t="s">
        <v>1644</v>
      </c>
      <c r="F571" s="67">
        <v>2002</v>
      </c>
      <c r="G571" s="67">
        <v>12.6</v>
      </c>
      <c r="H571" s="67">
        <v>128</v>
      </c>
    </row>
    <row r="572" spans="2:8" hidden="1" x14ac:dyDescent="0.2">
      <c r="B572" s="68" t="s">
        <v>1703</v>
      </c>
      <c r="C572" s="68" t="s">
        <v>1704</v>
      </c>
      <c r="D572" s="67">
        <v>2886</v>
      </c>
      <c r="E572" s="68" t="s">
        <v>1644</v>
      </c>
      <c r="F572" s="67">
        <v>2002</v>
      </c>
      <c r="G572" s="67">
        <v>13.3</v>
      </c>
      <c r="H572" s="67">
        <v>139</v>
      </c>
    </row>
    <row r="573" spans="2:8" hidden="1" x14ac:dyDescent="0.2">
      <c r="B573" s="65" t="s">
        <v>439</v>
      </c>
      <c r="C573" s="68" t="s">
        <v>1709</v>
      </c>
      <c r="D573" s="67">
        <v>7605</v>
      </c>
      <c r="E573" s="68" t="s">
        <v>1644</v>
      </c>
      <c r="F573" s="67">
        <v>2002</v>
      </c>
      <c r="G573" s="67">
        <v>13.7</v>
      </c>
      <c r="H573" s="67">
        <v>193</v>
      </c>
    </row>
    <row r="574" spans="2:8" hidden="1" x14ac:dyDescent="0.2">
      <c r="B574" s="68" t="s">
        <v>293</v>
      </c>
      <c r="C574" s="68" t="s">
        <v>1710</v>
      </c>
      <c r="D574" s="67">
        <v>298</v>
      </c>
      <c r="E574" s="68" t="s">
        <v>1644</v>
      </c>
      <c r="F574" s="67">
        <v>2002</v>
      </c>
      <c r="G574" s="67">
        <v>14.1</v>
      </c>
      <c r="H574" s="67">
        <v>213</v>
      </c>
    </row>
    <row r="575" spans="2:8" hidden="1" x14ac:dyDescent="0.2">
      <c r="B575" s="65" t="s">
        <v>203</v>
      </c>
      <c r="C575" s="65" t="s">
        <v>1781</v>
      </c>
      <c r="D575" s="66">
        <v>297</v>
      </c>
      <c r="E575" s="65" t="s">
        <v>1644</v>
      </c>
      <c r="F575" s="66">
        <v>2002</v>
      </c>
      <c r="G575" s="67">
        <v>25.7</v>
      </c>
      <c r="H575" s="67">
        <v>150</v>
      </c>
    </row>
    <row r="576" spans="2:8" hidden="1" x14ac:dyDescent="0.2">
      <c r="B576" s="65" t="s">
        <v>1793</v>
      </c>
      <c r="C576" s="65" t="s">
        <v>1794</v>
      </c>
      <c r="D576" s="66">
        <v>58</v>
      </c>
      <c r="E576" s="65" t="s">
        <v>1788</v>
      </c>
      <c r="F576" s="66">
        <v>2002</v>
      </c>
      <c r="G576" s="67">
        <v>9.5</v>
      </c>
      <c r="H576" s="67">
        <v>127</v>
      </c>
    </row>
    <row r="577" spans="2:8" hidden="1" x14ac:dyDescent="0.2">
      <c r="B577" s="65" t="s">
        <v>976</v>
      </c>
      <c r="C577" s="68" t="s">
        <v>1795</v>
      </c>
      <c r="D577" s="67">
        <v>858</v>
      </c>
      <c r="E577" s="68" t="s">
        <v>1788</v>
      </c>
      <c r="F577" s="67">
        <v>2002</v>
      </c>
      <c r="G577" s="67">
        <v>10.7</v>
      </c>
      <c r="H577" s="67">
        <v>127</v>
      </c>
    </row>
    <row r="578" spans="2:8" hidden="1" x14ac:dyDescent="0.2">
      <c r="B578" s="68" t="s">
        <v>131</v>
      </c>
      <c r="C578" s="68" t="s">
        <v>1796</v>
      </c>
      <c r="D578" s="67">
        <v>9901</v>
      </c>
      <c r="E578" s="68" t="s">
        <v>1788</v>
      </c>
      <c r="F578" s="67">
        <v>2002</v>
      </c>
      <c r="G578" s="67">
        <v>11.6</v>
      </c>
      <c r="H578" s="67">
        <v>142</v>
      </c>
    </row>
    <row r="579" spans="2:8" hidden="1" x14ac:dyDescent="0.2">
      <c r="B579" s="65" t="s">
        <v>116</v>
      </c>
      <c r="C579" s="68" t="s">
        <v>1809</v>
      </c>
      <c r="D579" s="67">
        <v>143</v>
      </c>
      <c r="E579" s="68" t="s">
        <v>1788</v>
      </c>
      <c r="F579" s="67">
        <v>2002</v>
      </c>
      <c r="G579" s="67">
        <v>28.4</v>
      </c>
      <c r="H579" s="67">
        <v>137</v>
      </c>
    </row>
    <row r="580" spans="2:8" hidden="1" x14ac:dyDescent="0.2">
      <c r="B580" s="65" t="s">
        <v>1856</v>
      </c>
      <c r="C580" s="65" t="s">
        <v>1857</v>
      </c>
      <c r="D580" s="66">
        <v>835</v>
      </c>
      <c r="E580" s="65" t="s">
        <v>1831</v>
      </c>
      <c r="F580" s="66">
        <v>2002</v>
      </c>
      <c r="G580" s="67">
        <v>8.5</v>
      </c>
      <c r="H580" s="67">
        <v>159</v>
      </c>
    </row>
    <row r="581" spans="2:8" hidden="1" x14ac:dyDescent="0.2">
      <c r="B581" s="68" t="s">
        <v>570</v>
      </c>
      <c r="C581" s="68" t="s">
        <v>1862</v>
      </c>
      <c r="D581" s="67">
        <v>2789</v>
      </c>
      <c r="E581" s="68" t="s">
        <v>1831</v>
      </c>
      <c r="F581" s="67">
        <v>2002</v>
      </c>
      <c r="G581" s="67">
        <v>9.1999999999999993</v>
      </c>
      <c r="H581" s="67">
        <v>129</v>
      </c>
    </row>
    <row r="582" spans="2:8" hidden="1" x14ac:dyDescent="0.2">
      <c r="B582" s="68" t="s">
        <v>118</v>
      </c>
      <c r="C582" s="65" t="s">
        <v>1875</v>
      </c>
      <c r="D582" s="66">
        <v>713</v>
      </c>
      <c r="E582" s="65" t="s">
        <v>1831</v>
      </c>
      <c r="F582" s="66">
        <v>2002</v>
      </c>
      <c r="G582" s="67">
        <v>10.7</v>
      </c>
      <c r="H582" s="67">
        <v>159</v>
      </c>
    </row>
    <row r="583" spans="2:8" hidden="1" x14ac:dyDescent="0.2">
      <c r="B583" s="65" t="s">
        <v>774</v>
      </c>
      <c r="C583" s="65" t="s">
        <v>1921</v>
      </c>
      <c r="D583" s="66">
        <v>2657</v>
      </c>
      <c r="E583" s="65" t="s">
        <v>1831</v>
      </c>
      <c r="F583" s="66">
        <v>2002</v>
      </c>
      <c r="G583" s="67">
        <v>15.2</v>
      </c>
      <c r="H583" s="67">
        <v>110</v>
      </c>
    </row>
    <row r="584" spans="2:8" hidden="1" x14ac:dyDescent="0.2">
      <c r="B584" s="68" t="s">
        <v>819</v>
      </c>
      <c r="C584" s="68" t="s">
        <v>1922</v>
      </c>
      <c r="D584" s="67">
        <v>230</v>
      </c>
      <c r="E584" s="68" t="s">
        <v>1831</v>
      </c>
      <c r="F584" s="67">
        <v>2002</v>
      </c>
      <c r="G584" s="67">
        <v>15.5</v>
      </c>
      <c r="H584" s="67">
        <v>125</v>
      </c>
    </row>
    <row r="585" spans="2:8" hidden="1" x14ac:dyDescent="0.2">
      <c r="B585" s="65" t="s">
        <v>1527</v>
      </c>
      <c r="C585" s="68" t="s">
        <v>1923</v>
      </c>
      <c r="D585" s="67">
        <v>2904</v>
      </c>
      <c r="E585" s="68" t="s">
        <v>1831</v>
      </c>
      <c r="F585" s="67">
        <v>2002</v>
      </c>
      <c r="G585" s="67">
        <v>15.6</v>
      </c>
      <c r="H585" s="67">
        <v>175</v>
      </c>
    </row>
    <row r="586" spans="2:8" hidden="1" x14ac:dyDescent="0.2">
      <c r="B586" s="68" t="s">
        <v>1954</v>
      </c>
      <c r="C586" s="68" t="s">
        <v>1955</v>
      </c>
      <c r="D586" s="67">
        <v>908</v>
      </c>
      <c r="E586" s="68" t="s">
        <v>1831</v>
      </c>
      <c r="F586" s="67">
        <v>2002</v>
      </c>
      <c r="G586" s="67">
        <v>17.7</v>
      </c>
      <c r="H586" s="67">
        <v>143</v>
      </c>
    </row>
    <row r="587" spans="2:8" hidden="1" x14ac:dyDescent="0.2">
      <c r="B587" s="68" t="s">
        <v>187</v>
      </c>
      <c r="C587" s="65" t="s">
        <v>1976</v>
      </c>
      <c r="D587" s="66">
        <v>94</v>
      </c>
      <c r="E587" s="65" t="s">
        <v>1831</v>
      </c>
      <c r="F587" s="66">
        <v>2002</v>
      </c>
      <c r="G587" s="67">
        <v>19.3</v>
      </c>
      <c r="H587" s="67">
        <v>151</v>
      </c>
    </row>
    <row r="588" spans="2:8" hidden="1" x14ac:dyDescent="0.2">
      <c r="B588" s="65" t="s">
        <v>1993</v>
      </c>
      <c r="C588" s="65" t="s">
        <v>1994</v>
      </c>
      <c r="D588" s="66">
        <v>984</v>
      </c>
      <c r="E588" s="65" t="s">
        <v>1831</v>
      </c>
      <c r="F588" s="66">
        <v>2002</v>
      </c>
      <c r="G588" s="67">
        <v>20.8</v>
      </c>
      <c r="H588" s="67">
        <v>189</v>
      </c>
    </row>
    <row r="589" spans="2:8" hidden="1" x14ac:dyDescent="0.2">
      <c r="B589" s="68" t="s">
        <v>2026</v>
      </c>
      <c r="C589" s="65" t="s">
        <v>2027</v>
      </c>
      <c r="D589" s="66">
        <v>2907</v>
      </c>
      <c r="E589" s="65" t="s">
        <v>1831</v>
      </c>
      <c r="F589" s="66">
        <v>2002</v>
      </c>
      <c r="G589" s="67">
        <v>32.200000000000003</v>
      </c>
      <c r="H589" s="67">
        <v>170</v>
      </c>
    </row>
    <row r="590" spans="2:8" hidden="1" x14ac:dyDescent="0.2">
      <c r="B590" s="68" t="s">
        <v>479</v>
      </c>
      <c r="C590" s="65" t="s">
        <v>2055</v>
      </c>
      <c r="D590" s="66">
        <v>179</v>
      </c>
      <c r="E590" s="65" t="s">
        <v>2056</v>
      </c>
      <c r="F590" s="66">
        <v>2002</v>
      </c>
      <c r="G590" s="67">
        <v>15.3</v>
      </c>
      <c r="H590" s="67">
        <v>92</v>
      </c>
    </row>
    <row r="591" spans="2:8" hidden="1" x14ac:dyDescent="0.2">
      <c r="B591" s="65" t="s">
        <v>2076</v>
      </c>
      <c r="C591" s="68" t="s">
        <v>2077</v>
      </c>
      <c r="D591" s="67">
        <v>1671</v>
      </c>
      <c r="E591" s="68" t="s">
        <v>2061</v>
      </c>
      <c r="F591" s="67">
        <v>2002</v>
      </c>
      <c r="G591" s="67">
        <v>7.8</v>
      </c>
      <c r="H591" s="67">
        <v>111</v>
      </c>
    </row>
    <row r="592" spans="2:8" hidden="1" x14ac:dyDescent="0.2">
      <c r="B592" s="65" t="s">
        <v>1571</v>
      </c>
      <c r="C592" s="68" t="s">
        <v>2078</v>
      </c>
      <c r="D592" s="67">
        <v>4057</v>
      </c>
      <c r="E592" s="68" t="s">
        <v>2061</v>
      </c>
      <c r="F592" s="67">
        <v>2002</v>
      </c>
      <c r="G592" s="67">
        <v>8.6</v>
      </c>
      <c r="H592" s="67">
        <v>177</v>
      </c>
    </row>
    <row r="593" spans="2:8" hidden="1" x14ac:dyDescent="0.2">
      <c r="B593" s="65" t="s">
        <v>994</v>
      </c>
      <c r="C593" s="68" t="s">
        <v>2094</v>
      </c>
      <c r="D593" s="67">
        <v>72</v>
      </c>
      <c r="E593" s="68" t="s">
        <v>2061</v>
      </c>
      <c r="F593" s="67">
        <v>2002</v>
      </c>
      <c r="G593" s="67">
        <v>10.7</v>
      </c>
      <c r="H593" s="67">
        <v>186</v>
      </c>
    </row>
    <row r="594" spans="2:8" hidden="1" x14ac:dyDescent="0.2">
      <c r="B594" s="65" t="s">
        <v>2102</v>
      </c>
      <c r="C594" s="68" t="s">
        <v>2103</v>
      </c>
      <c r="D594" s="67">
        <v>4847</v>
      </c>
      <c r="E594" s="68" t="s">
        <v>2061</v>
      </c>
      <c r="F594" s="67">
        <v>2002</v>
      </c>
      <c r="G594" s="67">
        <v>12.9</v>
      </c>
      <c r="H594" s="67">
        <v>133</v>
      </c>
    </row>
    <row r="595" spans="2:8" hidden="1" x14ac:dyDescent="0.2">
      <c r="B595" s="68" t="s">
        <v>2149</v>
      </c>
      <c r="C595" s="68" t="s">
        <v>2150</v>
      </c>
      <c r="D595" s="67">
        <v>675</v>
      </c>
      <c r="E595" s="68" t="s">
        <v>2061</v>
      </c>
      <c r="F595" s="67">
        <v>2002</v>
      </c>
      <c r="G595" s="67">
        <v>19.100000000000001</v>
      </c>
      <c r="H595" s="67">
        <v>111</v>
      </c>
    </row>
    <row r="596" spans="2:8" hidden="1" x14ac:dyDescent="0.2">
      <c r="B596" s="68" t="s">
        <v>414</v>
      </c>
      <c r="C596" s="68" t="s">
        <v>2165</v>
      </c>
      <c r="D596" s="67">
        <v>2254</v>
      </c>
      <c r="E596" s="68" t="s">
        <v>2061</v>
      </c>
      <c r="F596" s="67">
        <v>2002</v>
      </c>
      <c r="G596" s="67">
        <v>23.3</v>
      </c>
      <c r="H596" s="67">
        <v>233</v>
      </c>
    </row>
    <row r="597" spans="2:8" hidden="1" x14ac:dyDescent="0.2">
      <c r="B597" s="65" t="s">
        <v>449</v>
      </c>
      <c r="C597" s="65" t="s">
        <v>2174</v>
      </c>
      <c r="D597" s="66">
        <v>2255</v>
      </c>
      <c r="E597" s="65" t="s">
        <v>2061</v>
      </c>
      <c r="F597" s="66">
        <v>2002</v>
      </c>
      <c r="G597" s="67">
        <v>25.7</v>
      </c>
      <c r="H597" s="67">
        <v>154</v>
      </c>
    </row>
    <row r="598" spans="2:8" hidden="1" x14ac:dyDescent="0.2">
      <c r="B598" s="65" t="s">
        <v>449</v>
      </c>
      <c r="C598" s="68" t="s">
        <v>2202</v>
      </c>
      <c r="D598" s="67">
        <v>755</v>
      </c>
      <c r="E598" s="68" t="s">
        <v>2201</v>
      </c>
      <c r="F598" s="67">
        <v>2002</v>
      </c>
      <c r="G598" s="67">
        <v>11.1</v>
      </c>
      <c r="H598" s="67">
        <v>133</v>
      </c>
    </row>
    <row r="599" spans="2:8" hidden="1" x14ac:dyDescent="0.2">
      <c r="B599" s="65" t="s">
        <v>412</v>
      </c>
      <c r="C599" s="68" t="s">
        <v>2230</v>
      </c>
      <c r="D599" s="67">
        <v>959</v>
      </c>
      <c r="E599" s="68" t="s">
        <v>2208</v>
      </c>
      <c r="F599" s="67">
        <v>2002</v>
      </c>
      <c r="G599" s="67">
        <v>12.2</v>
      </c>
      <c r="H599" s="67">
        <v>103</v>
      </c>
    </row>
    <row r="600" spans="2:8" hidden="1" x14ac:dyDescent="0.2">
      <c r="B600" s="68" t="s">
        <v>2119</v>
      </c>
      <c r="C600" s="65" t="s">
        <v>2265</v>
      </c>
      <c r="D600" s="66">
        <v>891</v>
      </c>
      <c r="E600" s="65" t="s">
        <v>2208</v>
      </c>
      <c r="F600" s="66">
        <v>2002</v>
      </c>
      <c r="G600" s="67">
        <v>23</v>
      </c>
      <c r="H600" s="67">
        <v>222</v>
      </c>
    </row>
    <row r="601" spans="2:8" hidden="1" x14ac:dyDescent="0.2">
      <c r="B601" s="68" t="s">
        <v>2267</v>
      </c>
      <c r="C601" s="68" t="s">
        <v>2268</v>
      </c>
      <c r="D601" s="67">
        <v>733</v>
      </c>
      <c r="E601" s="68" t="s">
        <v>2208</v>
      </c>
      <c r="F601" s="67">
        <v>2002</v>
      </c>
      <c r="G601" s="67">
        <v>27.7</v>
      </c>
      <c r="H601" s="67">
        <v>130</v>
      </c>
    </row>
    <row r="602" spans="2:8" hidden="1" x14ac:dyDescent="0.2">
      <c r="B602" s="65" t="s">
        <v>1647</v>
      </c>
      <c r="C602" s="68" t="s">
        <v>2288</v>
      </c>
      <c r="D602" s="67">
        <v>8505</v>
      </c>
      <c r="E602" s="68" t="s">
        <v>2278</v>
      </c>
      <c r="F602" s="67">
        <v>2002</v>
      </c>
      <c r="G602" s="67">
        <v>11</v>
      </c>
      <c r="H602" s="67">
        <v>164</v>
      </c>
    </row>
    <row r="603" spans="2:8" hidden="1" x14ac:dyDescent="0.2">
      <c r="B603" s="68" t="s">
        <v>2307</v>
      </c>
      <c r="C603" s="68" t="s">
        <v>2308</v>
      </c>
      <c r="D603" s="67">
        <v>134</v>
      </c>
      <c r="E603" s="68" t="s">
        <v>2278</v>
      </c>
      <c r="F603" s="67">
        <v>2002</v>
      </c>
      <c r="G603" s="67">
        <v>28.6</v>
      </c>
      <c r="H603" s="67">
        <v>140</v>
      </c>
    </row>
    <row r="604" spans="2:8" hidden="1" x14ac:dyDescent="0.2">
      <c r="B604" s="68" t="s">
        <v>2342</v>
      </c>
      <c r="C604" s="68" t="s">
        <v>2343</v>
      </c>
      <c r="D604" s="67">
        <v>2767</v>
      </c>
      <c r="E604" s="68" t="s">
        <v>2329</v>
      </c>
      <c r="F604" s="67">
        <v>2002</v>
      </c>
      <c r="G604" s="67">
        <v>4.5</v>
      </c>
      <c r="H604" s="67">
        <v>145</v>
      </c>
    </row>
    <row r="605" spans="2:8" hidden="1" x14ac:dyDescent="0.2">
      <c r="B605" s="65" t="s">
        <v>1274</v>
      </c>
      <c r="C605" s="68" t="s">
        <v>2356</v>
      </c>
      <c r="D605" s="67">
        <v>829</v>
      </c>
      <c r="E605" s="68" t="s">
        <v>2329</v>
      </c>
      <c r="F605" s="67">
        <v>2002</v>
      </c>
      <c r="G605" s="67">
        <v>7.9</v>
      </c>
      <c r="H605" s="67">
        <v>138</v>
      </c>
    </row>
    <row r="606" spans="2:8" hidden="1" x14ac:dyDescent="0.2">
      <c r="B606" s="68" t="s">
        <v>1274</v>
      </c>
      <c r="C606" s="65" t="s">
        <v>2357</v>
      </c>
      <c r="D606" s="66">
        <v>7405</v>
      </c>
      <c r="E606" s="65" t="s">
        <v>2329</v>
      </c>
      <c r="F606" s="66">
        <v>2002</v>
      </c>
      <c r="G606" s="67">
        <v>7.9</v>
      </c>
      <c r="H606" s="67">
        <v>128</v>
      </c>
    </row>
    <row r="607" spans="2:8" hidden="1" x14ac:dyDescent="0.2">
      <c r="B607" s="65" t="s">
        <v>439</v>
      </c>
      <c r="C607" s="68" t="s">
        <v>2418</v>
      </c>
      <c r="D607" s="67">
        <v>2755</v>
      </c>
      <c r="E607" s="68" t="s">
        <v>2329</v>
      </c>
      <c r="F607" s="67">
        <v>2002</v>
      </c>
      <c r="G607" s="67">
        <v>13.7</v>
      </c>
      <c r="H607" s="67">
        <v>151</v>
      </c>
    </row>
    <row r="608" spans="2:8" hidden="1" x14ac:dyDescent="0.2">
      <c r="B608" s="68" t="s">
        <v>201</v>
      </c>
      <c r="C608" s="65" t="s">
        <v>2419</v>
      </c>
      <c r="D608" s="66">
        <v>16</v>
      </c>
      <c r="E608" s="65" t="s">
        <v>2329</v>
      </c>
      <c r="F608" s="66">
        <v>2002</v>
      </c>
      <c r="G608" s="67">
        <v>13.9</v>
      </c>
      <c r="H608" s="67">
        <v>167</v>
      </c>
    </row>
    <row r="609" spans="2:8" hidden="1" x14ac:dyDescent="0.2">
      <c r="B609" s="65" t="s">
        <v>293</v>
      </c>
      <c r="C609" s="65" t="s">
        <v>2426</v>
      </c>
      <c r="D609" s="66">
        <v>46</v>
      </c>
      <c r="E609" s="65" t="s">
        <v>2329</v>
      </c>
      <c r="F609" s="66">
        <v>2002</v>
      </c>
      <c r="G609" s="67">
        <v>14.5</v>
      </c>
      <c r="H609" s="67">
        <v>187</v>
      </c>
    </row>
    <row r="610" spans="2:8" hidden="1" x14ac:dyDescent="0.2">
      <c r="B610" s="68" t="s">
        <v>293</v>
      </c>
      <c r="C610" s="68" t="s">
        <v>2473</v>
      </c>
      <c r="D610" s="67">
        <v>8255</v>
      </c>
      <c r="E610" s="68" t="s">
        <v>2329</v>
      </c>
      <c r="F610" s="67">
        <v>2002</v>
      </c>
      <c r="G610" s="67">
        <v>18.5</v>
      </c>
      <c r="H610" s="67">
        <v>144</v>
      </c>
    </row>
    <row r="611" spans="2:8" hidden="1" x14ac:dyDescent="0.2">
      <c r="B611" s="65" t="s">
        <v>116</v>
      </c>
      <c r="C611" s="68" t="s">
        <v>2476</v>
      </c>
      <c r="D611" s="67">
        <v>841</v>
      </c>
      <c r="E611" s="68" t="s">
        <v>2329</v>
      </c>
      <c r="F611" s="67">
        <v>2002</v>
      </c>
      <c r="G611" s="67">
        <v>19</v>
      </c>
      <c r="H611" s="67">
        <v>105</v>
      </c>
    </row>
    <row r="612" spans="2:8" hidden="1" x14ac:dyDescent="0.2">
      <c r="B612" s="65" t="s">
        <v>2543</v>
      </c>
      <c r="C612" s="65" t="s">
        <v>2544</v>
      </c>
      <c r="D612" s="66">
        <v>928</v>
      </c>
      <c r="E612" s="65" t="s">
        <v>2541</v>
      </c>
      <c r="F612" s="66">
        <v>2002</v>
      </c>
      <c r="G612" s="67">
        <v>11.3</v>
      </c>
      <c r="H612" s="67">
        <v>164</v>
      </c>
    </row>
    <row r="613" spans="2:8" hidden="1" x14ac:dyDescent="0.2">
      <c r="B613" s="68" t="s">
        <v>976</v>
      </c>
      <c r="C613" s="68" t="s">
        <v>2569</v>
      </c>
      <c r="D613" s="67">
        <v>2773</v>
      </c>
      <c r="E613" s="68" t="s">
        <v>2570</v>
      </c>
      <c r="F613" s="67">
        <v>2002</v>
      </c>
      <c r="G613" s="67">
        <v>2.9</v>
      </c>
      <c r="H613" s="67">
        <v>138</v>
      </c>
    </row>
    <row r="614" spans="2:8" hidden="1" x14ac:dyDescent="0.2">
      <c r="B614" s="65" t="s">
        <v>518</v>
      </c>
      <c r="C614" s="65" t="s">
        <v>2592</v>
      </c>
      <c r="D614" s="66">
        <v>2756</v>
      </c>
      <c r="E614" s="65" t="s">
        <v>2590</v>
      </c>
      <c r="F614" s="66">
        <v>2002</v>
      </c>
      <c r="G614" s="67">
        <v>14.8</v>
      </c>
      <c r="H614" s="67">
        <v>194</v>
      </c>
    </row>
    <row r="615" spans="2:8" hidden="1" x14ac:dyDescent="0.2">
      <c r="B615" s="68" t="s">
        <v>302</v>
      </c>
      <c r="C615" s="68" t="s">
        <v>2600</v>
      </c>
      <c r="D615" s="67">
        <v>9895</v>
      </c>
      <c r="E615" s="68" t="s">
        <v>2590</v>
      </c>
      <c r="F615" s="67">
        <v>2002</v>
      </c>
      <c r="G615" s="67">
        <v>25</v>
      </c>
      <c r="H615" s="67">
        <v>205</v>
      </c>
    </row>
    <row r="616" spans="2:8" hidden="1" x14ac:dyDescent="0.2">
      <c r="B616" s="65" t="s">
        <v>449</v>
      </c>
      <c r="C616" s="65" t="s">
        <v>2609</v>
      </c>
      <c r="D616" s="66">
        <v>89</v>
      </c>
      <c r="E616" s="65" t="s">
        <v>2604</v>
      </c>
      <c r="F616" s="66">
        <v>2002</v>
      </c>
      <c r="G616" s="67">
        <v>11.9</v>
      </c>
      <c r="H616" s="67">
        <v>140</v>
      </c>
    </row>
    <row r="617" spans="2:8" hidden="1" x14ac:dyDescent="0.2">
      <c r="B617" s="65" t="s">
        <v>383</v>
      </c>
      <c r="C617" s="65" t="s">
        <v>2675</v>
      </c>
      <c r="D617" s="66">
        <v>13163</v>
      </c>
      <c r="E617" s="65" t="s">
        <v>2644</v>
      </c>
      <c r="F617" s="66">
        <v>2002</v>
      </c>
      <c r="G617" s="67">
        <v>7.9</v>
      </c>
      <c r="H617" s="67">
        <v>187</v>
      </c>
    </row>
    <row r="618" spans="2:8" hidden="1" x14ac:dyDescent="0.2">
      <c r="B618" s="65" t="s">
        <v>310</v>
      </c>
      <c r="C618" s="68" t="s">
        <v>2706</v>
      </c>
      <c r="D618" s="67">
        <v>1</v>
      </c>
      <c r="E618" s="68" t="s">
        <v>2644</v>
      </c>
      <c r="F618" s="67">
        <v>2002</v>
      </c>
      <c r="G618" s="67">
        <v>10.3</v>
      </c>
      <c r="H618" s="67">
        <v>111</v>
      </c>
    </row>
    <row r="619" spans="2:8" hidden="1" x14ac:dyDescent="0.2">
      <c r="B619" s="65" t="s">
        <v>2714</v>
      </c>
      <c r="C619" s="65" t="s">
        <v>2715</v>
      </c>
      <c r="D619" s="66">
        <v>821</v>
      </c>
      <c r="E619" s="65" t="s">
        <v>2644</v>
      </c>
      <c r="F619" s="66">
        <v>2002</v>
      </c>
      <c r="G619" s="67">
        <v>10.9</v>
      </c>
      <c r="H619" s="67">
        <v>170</v>
      </c>
    </row>
    <row r="620" spans="2:8" hidden="1" x14ac:dyDescent="0.2">
      <c r="B620" s="68" t="s">
        <v>521</v>
      </c>
      <c r="C620" s="68" t="s">
        <v>2718</v>
      </c>
      <c r="D620" s="67">
        <v>1000</v>
      </c>
      <c r="E620" s="68" t="s">
        <v>2644</v>
      </c>
      <c r="F620" s="67">
        <v>2002</v>
      </c>
      <c r="G620" s="67">
        <v>10.9</v>
      </c>
      <c r="H620" s="67">
        <v>161</v>
      </c>
    </row>
    <row r="621" spans="2:8" hidden="1" x14ac:dyDescent="0.2">
      <c r="B621" s="65" t="s">
        <v>163</v>
      </c>
      <c r="C621" s="65" t="s">
        <v>2768</v>
      </c>
      <c r="D621" s="66">
        <v>2303</v>
      </c>
      <c r="E621" s="65" t="s">
        <v>2644</v>
      </c>
      <c r="F621" s="66">
        <v>2002</v>
      </c>
      <c r="G621" s="67">
        <v>15.3</v>
      </c>
      <c r="H621" s="67">
        <v>171</v>
      </c>
    </row>
    <row r="622" spans="2:8" hidden="1" x14ac:dyDescent="0.2">
      <c r="B622" s="68" t="s">
        <v>2000</v>
      </c>
      <c r="C622" s="65" t="s">
        <v>2806</v>
      </c>
      <c r="D622" s="66">
        <v>135</v>
      </c>
      <c r="E622" s="65" t="s">
        <v>2644</v>
      </c>
      <c r="F622" s="66">
        <v>2002</v>
      </c>
      <c r="G622" s="67">
        <v>17.7</v>
      </c>
      <c r="H622" s="67">
        <v>154</v>
      </c>
    </row>
    <row r="623" spans="2:8" hidden="1" x14ac:dyDescent="0.2">
      <c r="B623" s="65" t="s">
        <v>574</v>
      </c>
      <c r="C623" s="68" t="s">
        <v>2823</v>
      </c>
      <c r="D623" s="67">
        <v>34</v>
      </c>
      <c r="E623" s="68" t="s">
        <v>2644</v>
      </c>
      <c r="F623" s="67">
        <v>2002</v>
      </c>
      <c r="G623" s="67">
        <v>18.7</v>
      </c>
      <c r="H623" s="67">
        <v>163</v>
      </c>
    </row>
    <row r="624" spans="2:8" hidden="1" x14ac:dyDescent="0.2">
      <c r="B624" s="65" t="s">
        <v>2729</v>
      </c>
      <c r="C624" s="68" t="s">
        <v>853</v>
      </c>
      <c r="D624" s="67">
        <v>769</v>
      </c>
      <c r="E624" s="68" t="s">
        <v>2644</v>
      </c>
      <c r="F624" s="67">
        <v>2002</v>
      </c>
      <c r="G624" s="67">
        <v>19</v>
      </c>
      <c r="H624" s="67">
        <v>161</v>
      </c>
    </row>
    <row r="625" spans="2:9" hidden="1" x14ac:dyDescent="0.2">
      <c r="B625" s="65" t="s">
        <v>163</v>
      </c>
      <c r="C625" s="65" t="s">
        <v>2836</v>
      </c>
      <c r="D625" s="66">
        <v>941</v>
      </c>
      <c r="E625" s="65" t="s">
        <v>2644</v>
      </c>
      <c r="F625" s="66">
        <v>2002</v>
      </c>
      <c r="G625" s="67">
        <v>20.399999999999999</v>
      </c>
      <c r="H625" s="67">
        <v>141</v>
      </c>
      <c r="I625" s="69"/>
    </row>
    <row r="626" spans="2:9" hidden="1" x14ac:dyDescent="0.2">
      <c r="B626" s="68" t="s">
        <v>2851</v>
      </c>
      <c r="C626" s="68" t="s">
        <v>2852</v>
      </c>
      <c r="D626" s="67">
        <v>770</v>
      </c>
      <c r="E626" s="68" t="s">
        <v>2644</v>
      </c>
      <c r="F626" s="67">
        <v>2002</v>
      </c>
      <c r="G626" s="67">
        <v>22.9</v>
      </c>
      <c r="H626" s="67">
        <v>147</v>
      </c>
    </row>
    <row r="627" spans="2:9" hidden="1" x14ac:dyDescent="0.2">
      <c r="B627" s="65" t="s">
        <v>193</v>
      </c>
      <c r="C627" s="68" t="s">
        <v>2860</v>
      </c>
      <c r="D627" s="67">
        <v>3022</v>
      </c>
      <c r="E627" s="68" t="s">
        <v>2644</v>
      </c>
      <c r="F627" s="67">
        <v>2002</v>
      </c>
      <c r="G627" s="67">
        <v>25.8</v>
      </c>
      <c r="H627" s="67">
        <v>189</v>
      </c>
    </row>
    <row r="628" spans="2:9" hidden="1" x14ac:dyDescent="0.2">
      <c r="B628" s="68" t="s">
        <v>228</v>
      </c>
      <c r="C628" s="68" t="s">
        <v>2883</v>
      </c>
      <c r="D628" s="67">
        <v>2762</v>
      </c>
      <c r="E628" s="68" t="s">
        <v>2644</v>
      </c>
      <c r="F628" s="67">
        <v>2002</v>
      </c>
      <c r="G628" s="67">
        <v>32.700000000000003</v>
      </c>
      <c r="H628" s="67">
        <v>197</v>
      </c>
    </row>
    <row r="629" spans="2:9" hidden="1" x14ac:dyDescent="0.2">
      <c r="B629" s="68" t="s">
        <v>310</v>
      </c>
      <c r="C629" s="65" t="s">
        <v>2962</v>
      </c>
      <c r="D629" s="66">
        <v>2279</v>
      </c>
      <c r="E629" s="65" t="s">
        <v>2957</v>
      </c>
      <c r="F629" s="66">
        <v>2002</v>
      </c>
      <c r="G629" s="67">
        <v>5.8</v>
      </c>
      <c r="H629" s="67">
        <v>153</v>
      </c>
    </row>
    <row r="630" spans="2:9" hidden="1" x14ac:dyDescent="0.2">
      <c r="B630" s="68" t="s">
        <v>740</v>
      </c>
      <c r="C630" s="68" t="s">
        <v>2965</v>
      </c>
      <c r="D630" s="67">
        <v>2268</v>
      </c>
      <c r="E630" s="68" t="s">
        <v>2957</v>
      </c>
      <c r="F630" s="67">
        <v>2002</v>
      </c>
      <c r="G630" s="67">
        <v>6.3</v>
      </c>
      <c r="H630" s="67">
        <v>173</v>
      </c>
    </row>
    <row r="631" spans="2:9" hidden="1" x14ac:dyDescent="0.2">
      <c r="B631" s="68" t="s">
        <v>2982</v>
      </c>
      <c r="C631" s="65" t="s">
        <v>2983</v>
      </c>
      <c r="D631" s="66">
        <v>2298</v>
      </c>
      <c r="E631" s="65" t="s">
        <v>2957</v>
      </c>
      <c r="F631" s="66">
        <v>2002</v>
      </c>
      <c r="G631" s="67">
        <v>14</v>
      </c>
      <c r="H631" s="67">
        <v>142</v>
      </c>
    </row>
    <row r="632" spans="2:9" hidden="1" x14ac:dyDescent="0.2">
      <c r="B632" s="65" t="s">
        <v>2986</v>
      </c>
      <c r="C632" s="68" t="s">
        <v>2987</v>
      </c>
      <c r="D632" s="67">
        <v>2266</v>
      </c>
      <c r="E632" s="68" t="s">
        <v>2957</v>
      </c>
      <c r="F632" s="67">
        <v>2002</v>
      </c>
      <c r="G632" s="67">
        <v>14.9</v>
      </c>
      <c r="H632" s="67">
        <v>180</v>
      </c>
    </row>
    <row r="633" spans="2:9" hidden="1" x14ac:dyDescent="0.2">
      <c r="B633" s="65" t="s">
        <v>2994</v>
      </c>
      <c r="C633" s="65" t="s">
        <v>2995</v>
      </c>
      <c r="D633" s="66">
        <v>2267</v>
      </c>
      <c r="E633" s="65" t="s">
        <v>2957</v>
      </c>
      <c r="F633" s="66">
        <v>2002</v>
      </c>
      <c r="G633" s="67">
        <v>17.399999999999999</v>
      </c>
      <c r="H633" s="67">
        <v>148</v>
      </c>
    </row>
    <row r="634" spans="2:9" hidden="1" x14ac:dyDescent="0.2">
      <c r="B634" s="68" t="s">
        <v>2248</v>
      </c>
      <c r="C634" s="65" t="s">
        <v>2997</v>
      </c>
      <c r="D634" s="66">
        <v>2280</v>
      </c>
      <c r="E634" s="65" t="s">
        <v>2957</v>
      </c>
      <c r="F634" s="66">
        <v>2002</v>
      </c>
      <c r="G634" s="67">
        <v>17.899999999999999</v>
      </c>
      <c r="H634" s="67">
        <v>146</v>
      </c>
    </row>
    <row r="635" spans="2:9" hidden="1" x14ac:dyDescent="0.2">
      <c r="B635" s="65" t="s">
        <v>3020</v>
      </c>
      <c r="C635" s="65" t="s">
        <v>3021</v>
      </c>
      <c r="D635" s="66">
        <v>2281</v>
      </c>
      <c r="E635" s="65" t="s">
        <v>2957</v>
      </c>
      <c r="F635" s="66">
        <v>2002</v>
      </c>
      <c r="G635" s="67">
        <v>29.5</v>
      </c>
      <c r="H635" s="67">
        <v>115</v>
      </c>
    </row>
    <row r="636" spans="2:9" hidden="1" x14ac:dyDescent="0.2">
      <c r="B636" s="68" t="s">
        <v>181</v>
      </c>
      <c r="C636" s="68" t="s">
        <v>182</v>
      </c>
      <c r="D636" s="67">
        <v>7627</v>
      </c>
      <c r="E636" s="68" t="s">
        <v>122</v>
      </c>
      <c r="F636" s="67">
        <v>2003</v>
      </c>
      <c r="G636" s="67">
        <v>16.2</v>
      </c>
      <c r="H636" s="67">
        <v>111</v>
      </c>
    </row>
    <row r="637" spans="2:9" hidden="1" x14ac:dyDescent="0.2">
      <c r="B637" s="65" t="s">
        <v>183</v>
      </c>
      <c r="C637" s="65" t="s">
        <v>184</v>
      </c>
      <c r="D637" s="66">
        <v>2554</v>
      </c>
      <c r="E637" s="65" t="s">
        <v>122</v>
      </c>
      <c r="F637" s="66">
        <v>2003</v>
      </c>
      <c r="G637" s="67">
        <v>16.5</v>
      </c>
      <c r="H637" s="67">
        <v>143</v>
      </c>
    </row>
    <row r="638" spans="2:9" hidden="1" x14ac:dyDescent="0.2">
      <c r="B638" s="68" t="s">
        <v>216</v>
      </c>
      <c r="C638" s="68" t="s">
        <v>217</v>
      </c>
      <c r="D638" s="67">
        <v>60</v>
      </c>
      <c r="E638" s="68" t="s">
        <v>122</v>
      </c>
      <c r="F638" s="67">
        <v>2003</v>
      </c>
      <c r="G638" s="67">
        <v>25.2</v>
      </c>
      <c r="H638" s="67">
        <v>163</v>
      </c>
    </row>
    <row r="639" spans="2:9" hidden="1" x14ac:dyDescent="0.2">
      <c r="B639" s="65" t="s">
        <v>237</v>
      </c>
      <c r="C639" s="65" t="s">
        <v>238</v>
      </c>
      <c r="D639" s="66">
        <v>9904</v>
      </c>
      <c r="E639" s="65" t="s">
        <v>239</v>
      </c>
      <c r="F639" s="66">
        <v>2003</v>
      </c>
      <c r="G639" s="67">
        <v>5.5</v>
      </c>
      <c r="H639" s="67">
        <v>155</v>
      </c>
    </row>
    <row r="640" spans="2:9" hidden="1" x14ac:dyDescent="0.2">
      <c r="B640" s="68" t="s">
        <v>412</v>
      </c>
      <c r="C640" s="65" t="s">
        <v>413</v>
      </c>
      <c r="D640" s="66">
        <v>2265</v>
      </c>
      <c r="E640" s="65" t="s">
        <v>406</v>
      </c>
      <c r="F640" s="66">
        <v>2003</v>
      </c>
      <c r="G640" s="67">
        <v>12.7</v>
      </c>
      <c r="H640" s="67">
        <v>134</v>
      </c>
    </row>
    <row r="641" spans="2:8" hidden="1" x14ac:dyDescent="0.2">
      <c r="B641" s="68" t="s">
        <v>426</v>
      </c>
      <c r="C641" s="68" t="s">
        <v>427</v>
      </c>
      <c r="D641" s="67">
        <v>2272</v>
      </c>
      <c r="E641" s="68" t="s">
        <v>406</v>
      </c>
      <c r="F641" s="67">
        <v>2003</v>
      </c>
      <c r="G641" s="67">
        <v>19.399999999999999</v>
      </c>
      <c r="H641" s="67">
        <v>141</v>
      </c>
    </row>
    <row r="642" spans="2:8" hidden="1" x14ac:dyDescent="0.2">
      <c r="B642" s="68" t="s">
        <v>551</v>
      </c>
      <c r="C642" s="65" t="s">
        <v>552</v>
      </c>
      <c r="D642" s="66">
        <v>2775</v>
      </c>
      <c r="E642" s="65" t="s">
        <v>550</v>
      </c>
      <c r="F642" s="66">
        <v>2003</v>
      </c>
      <c r="G642" s="67">
        <v>9.6</v>
      </c>
      <c r="H642" s="67">
        <v>147</v>
      </c>
    </row>
    <row r="643" spans="2:8" hidden="1" x14ac:dyDescent="0.2">
      <c r="B643" s="65" t="s">
        <v>568</v>
      </c>
      <c r="C643" s="65" t="s">
        <v>569</v>
      </c>
      <c r="D643" s="66">
        <v>2793</v>
      </c>
      <c r="E643" s="65" t="s">
        <v>566</v>
      </c>
      <c r="F643" s="66">
        <v>2003</v>
      </c>
      <c r="G643" s="67">
        <v>23.2</v>
      </c>
      <c r="H643" s="67">
        <v>120</v>
      </c>
    </row>
    <row r="644" spans="2:8" hidden="1" x14ac:dyDescent="0.2">
      <c r="B644" s="65" t="s">
        <v>632</v>
      </c>
      <c r="C644" s="65" t="s">
        <v>633</v>
      </c>
      <c r="D644" s="66">
        <v>899</v>
      </c>
      <c r="E644" s="65" t="s">
        <v>634</v>
      </c>
      <c r="F644" s="66">
        <v>2003</v>
      </c>
      <c r="G644" s="67">
        <v>10.4</v>
      </c>
      <c r="H644" s="67">
        <v>168</v>
      </c>
    </row>
    <row r="645" spans="2:8" hidden="1" x14ac:dyDescent="0.2">
      <c r="B645" s="68" t="s">
        <v>293</v>
      </c>
      <c r="C645" s="68" t="s">
        <v>651</v>
      </c>
      <c r="D645" s="67">
        <v>7582</v>
      </c>
      <c r="E645" s="68" t="s">
        <v>650</v>
      </c>
      <c r="F645" s="67">
        <v>2003</v>
      </c>
      <c r="G645" s="67">
        <v>9.6999999999999993</v>
      </c>
      <c r="H645" s="67">
        <v>157</v>
      </c>
    </row>
    <row r="646" spans="2:8" hidden="1" x14ac:dyDescent="0.2">
      <c r="B646" s="65" t="s">
        <v>521</v>
      </c>
      <c r="C646" s="65" t="s">
        <v>678</v>
      </c>
      <c r="D646" s="66">
        <v>2795</v>
      </c>
      <c r="E646" s="65" t="s">
        <v>679</v>
      </c>
      <c r="F646" s="66">
        <v>2003</v>
      </c>
      <c r="G646" s="67">
        <v>4.5</v>
      </c>
      <c r="H646" s="67">
        <v>206</v>
      </c>
    </row>
    <row r="647" spans="2:8" hidden="1" x14ac:dyDescent="0.2">
      <c r="B647" s="68" t="s">
        <v>710</v>
      </c>
      <c r="C647" s="68" t="s">
        <v>711</v>
      </c>
      <c r="D647" s="67">
        <v>2746</v>
      </c>
      <c r="E647" s="68" t="s">
        <v>709</v>
      </c>
      <c r="F647" s="67">
        <v>2003</v>
      </c>
      <c r="G647" s="67">
        <v>11.6</v>
      </c>
      <c r="H647" s="67">
        <v>165</v>
      </c>
    </row>
    <row r="648" spans="2:8" hidden="1" x14ac:dyDescent="0.2">
      <c r="B648" s="65" t="s">
        <v>183</v>
      </c>
      <c r="C648" s="65" t="s">
        <v>854</v>
      </c>
      <c r="D648" s="66">
        <v>12</v>
      </c>
      <c r="E648" s="65" t="s">
        <v>838</v>
      </c>
      <c r="F648" s="66">
        <v>2003</v>
      </c>
      <c r="G648" s="67">
        <v>20.2</v>
      </c>
      <c r="H648" s="67">
        <v>176</v>
      </c>
    </row>
    <row r="649" spans="2:8" hidden="1" x14ac:dyDescent="0.2">
      <c r="B649" s="65" t="s">
        <v>879</v>
      </c>
      <c r="C649" s="68" t="s">
        <v>880</v>
      </c>
      <c r="D649" s="67">
        <v>2813</v>
      </c>
      <c r="E649" s="68" t="s">
        <v>868</v>
      </c>
      <c r="F649" s="67">
        <v>2003</v>
      </c>
      <c r="G649" s="67">
        <v>23.2</v>
      </c>
      <c r="H649" s="67">
        <v>167</v>
      </c>
    </row>
    <row r="650" spans="2:8" hidden="1" x14ac:dyDescent="0.2">
      <c r="B650" s="68" t="s">
        <v>897</v>
      </c>
      <c r="C650" s="65" t="s">
        <v>898</v>
      </c>
      <c r="D650" s="66">
        <v>757</v>
      </c>
      <c r="E650" s="65" t="s">
        <v>899</v>
      </c>
      <c r="F650" s="66">
        <v>2003</v>
      </c>
      <c r="G650" s="67">
        <v>5.8</v>
      </c>
      <c r="H650" s="67">
        <v>137</v>
      </c>
    </row>
    <row r="651" spans="2:8" hidden="1" x14ac:dyDescent="0.2">
      <c r="B651" s="68" t="s">
        <v>722</v>
      </c>
      <c r="C651" s="68" t="s">
        <v>913</v>
      </c>
      <c r="D651" s="67">
        <v>2306</v>
      </c>
      <c r="E651" s="68" t="s">
        <v>912</v>
      </c>
      <c r="F651" s="67">
        <v>2003</v>
      </c>
      <c r="G651" s="67">
        <v>11.4</v>
      </c>
      <c r="H651" s="67">
        <v>150</v>
      </c>
    </row>
    <row r="652" spans="2:8" hidden="1" x14ac:dyDescent="0.2">
      <c r="B652" s="65" t="s">
        <v>555</v>
      </c>
      <c r="C652" s="68" t="s">
        <v>932</v>
      </c>
      <c r="D652" s="67">
        <v>802</v>
      </c>
      <c r="E652" s="68" t="s">
        <v>931</v>
      </c>
      <c r="F652" s="67">
        <v>2003</v>
      </c>
      <c r="G652" s="67">
        <v>13.6</v>
      </c>
      <c r="H652" s="67">
        <v>190</v>
      </c>
    </row>
    <row r="653" spans="2:8" hidden="1" x14ac:dyDescent="0.2">
      <c r="B653" s="65" t="s">
        <v>976</v>
      </c>
      <c r="C653" s="68" t="s">
        <v>977</v>
      </c>
      <c r="D653" s="67">
        <v>844</v>
      </c>
      <c r="E653" s="68" t="s">
        <v>963</v>
      </c>
      <c r="F653" s="67">
        <v>2003</v>
      </c>
      <c r="G653" s="67">
        <v>8.1999999999999993</v>
      </c>
      <c r="H653" s="67">
        <v>181</v>
      </c>
    </row>
    <row r="654" spans="2:8" hidden="1" x14ac:dyDescent="0.2">
      <c r="B654" s="65" t="s">
        <v>1045</v>
      </c>
      <c r="C654" s="65" t="s">
        <v>1046</v>
      </c>
      <c r="D654" s="66">
        <v>845</v>
      </c>
      <c r="E654" s="65" t="s">
        <v>1047</v>
      </c>
      <c r="F654" s="66">
        <v>2003</v>
      </c>
      <c r="G654" s="67">
        <v>8.6999999999999993</v>
      </c>
      <c r="H654" s="67">
        <v>167</v>
      </c>
    </row>
    <row r="655" spans="2:8" hidden="1" x14ac:dyDescent="0.2">
      <c r="B655" s="65" t="s">
        <v>1056</v>
      </c>
      <c r="C655" s="65" t="s">
        <v>627</v>
      </c>
      <c r="D655" s="66">
        <v>75</v>
      </c>
      <c r="E655" s="65" t="s">
        <v>1050</v>
      </c>
      <c r="F655" s="66">
        <v>2003</v>
      </c>
      <c r="G655" s="67">
        <v>5.9</v>
      </c>
      <c r="H655" s="67">
        <v>195</v>
      </c>
    </row>
    <row r="656" spans="2:8" hidden="1" x14ac:dyDescent="0.2">
      <c r="B656" s="65" t="s">
        <v>1104</v>
      </c>
      <c r="C656" s="65" t="s">
        <v>1105</v>
      </c>
      <c r="D656" s="66">
        <v>177</v>
      </c>
      <c r="E656" s="65" t="s">
        <v>1050</v>
      </c>
      <c r="F656" s="66">
        <v>2003</v>
      </c>
      <c r="G656" s="67">
        <v>21.3</v>
      </c>
      <c r="H656" s="67">
        <v>191</v>
      </c>
    </row>
    <row r="657" spans="2:8" hidden="1" x14ac:dyDescent="0.2">
      <c r="B657" s="68" t="s">
        <v>1111</v>
      </c>
      <c r="C657" s="68" t="s">
        <v>1112</v>
      </c>
      <c r="D657" s="67">
        <v>174</v>
      </c>
      <c r="E657" s="68" t="s">
        <v>1050</v>
      </c>
      <c r="F657" s="67">
        <v>2003</v>
      </c>
      <c r="G657" s="67">
        <v>28.8</v>
      </c>
      <c r="H657" s="67">
        <v>171</v>
      </c>
    </row>
    <row r="658" spans="2:8" hidden="1" x14ac:dyDescent="0.2">
      <c r="B658" s="65" t="s">
        <v>1128</v>
      </c>
      <c r="C658" s="65" t="s">
        <v>1129</v>
      </c>
      <c r="D658" s="66">
        <v>2553</v>
      </c>
      <c r="E658" s="65" t="s">
        <v>1122</v>
      </c>
      <c r="F658" s="66">
        <v>2003</v>
      </c>
      <c r="G658" s="67">
        <v>7.4</v>
      </c>
      <c r="H658" s="67">
        <v>175</v>
      </c>
    </row>
    <row r="659" spans="2:8" hidden="1" x14ac:dyDescent="0.2">
      <c r="B659" s="65" t="s">
        <v>1128</v>
      </c>
      <c r="C659" s="65" t="s">
        <v>1130</v>
      </c>
      <c r="D659" s="66">
        <v>2784</v>
      </c>
      <c r="E659" s="65" t="s">
        <v>1122</v>
      </c>
      <c r="F659" s="66">
        <v>2003</v>
      </c>
      <c r="G659" s="67">
        <v>7.8</v>
      </c>
      <c r="H659" s="67">
        <v>84</v>
      </c>
    </row>
    <row r="660" spans="2:8" hidden="1" x14ac:dyDescent="0.2">
      <c r="B660" s="68" t="s">
        <v>1137</v>
      </c>
      <c r="C660" s="68" t="s">
        <v>1138</v>
      </c>
      <c r="D660" s="67">
        <v>2835</v>
      </c>
      <c r="E660" s="68" t="s">
        <v>1122</v>
      </c>
      <c r="F660" s="67">
        <v>2003</v>
      </c>
      <c r="G660" s="67">
        <v>12.3</v>
      </c>
      <c r="H660" s="67">
        <v>105</v>
      </c>
    </row>
    <row r="661" spans="2:8" hidden="1" x14ac:dyDescent="0.2">
      <c r="B661" s="65" t="s">
        <v>181</v>
      </c>
      <c r="C661" s="68" t="s">
        <v>1140</v>
      </c>
      <c r="D661" s="67">
        <v>106</v>
      </c>
      <c r="E661" s="68" t="s">
        <v>1122</v>
      </c>
      <c r="F661" s="67">
        <v>2003</v>
      </c>
      <c r="G661" s="67">
        <v>12.8</v>
      </c>
      <c r="H661" s="67">
        <v>103</v>
      </c>
    </row>
    <row r="662" spans="2:8" hidden="1" x14ac:dyDescent="0.2">
      <c r="B662" s="68" t="s">
        <v>1166</v>
      </c>
      <c r="C662" s="68" t="s">
        <v>1167</v>
      </c>
      <c r="D662" s="67">
        <v>2309</v>
      </c>
      <c r="E662" s="68" t="s">
        <v>1122</v>
      </c>
      <c r="F662" s="67">
        <v>2003</v>
      </c>
      <c r="G662" s="67">
        <v>23</v>
      </c>
      <c r="H662" s="67">
        <v>156</v>
      </c>
    </row>
    <row r="663" spans="2:8" hidden="1" x14ac:dyDescent="0.2">
      <c r="B663" s="65" t="s">
        <v>521</v>
      </c>
      <c r="C663" s="65" t="s">
        <v>1195</v>
      </c>
      <c r="D663" s="66">
        <v>1019</v>
      </c>
      <c r="E663" s="65" t="s">
        <v>1196</v>
      </c>
      <c r="F663" s="66">
        <v>2003</v>
      </c>
      <c r="G663" s="67">
        <v>4.8</v>
      </c>
      <c r="H663" s="67">
        <v>128</v>
      </c>
    </row>
    <row r="664" spans="2:8" hidden="1" x14ac:dyDescent="0.2">
      <c r="B664" s="65" t="s">
        <v>1197</v>
      </c>
      <c r="C664" s="68" t="s">
        <v>1198</v>
      </c>
      <c r="D664" s="67">
        <v>816</v>
      </c>
      <c r="E664" s="68" t="s">
        <v>1196</v>
      </c>
      <c r="F664" s="67">
        <v>2003</v>
      </c>
      <c r="G664" s="67">
        <v>23.8</v>
      </c>
      <c r="H664" s="67">
        <v>154</v>
      </c>
    </row>
    <row r="665" spans="2:8" hidden="1" x14ac:dyDescent="0.2">
      <c r="B665" s="68" t="s">
        <v>1206</v>
      </c>
      <c r="C665" s="68" t="s">
        <v>1207</v>
      </c>
      <c r="D665" s="67">
        <v>2299</v>
      </c>
      <c r="E665" s="68" t="s">
        <v>1205</v>
      </c>
      <c r="F665" s="67">
        <v>2003</v>
      </c>
      <c r="G665" s="67">
        <v>12.3</v>
      </c>
      <c r="H665" s="67">
        <v>154</v>
      </c>
    </row>
    <row r="666" spans="2:8" hidden="1" x14ac:dyDescent="0.2">
      <c r="B666" s="65" t="s">
        <v>1212</v>
      </c>
      <c r="C666" s="65" t="s">
        <v>1213</v>
      </c>
      <c r="D666" s="66">
        <v>2781</v>
      </c>
      <c r="E666" s="65" t="s">
        <v>1205</v>
      </c>
      <c r="F666" s="66">
        <v>2003</v>
      </c>
      <c r="G666" s="67">
        <v>16.600000000000001</v>
      </c>
      <c r="H666" s="67">
        <v>176</v>
      </c>
    </row>
    <row r="667" spans="2:8" hidden="1" x14ac:dyDescent="0.2">
      <c r="B667" s="68" t="s">
        <v>1231</v>
      </c>
      <c r="C667" s="65" t="s">
        <v>1232</v>
      </c>
      <c r="D667" s="66">
        <v>9894</v>
      </c>
      <c r="E667" s="65" t="s">
        <v>1225</v>
      </c>
      <c r="F667" s="66">
        <v>2003</v>
      </c>
      <c r="G667" s="67">
        <v>15.6</v>
      </c>
      <c r="H667" s="67">
        <v>206</v>
      </c>
    </row>
    <row r="668" spans="2:8" hidden="1" x14ac:dyDescent="0.2">
      <c r="B668" s="68" t="s">
        <v>1246</v>
      </c>
      <c r="C668" s="68" t="s">
        <v>1247</v>
      </c>
      <c r="D668" s="67">
        <v>40</v>
      </c>
      <c r="E668" s="68" t="s">
        <v>1235</v>
      </c>
      <c r="F668" s="67">
        <v>2003</v>
      </c>
      <c r="G668" s="67">
        <v>7.1</v>
      </c>
      <c r="H668" s="67">
        <v>166</v>
      </c>
    </row>
    <row r="669" spans="2:8" hidden="1" x14ac:dyDescent="0.2">
      <c r="B669" s="65" t="s">
        <v>1128</v>
      </c>
      <c r="C669" s="68" t="s">
        <v>1248</v>
      </c>
      <c r="D669" s="67">
        <v>2290</v>
      </c>
      <c r="E669" s="68" t="s">
        <v>1235</v>
      </c>
      <c r="F669" s="67">
        <v>2003</v>
      </c>
      <c r="G669" s="67">
        <v>8.4</v>
      </c>
      <c r="H669" s="67">
        <v>144</v>
      </c>
    </row>
    <row r="670" spans="2:8" hidden="1" x14ac:dyDescent="0.2">
      <c r="B670" s="68" t="s">
        <v>1212</v>
      </c>
      <c r="C670" s="68" t="s">
        <v>1270</v>
      </c>
      <c r="D670" s="67">
        <v>74</v>
      </c>
      <c r="E670" s="68" t="s">
        <v>1235</v>
      </c>
      <c r="F670" s="67">
        <v>2003</v>
      </c>
      <c r="G670" s="67">
        <v>18.2</v>
      </c>
      <c r="H670" s="67">
        <v>106</v>
      </c>
    </row>
    <row r="671" spans="2:8" hidden="1" x14ac:dyDescent="0.2">
      <c r="B671" s="68" t="s">
        <v>1293</v>
      </c>
      <c r="C671" s="65" t="s">
        <v>1294</v>
      </c>
      <c r="D671" s="66">
        <v>2760</v>
      </c>
      <c r="E671" s="65" t="s">
        <v>1235</v>
      </c>
      <c r="F671" s="66">
        <v>2003</v>
      </c>
      <c r="G671" s="67">
        <v>30.5</v>
      </c>
      <c r="H671" s="67">
        <v>161</v>
      </c>
    </row>
    <row r="672" spans="2:8" hidden="1" x14ac:dyDescent="0.2">
      <c r="B672" s="68" t="s">
        <v>994</v>
      </c>
      <c r="C672" s="68" t="s">
        <v>1360</v>
      </c>
      <c r="D672" s="67">
        <v>206</v>
      </c>
      <c r="E672" s="68" t="s">
        <v>1313</v>
      </c>
      <c r="F672" s="67">
        <v>2003</v>
      </c>
      <c r="G672" s="67">
        <v>27.2</v>
      </c>
      <c r="H672" s="67">
        <v>119</v>
      </c>
    </row>
    <row r="673" spans="2:8" hidden="1" x14ac:dyDescent="0.2">
      <c r="B673" s="68" t="s">
        <v>310</v>
      </c>
      <c r="C673" s="68" t="s">
        <v>1361</v>
      </c>
      <c r="D673" s="67">
        <v>91</v>
      </c>
      <c r="E673" s="68" t="s">
        <v>1313</v>
      </c>
      <c r="F673" s="67">
        <v>2003</v>
      </c>
      <c r="G673" s="67">
        <v>27.4</v>
      </c>
      <c r="H673" s="67">
        <v>192</v>
      </c>
    </row>
    <row r="674" spans="2:8" hidden="1" x14ac:dyDescent="0.2">
      <c r="B674" s="68" t="s">
        <v>1267</v>
      </c>
      <c r="C674" s="65" t="s">
        <v>1378</v>
      </c>
      <c r="D674" s="66">
        <v>2794</v>
      </c>
      <c r="E674" s="65" t="s">
        <v>1371</v>
      </c>
      <c r="F674" s="66">
        <v>2003</v>
      </c>
      <c r="G674" s="67">
        <v>5.5</v>
      </c>
      <c r="H674" s="67">
        <v>182</v>
      </c>
    </row>
    <row r="675" spans="2:8" hidden="1" x14ac:dyDescent="0.2">
      <c r="B675" s="65" t="s">
        <v>187</v>
      </c>
      <c r="C675" s="68" t="s">
        <v>1379</v>
      </c>
      <c r="D675" s="67">
        <v>213</v>
      </c>
      <c r="E675" s="68" t="s">
        <v>1371</v>
      </c>
      <c r="F675" s="67">
        <v>2003</v>
      </c>
      <c r="G675" s="67">
        <v>7.7</v>
      </c>
      <c r="H675" s="67">
        <v>164</v>
      </c>
    </row>
    <row r="676" spans="2:8" hidden="1" x14ac:dyDescent="0.2">
      <c r="B676" s="68" t="s">
        <v>1388</v>
      </c>
      <c r="C676" s="68" t="s">
        <v>1389</v>
      </c>
      <c r="D676" s="67">
        <v>2310</v>
      </c>
      <c r="E676" s="68" t="s">
        <v>1371</v>
      </c>
      <c r="F676" s="67">
        <v>2003</v>
      </c>
      <c r="G676" s="67">
        <v>12</v>
      </c>
      <c r="H676" s="67">
        <v>124</v>
      </c>
    </row>
    <row r="677" spans="2:8" hidden="1" x14ac:dyDescent="0.2">
      <c r="B677" s="65" t="s">
        <v>1390</v>
      </c>
      <c r="C677" s="68" t="s">
        <v>1391</v>
      </c>
      <c r="D677" s="67">
        <v>2812</v>
      </c>
      <c r="E677" s="68" t="s">
        <v>1371</v>
      </c>
      <c r="F677" s="67">
        <v>2003</v>
      </c>
      <c r="G677" s="67">
        <v>12.1</v>
      </c>
      <c r="H677" s="67">
        <v>205</v>
      </c>
    </row>
    <row r="678" spans="2:8" hidden="1" x14ac:dyDescent="0.2">
      <c r="B678" s="68" t="s">
        <v>1392</v>
      </c>
      <c r="C678" s="68" t="s">
        <v>1393</v>
      </c>
      <c r="D678" s="67">
        <v>2556</v>
      </c>
      <c r="E678" s="68" t="s">
        <v>1371</v>
      </c>
      <c r="F678" s="67">
        <v>2003</v>
      </c>
      <c r="G678" s="67">
        <v>12.5</v>
      </c>
      <c r="H678" s="67">
        <v>137</v>
      </c>
    </row>
    <row r="679" spans="2:8" hidden="1" x14ac:dyDescent="0.2">
      <c r="B679" s="68" t="s">
        <v>1065</v>
      </c>
      <c r="C679" s="68" t="s">
        <v>1400</v>
      </c>
      <c r="D679" s="67">
        <v>7179</v>
      </c>
      <c r="E679" s="68" t="s">
        <v>1371</v>
      </c>
      <c r="F679" s="67">
        <v>2003</v>
      </c>
      <c r="G679" s="67">
        <v>15</v>
      </c>
      <c r="H679" s="67">
        <v>171</v>
      </c>
    </row>
    <row r="680" spans="2:8" hidden="1" x14ac:dyDescent="0.2">
      <c r="B680" s="68" t="s">
        <v>183</v>
      </c>
      <c r="C680" s="65" t="s">
        <v>1416</v>
      </c>
      <c r="D680" s="66">
        <v>7637</v>
      </c>
      <c r="E680" s="65" t="s">
        <v>1371</v>
      </c>
      <c r="F680" s="66">
        <v>2003</v>
      </c>
      <c r="G680" s="67">
        <v>19.100000000000001</v>
      </c>
      <c r="H680" s="67">
        <v>130</v>
      </c>
    </row>
    <row r="681" spans="2:8" hidden="1" x14ac:dyDescent="0.2">
      <c r="B681" s="65" t="s">
        <v>648</v>
      </c>
      <c r="C681" s="65" t="s">
        <v>1439</v>
      </c>
      <c r="D681" s="66">
        <v>9905</v>
      </c>
      <c r="E681" s="65" t="s">
        <v>1371</v>
      </c>
      <c r="F681" s="66">
        <v>2003</v>
      </c>
      <c r="G681" s="67">
        <v>29.9</v>
      </c>
      <c r="H681" s="67">
        <v>157</v>
      </c>
    </row>
    <row r="682" spans="2:8" hidden="1" x14ac:dyDescent="0.2">
      <c r="B682" s="65" t="s">
        <v>439</v>
      </c>
      <c r="C682" s="65" t="s">
        <v>1452</v>
      </c>
      <c r="D682" s="66">
        <v>173</v>
      </c>
      <c r="E682" s="65" t="s">
        <v>1444</v>
      </c>
      <c r="F682" s="66">
        <v>2003</v>
      </c>
      <c r="G682" s="67">
        <v>8.1999999999999993</v>
      </c>
      <c r="H682" s="67">
        <v>147</v>
      </c>
    </row>
    <row r="683" spans="2:8" hidden="1" x14ac:dyDescent="0.2">
      <c r="B683" s="65" t="s">
        <v>568</v>
      </c>
      <c r="C683" s="68" t="s">
        <v>1484</v>
      </c>
      <c r="D683" s="67">
        <v>192</v>
      </c>
      <c r="E683" s="68" t="s">
        <v>1444</v>
      </c>
      <c r="F683" s="67">
        <v>2003</v>
      </c>
      <c r="G683" s="67">
        <v>26.8</v>
      </c>
      <c r="H683" s="67">
        <v>183</v>
      </c>
    </row>
    <row r="684" spans="2:8" hidden="1" x14ac:dyDescent="0.2">
      <c r="B684" s="68" t="s">
        <v>1489</v>
      </c>
      <c r="C684" s="68" t="s">
        <v>1490</v>
      </c>
      <c r="D684" s="67">
        <v>2790</v>
      </c>
      <c r="E684" s="68" t="s">
        <v>1487</v>
      </c>
      <c r="F684" s="67">
        <v>2003</v>
      </c>
      <c r="G684" s="67">
        <v>12.9</v>
      </c>
      <c r="H684" s="67">
        <v>133</v>
      </c>
    </row>
    <row r="685" spans="2:8" hidden="1" x14ac:dyDescent="0.2">
      <c r="B685" s="68" t="s">
        <v>1505</v>
      </c>
      <c r="C685" s="68" t="s">
        <v>1506</v>
      </c>
      <c r="D685" s="67">
        <v>7548</v>
      </c>
      <c r="E685" s="68" t="s">
        <v>1507</v>
      </c>
      <c r="F685" s="67">
        <v>2003</v>
      </c>
      <c r="G685" s="67">
        <v>7.3</v>
      </c>
      <c r="H685" s="67">
        <v>152</v>
      </c>
    </row>
    <row r="686" spans="2:8" hidden="1" x14ac:dyDescent="0.2">
      <c r="B686" s="68" t="s">
        <v>1535</v>
      </c>
      <c r="C686" s="68" t="s">
        <v>1536</v>
      </c>
      <c r="D686" s="67">
        <v>2286</v>
      </c>
      <c r="E686" s="68" t="s">
        <v>1534</v>
      </c>
      <c r="F686" s="67">
        <v>2003</v>
      </c>
      <c r="G686" s="67">
        <v>13.4</v>
      </c>
      <c r="H686" s="67">
        <v>138</v>
      </c>
    </row>
    <row r="687" spans="2:8" hidden="1" x14ac:dyDescent="0.2">
      <c r="B687" s="65" t="s">
        <v>293</v>
      </c>
      <c r="C687" s="65" t="s">
        <v>1538</v>
      </c>
      <c r="D687" s="66">
        <v>825</v>
      </c>
      <c r="E687" s="65" t="s">
        <v>1539</v>
      </c>
      <c r="F687" s="66">
        <v>2003</v>
      </c>
      <c r="G687" s="67">
        <v>10</v>
      </c>
      <c r="H687" s="67">
        <v>174</v>
      </c>
    </row>
    <row r="688" spans="2:8" hidden="1" x14ac:dyDescent="0.2">
      <c r="B688" s="68" t="s">
        <v>574</v>
      </c>
      <c r="C688" s="65" t="s">
        <v>1543</v>
      </c>
      <c r="D688" s="66">
        <v>2777</v>
      </c>
      <c r="E688" s="65" t="s">
        <v>1544</v>
      </c>
      <c r="F688" s="66">
        <v>2003</v>
      </c>
      <c r="G688" s="67">
        <v>6.1</v>
      </c>
      <c r="H688" s="67">
        <v>103</v>
      </c>
    </row>
    <row r="689" spans="2:8" hidden="1" x14ac:dyDescent="0.2">
      <c r="B689" s="65" t="s">
        <v>187</v>
      </c>
      <c r="C689" s="65" t="s">
        <v>1629</v>
      </c>
      <c r="D689" s="66">
        <v>792</v>
      </c>
      <c r="E689" s="65" t="s">
        <v>1624</v>
      </c>
      <c r="F689" s="66">
        <v>2003</v>
      </c>
      <c r="G689" s="67">
        <v>14.9</v>
      </c>
      <c r="H689" s="67">
        <v>193</v>
      </c>
    </row>
    <row r="690" spans="2:8" hidden="1" x14ac:dyDescent="0.2">
      <c r="B690" s="68" t="s">
        <v>310</v>
      </c>
      <c r="C690" s="68" t="s">
        <v>1678</v>
      </c>
      <c r="D690" s="67">
        <v>2900</v>
      </c>
      <c r="E690" s="68" t="s">
        <v>1644</v>
      </c>
      <c r="F690" s="67">
        <v>2003</v>
      </c>
      <c r="G690" s="67">
        <v>9</v>
      </c>
      <c r="H690" s="67">
        <v>238</v>
      </c>
    </row>
    <row r="691" spans="2:8" hidden="1" x14ac:dyDescent="0.2">
      <c r="B691" s="68" t="s">
        <v>1779</v>
      </c>
      <c r="C691" s="65" t="s">
        <v>1780</v>
      </c>
      <c r="D691" s="66">
        <v>2892</v>
      </c>
      <c r="E691" s="65" t="s">
        <v>1644</v>
      </c>
      <c r="F691" s="66">
        <v>2003</v>
      </c>
      <c r="G691" s="67">
        <v>24.9</v>
      </c>
      <c r="H691" s="67">
        <v>191</v>
      </c>
    </row>
    <row r="692" spans="2:8" hidden="1" x14ac:dyDescent="0.2">
      <c r="B692" s="68" t="s">
        <v>449</v>
      </c>
      <c r="C692" s="68" t="s">
        <v>1783</v>
      </c>
      <c r="D692" s="67">
        <v>2893</v>
      </c>
      <c r="E692" s="68" t="s">
        <v>1644</v>
      </c>
      <c r="F692" s="67">
        <v>2003</v>
      </c>
      <c r="G692" s="67">
        <v>25.9</v>
      </c>
      <c r="H692" s="67">
        <v>150</v>
      </c>
    </row>
    <row r="693" spans="2:8" hidden="1" x14ac:dyDescent="0.2">
      <c r="B693" s="68" t="s">
        <v>118</v>
      </c>
      <c r="C693" s="65" t="s">
        <v>1814</v>
      </c>
      <c r="D693" s="66">
        <v>13158</v>
      </c>
      <c r="E693" s="65" t="s">
        <v>1812</v>
      </c>
      <c r="F693" s="66">
        <v>2003</v>
      </c>
      <c r="G693" s="67">
        <v>19.100000000000001</v>
      </c>
      <c r="H693" s="67">
        <v>179</v>
      </c>
    </row>
    <row r="694" spans="2:8" hidden="1" x14ac:dyDescent="0.2">
      <c r="B694" s="65" t="s">
        <v>1675</v>
      </c>
      <c r="C694" s="68" t="s">
        <v>1834</v>
      </c>
      <c r="D694" s="67">
        <v>83</v>
      </c>
      <c r="E694" s="68" t="s">
        <v>1831</v>
      </c>
      <c r="F694" s="67">
        <v>2003</v>
      </c>
      <c r="G694" s="67">
        <v>1.8</v>
      </c>
      <c r="H694" s="67">
        <v>151</v>
      </c>
    </row>
    <row r="695" spans="2:8" hidden="1" x14ac:dyDescent="0.2">
      <c r="B695" s="65" t="s">
        <v>1838</v>
      </c>
      <c r="C695" s="65" t="s">
        <v>1839</v>
      </c>
      <c r="D695" s="66">
        <v>975</v>
      </c>
      <c r="E695" s="65" t="s">
        <v>1831</v>
      </c>
      <c r="F695" s="66">
        <v>2003</v>
      </c>
      <c r="G695" s="67">
        <v>4.4000000000000004</v>
      </c>
      <c r="H695" s="67">
        <v>180</v>
      </c>
    </row>
    <row r="696" spans="2:8" hidden="1" x14ac:dyDescent="0.2">
      <c r="B696" s="65" t="s">
        <v>118</v>
      </c>
      <c r="C696" s="68" t="s">
        <v>1846</v>
      </c>
      <c r="D696" s="67">
        <v>2277</v>
      </c>
      <c r="E696" s="68" t="s">
        <v>1831</v>
      </c>
      <c r="F696" s="67">
        <v>2003</v>
      </c>
      <c r="G696" s="67">
        <v>5.7</v>
      </c>
      <c r="H696" s="67">
        <v>123</v>
      </c>
    </row>
    <row r="697" spans="2:8" hidden="1" x14ac:dyDescent="0.2">
      <c r="B697" s="68" t="s">
        <v>648</v>
      </c>
      <c r="C697" s="65" t="s">
        <v>1850</v>
      </c>
      <c r="D697" s="66">
        <v>2276</v>
      </c>
      <c r="E697" s="65" t="s">
        <v>1831</v>
      </c>
      <c r="F697" s="66">
        <v>2003</v>
      </c>
      <c r="G697" s="67">
        <v>7.8</v>
      </c>
      <c r="H697" s="67">
        <v>157</v>
      </c>
    </row>
    <row r="698" spans="2:8" hidden="1" x14ac:dyDescent="0.2">
      <c r="B698" s="68" t="s">
        <v>1853</v>
      </c>
      <c r="C698" s="65" t="s">
        <v>1854</v>
      </c>
      <c r="D698" s="66">
        <v>233</v>
      </c>
      <c r="E698" s="65" t="s">
        <v>1831</v>
      </c>
      <c r="F698" s="66">
        <v>2003</v>
      </c>
      <c r="G698" s="67">
        <v>7.9</v>
      </c>
      <c r="H698" s="67">
        <v>150</v>
      </c>
    </row>
    <row r="699" spans="2:8" hidden="1" x14ac:dyDescent="0.2">
      <c r="B699" s="68" t="s">
        <v>1564</v>
      </c>
      <c r="C699" s="65" t="s">
        <v>1869</v>
      </c>
      <c r="D699" s="66">
        <v>680</v>
      </c>
      <c r="E699" s="65" t="s">
        <v>1831</v>
      </c>
      <c r="F699" s="66">
        <v>2003</v>
      </c>
      <c r="G699" s="67">
        <v>9.6999999999999993</v>
      </c>
      <c r="H699" s="67">
        <v>139</v>
      </c>
    </row>
    <row r="700" spans="2:8" hidden="1" x14ac:dyDescent="0.2">
      <c r="B700" s="65" t="s">
        <v>568</v>
      </c>
      <c r="C700" s="65" t="s">
        <v>1896</v>
      </c>
      <c r="D700" s="66">
        <v>2284</v>
      </c>
      <c r="E700" s="65" t="s">
        <v>1831</v>
      </c>
      <c r="F700" s="66">
        <v>2003</v>
      </c>
      <c r="G700" s="67">
        <v>13.1</v>
      </c>
      <c r="H700" s="67">
        <v>147</v>
      </c>
    </row>
    <row r="701" spans="2:8" hidden="1" x14ac:dyDescent="0.2">
      <c r="B701" s="68" t="s">
        <v>555</v>
      </c>
      <c r="C701" s="65" t="s">
        <v>1911</v>
      </c>
      <c r="D701" s="66">
        <v>204</v>
      </c>
      <c r="E701" s="65" t="s">
        <v>1831</v>
      </c>
      <c r="F701" s="66">
        <v>2003</v>
      </c>
      <c r="G701" s="67">
        <v>14.6</v>
      </c>
      <c r="H701" s="67">
        <v>149</v>
      </c>
    </row>
    <row r="702" spans="2:8" hidden="1" x14ac:dyDescent="0.2">
      <c r="B702" s="68" t="s">
        <v>197</v>
      </c>
      <c r="C702" s="68" t="s">
        <v>1914</v>
      </c>
      <c r="D702" s="67">
        <v>2285</v>
      </c>
      <c r="E702" s="68" t="s">
        <v>1831</v>
      </c>
      <c r="F702" s="67">
        <v>2003</v>
      </c>
      <c r="G702" s="67">
        <v>14.7</v>
      </c>
      <c r="H702" s="67">
        <v>161</v>
      </c>
    </row>
    <row r="703" spans="2:8" hidden="1" x14ac:dyDescent="0.2">
      <c r="B703" s="65" t="s">
        <v>1946</v>
      </c>
      <c r="C703" s="65" t="s">
        <v>1947</v>
      </c>
      <c r="D703" s="66">
        <v>1014</v>
      </c>
      <c r="E703" s="65" t="s">
        <v>1831</v>
      </c>
      <c r="F703" s="66">
        <v>2003</v>
      </c>
      <c r="G703" s="67">
        <v>16.399999999999999</v>
      </c>
      <c r="H703" s="67">
        <v>146</v>
      </c>
    </row>
    <row r="704" spans="2:8" hidden="1" x14ac:dyDescent="0.2">
      <c r="B704" s="65" t="s">
        <v>1192</v>
      </c>
      <c r="C704" s="68" t="s">
        <v>79</v>
      </c>
      <c r="D704" s="67">
        <v>2270</v>
      </c>
      <c r="E704" s="68" t="s">
        <v>1831</v>
      </c>
      <c r="F704" s="67">
        <v>2003</v>
      </c>
      <c r="G704" s="67">
        <v>27.9</v>
      </c>
      <c r="H704" s="67">
        <v>132</v>
      </c>
    </row>
    <row r="705" spans="2:8" hidden="1" x14ac:dyDescent="0.2">
      <c r="B705" s="65" t="s">
        <v>2044</v>
      </c>
      <c r="C705" s="65" t="s">
        <v>2045</v>
      </c>
      <c r="D705" s="66">
        <v>997</v>
      </c>
      <c r="E705" s="65" t="s">
        <v>2046</v>
      </c>
      <c r="F705" s="66">
        <v>2003</v>
      </c>
      <c r="G705" s="67">
        <v>18.3</v>
      </c>
      <c r="H705" s="67">
        <v>198</v>
      </c>
    </row>
    <row r="706" spans="2:8" hidden="1" x14ac:dyDescent="0.2">
      <c r="B706" s="68" t="s">
        <v>555</v>
      </c>
      <c r="C706" s="68" t="s">
        <v>2050</v>
      </c>
      <c r="D706" s="67">
        <v>52</v>
      </c>
      <c r="E706" s="68" t="s">
        <v>2051</v>
      </c>
      <c r="F706" s="67">
        <v>2003</v>
      </c>
      <c r="G706" s="67">
        <v>14.6</v>
      </c>
      <c r="H706" s="67">
        <v>192</v>
      </c>
    </row>
    <row r="707" spans="2:8" hidden="1" x14ac:dyDescent="0.2">
      <c r="B707" s="68" t="s">
        <v>976</v>
      </c>
      <c r="C707" s="68" t="s">
        <v>2125</v>
      </c>
      <c r="D707" s="67">
        <v>3807</v>
      </c>
      <c r="E707" s="68" t="s">
        <v>2061</v>
      </c>
      <c r="F707" s="67">
        <v>2003</v>
      </c>
      <c r="G707" s="67">
        <v>15</v>
      </c>
      <c r="H707" s="67">
        <v>144</v>
      </c>
    </row>
    <row r="708" spans="2:8" hidden="1" x14ac:dyDescent="0.2">
      <c r="B708" s="68" t="s">
        <v>2163</v>
      </c>
      <c r="C708" s="68" t="s">
        <v>2164</v>
      </c>
      <c r="D708" s="67">
        <v>7562</v>
      </c>
      <c r="E708" s="68" t="s">
        <v>2061</v>
      </c>
      <c r="F708" s="67">
        <v>2003</v>
      </c>
      <c r="G708" s="67">
        <v>23.1</v>
      </c>
      <c r="H708" s="67">
        <v>138</v>
      </c>
    </row>
    <row r="709" spans="2:8" hidden="1" x14ac:dyDescent="0.2">
      <c r="B709" s="68" t="s">
        <v>183</v>
      </c>
      <c r="C709" s="65" t="s">
        <v>2203</v>
      </c>
      <c r="D709" s="66">
        <v>9912</v>
      </c>
      <c r="E709" s="65" t="s">
        <v>2201</v>
      </c>
      <c r="F709" s="66">
        <v>2003</v>
      </c>
      <c r="G709" s="67">
        <v>12.7</v>
      </c>
      <c r="H709" s="67">
        <v>154</v>
      </c>
    </row>
    <row r="710" spans="2:8" hidden="1" x14ac:dyDescent="0.2">
      <c r="B710" s="68" t="s">
        <v>2215</v>
      </c>
      <c r="C710" s="65" t="s">
        <v>2216</v>
      </c>
      <c r="D710" s="66">
        <v>782</v>
      </c>
      <c r="E710" s="65" t="s">
        <v>2208</v>
      </c>
      <c r="F710" s="66">
        <v>2003</v>
      </c>
      <c r="G710" s="67">
        <v>5.9</v>
      </c>
      <c r="H710" s="67">
        <v>176</v>
      </c>
    </row>
    <row r="711" spans="2:8" hidden="1" x14ac:dyDescent="0.2">
      <c r="B711" s="68" t="s">
        <v>131</v>
      </c>
      <c r="C711" s="68" t="s">
        <v>2236</v>
      </c>
      <c r="D711" s="67">
        <v>2805</v>
      </c>
      <c r="E711" s="68" t="s">
        <v>2208</v>
      </c>
      <c r="F711" s="67">
        <v>2003</v>
      </c>
      <c r="G711" s="67">
        <v>15.6</v>
      </c>
      <c r="H711" s="67">
        <v>165</v>
      </c>
    </row>
    <row r="712" spans="2:8" hidden="1" x14ac:dyDescent="0.2">
      <c r="B712" s="68" t="s">
        <v>2255</v>
      </c>
      <c r="C712" s="65" t="s">
        <v>2256</v>
      </c>
      <c r="D712" s="66">
        <v>2308</v>
      </c>
      <c r="E712" s="65" t="s">
        <v>2208</v>
      </c>
      <c r="F712" s="66">
        <v>2003</v>
      </c>
      <c r="G712" s="67">
        <v>18.7</v>
      </c>
      <c r="H712" s="67">
        <v>184</v>
      </c>
    </row>
    <row r="713" spans="2:8" hidden="1" x14ac:dyDescent="0.2">
      <c r="B713" s="68" t="s">
        <v>568</v>
      </c>
      <c r="C713" s="68" t="s">
        <v>2272</v>
      </c>
      <c r="D713" s="67">
        <v>2792</v>
      </c>
      <c r="E713" s="68" t="s">
        <v>2208</v>
      </c>
      <c r="F713" s="67">
        <v>2003</v>
      </c>
      <c r="G713" s="67">
        <v>32.5</v>
      </c>
      <c r="H713" s="67">
        <v>161</v>
      </c>
    </row>
    <row r="714" spans="2:8" hidden="1" x14ac:dyDescent="0.2">
      <c r="B714" s="68" t="s">
        <v>383</v>
      </c>
      <c r="C714" s="65" t="s">
        <v>2301</v>
      </c>
      <c r="D714" s="66">
        <v>2289</v>
      </c>
      <c r="E714" s="65" t="s">
        <v>2278</v>
      </c>
      <c r="F714" s="66">
        <v>2003</v>
      </c>
      <c r="G714" s="67">
        <v>23.3</v>
      </c>
      <c r="H714" s="67">
        <v>180</v>
      </c>
    </row>
    <row r="715" spans="2:8" hidden="1" x14ac:dyDescent="0.2">
      <c r="B715" s="65" t="s">
        <v>976</v>
      </c>
      <c r="C715" s="65" t="s">
        <v>2311</v>
      </c>
      <c r="D715" s="66">
        <v>7496</v>
      </c>
      <c r="E715" s="65" t="s">
        <v>2312</v>
      </c>
      <c r="F715" s="66">
        <v>2003</v>
      </c>
      <c r="G715" s="67">
        <v>11.7</v>
      </c>
      <c r="H715" s="67">
        <v>123</v>
      </c>
    </row>
    <row r="716" spans="2:8" hidden="1" x14ac:dyDescent="0.2">
      <c r="B716" s="68" t="s">
        <v>1116</v>
      </c>
      <c r="C716" s="68" t="s">
        <v>2336</v>
      </c>
      <c r="D716" s="67">
        <v>2761</v>
      </c>
      <c r="E716" s="68" t="s">
        <v>2329</v>
      </c>
      <c r="F716" s="67">
        <v>2003</v>
      </c>
      <c r="G716" s="67">
        <v>3</v>
      </c>
      <c r="H716" s="67">
        <v>179</v>
      </c>
    </row>
    <row r="717" spans="2:8" hidden="1" x14ac:dyDescent="0.2">
      <c r="B717" s="68" t="s">
        <v>1151</v>
      </c>
      <c r="C717" s="65" t="s">
        <v>2376</v>
      </c>
      <c r="D717" s="66">
        <v>219</v>
      </c>
      <c r="E717" s="65" t="s">
        <v>2329</v>
      </c>
      <c r="F717" s="66">
        <v>2003</v>
      </c>
      <c r="G717" s="67">
        <v>9.6</v>
      </c>
      <c r="H717" s="67">
        <v>134</v>
      </c>
    </row>
    <row r="718" spans="2:8" hidden="1" x14ac:dyDescent="0.2">
      <c r="B718" s="68" t="s">
        <v>2403</v>
      </c>
      <c r="C718" s="65" t="s">
        <v>2404</v>
      </c>
      <c r="D718" s="66">
        <v>2288</v>
      </c>
      <c r="E718" s="65" t="s">
        <v>2329</v>
      </c>
      <c r="F718" s="66">
        <v>2003</v>
      </c>
      <c r="G718" s="67">
        <v>12.3</v>
      </c>
      <c r="H718" s="67">
        <v>153</v>
      </c>
    </row>
    <row r="719" spans="2:8" hidden="1" x14ac:dyDescent="0.2">
      <c r="B719" s="68" t="s">
        <v>2465</v>
      </c>
      <c r="C719" s="68" t="s">
        <v>2466</v>
      </c>
      <c r="D719" s="67">
        <v>207</v>
      </c>
      <c r="E719" s="68" t="s">
        <v>2329</v>
      </c>
      <c r="F719" s="67">
        <v>2003</v>
      </c>
      <c r="G719" s="67">
        <v>17.3</v>
      </c>
      <c r="H719" s="67">
        <v>162</v>
      </c>
    </row>
    <row r="720" spans="2:8" hidden="1" x14ac:dyDescent="0.2">
      <c r="B720" s="65" t="s">
        <v>2495</v>
      </c>
      <c r="C720" s="68" t="s">
        <v>2496</v>
      </c>
      <c r="D720" s="67">
        <v>9</v>
      </c>
      <c r="E720" s="68" t="s">
        <v>2329</v>
      </c>
      <c r="F720" s="67">
        <v>2003</v>
      </c>
      <c r="G720" s="67">
        <v>21.4</v>
      </c>
      <c r="H720" s="67">
        <v>123</v>
      </c>
    </row>
    <row r="721" spans="2:8" hidden="1" x14ac:dyDescent="0.2">
      <c r="B721" s="68" t="s">
        <v>2547</v>
      </c>
      <c r="C721" s="68" t="s">
        <v>2548</v>
      </c>
      <c r="D721" s="67">
        <v>927</v>
      </c>
      <c r="E721" s="68" t="s">
        <v>2541</v>
      </c>
      <c r="F721" s="67">
        <v>2003</v>
      </c>
      <c r="G721" s="67">
        <v>18</v>
      </c>
      <c r="H721" s="67">
        <v>141</v>
      </c>
    </row>
    <row r="722" spans="2:8" hidden="1" x14ac:dyDescent="0.2">
      <c r="B722" s="68" t="s">
        <v>2253</v>
      </c>
      <c r="C722" s="68" t="s">
        <v>2552</v>
      </c>
      <c r="D722" s="67">
        <v>3750</v>
      </c>
      <c r="E722" s="68" t="s">
        <v>2553</v>
      </c>
      <c r="F722" s="67">
        <v>2003</v>
      </c>
      <c r="G722" s="67">
        <v>8.5</v>
      </c>
      <c r="H722" s="67">
        <v>139</v>
      </c>
    </row>
    <row r="723" spans="2:8" hidden="1" x14ac:dyDescent="0.2">
      <c r="B723" s="65" t="s">
        <v>1779</v>
      </c>
      <c r="C723" s="65" t="s">
        <v>2587</v>
      </c>
      <c r="D723" s="66">
        <v>215</v>
      </c>
      <c r="E723" s="65" t="s">
        <v>2588</v>
      </c>
      <c r="F723" s="66">
        <v>2003</v>
      </c>
      <c r="G723" s="67">
        <v>16</v>
      </c>
      <c r="H723" s="67">
        <v>133</v>
      </c>
    </row>
    <row r="724" spans="2:8" hidden="1" x14ac:dyDescent="0.2">
      <c r="B724" s="65" t="s">
        <v>1396</v>
      </c>
      <c r="C724" s="68" t="s">
        <v>2597</v>
      </c>
      <c r="D724" s="67">
        <v>7589</v>
      </c>
      <c r="E724" s="68" t="s">
        <v>2590</v>
      </c>
      <c r="F724" s="67">
        <v>2003</v>
      </c>
      <c r="G724" s="67">
        <v>24.1</v>
      </c>
      <c r="H724" s="67">
        <v>124</v>
      </c>
    </row>
    <row r="725" spans="2:8" hidden="1" x14ac:dyDescent="0.2">
      <c r="B725" s="65" t="s">
        <v>2610</v>
      </c>
      <c r="C725" s="68" t="s">
        <v>2611</v>
      </c>
      <c r="D725" s="67">
        <v>2274</v>
      </c>
      <c r="E725" s="68" t="s">
        <v>2604</v>
      </c>
      <c r="F725" s="67">
        <v>2003</v>
      </c>
      <c r="G725" s="67">
        <v>12.2</v>
      </c>
      <c r="H725" s="67">
        <v>175</v>
      </c>
    </row>
    <row r="726" spans="2:8" hidden="1" x14ac:dyDescent="0.2">
      <c r="B726" s="68" t="s">
        <v>449</v>
      </c>
      <c r="C726" s="65" t="s">
        <v>2626</v>
      </c>
      <c r="D726" s="66">
        <v>2275</v>
      </c>
      <c r="E726" s="65" t="s">
        <v>2604</v>
      </c>
      <c r="F726" s="66">
        <v>2003</v>
      </c>
      <c r="G726" s="67">
        <v>18.399999999999999</v>
      </c>
      <c r="H726" s="67">
        <v>164</v>
      </c>
    </row>
    <row r="727" spans="2:8" hidden="1" x14ac:dyDescent="0.2">
      <c r="B727" s="65" t="s">
        <v>118</v>
      </c>
      <c r="C727" s="68" t="s">
        <v>2659</v>
      </c>
      <c r="D727" s="67">
        <v>2797</v>
      </c>
      <c r="E727" s="68" t="s">
        <v>2644</v>
      </c>
      <c r="F727" s="67">
        <v>2003</v>
      </c>
      <c r="G727" s="67">
        <v>4.3</v>
      </c>
      <c r="H727" s="67">
        <v>169</v>
      </c>
    </row>
    <row r="728" spans="2:8" hidden="1" x14ac:dyDescent="0.2">
      <c r="B728" s="68" t="s">
        <v>970</v>
      </c>
      <c r="C728" s="65" t="s">
        <v>2781</v>
      </c>
      <c r="D728" s="66">
        <v>216</v>
      </c>
      <c r="E728" s="65" t="s">
        <v>2644</v>
      </c>
      <c r="F728" s="66">
        <v>2003</v>
      </c>
      <c r="G728" s="67">
        <v>16.2</v>
      </c>
      <c r="H728" s="67">
        <v>118</v>
      </c>
    </row>
    <row r="729" spans="2:8" hidden="1" x14ac:dyDescent="0.2">
      <c r="B729" s="65" t="s">
        <v>482</v>
      </c>
      <c r="C729" s="68" t="s">
        <v>2847</v>
      </c>
      <c r="D729" s="67">
        <v>2787</v>
      </c>
      <c r="E729" s="68" t="s">
        <v>2644</v>
      </c>
      <c r="F729" s="67">
        <v>2003</v>
      </c>
      <c r="G729" s="67">
        <v>21.9</v>
      </c>
      <c r="H729" s="67">
        <v>165</v>
      </c>
    </row>
    <row r="730" spans="2:8" hidden="1" x14ac:dyDescent="0.2">
      <c r="B730" s="68" t="s">
        <v>1274</v>
      </c>
      <c r="C730" s="68" t="s">
        <v>2899</v>
      </c>
      <c r="D730" s="67">
        <v>101</v>
      </c>
      <c r="E730" s="68" t="s">
        <v>2892</v>
      </c>
      <c r="F730" s="67">
        <v>2003</v>
      </c>
      <c r="G730" s="67">
        <v>19</v>
      </c>
      <c r="H730" s="67">
        <v>189</v>
      </c>
    </row>
    <row r="731" spans="2:8" hidden="1" x14ac:dyDescent="0.2">
      <c r="B731" s="65" t="s">
        <v>2968</v>
      </c>
      <c r="C731" s="65" t="s">
        <v>2969</v>
      </c>
      <c r="D731" s="66">
        <v>55</v>
      </c>
      <c r="E731" s="65" t="s">
        <v>2957</v>
      </c>
      <c r="F731" s="66">
        <v>2003</v>
      </c>
      <c r="G731" s="67">
        <v>9.1999999999999993</v>
      </c>
      <c r="H731" s="67">
        <v>176</v>
      </c>
    </row>
    <row r="732" spans="2:8" hidden="1" x14ac:dyDescent="0.2">
      <c r="B732" s="68" t="s">
        <v>2973</v>
      </c>
      <c r="C732" s="65" t="s">
        <v>2974</v>
      </c>
      <c r="D732" s="66">
        <v>205</v>
      </c>
      <c r="E732" s="65" t="s">
        <v>2957</v>
      </c>
      <c r="F732" s="66">
        <v>2003</v>
      </c>
      <c r="G732" s="67">
        <v>11.6</v>
      </c>
      <c r="H732" s="67">
        <v>135</v>
      </c>
    </row>
    <row r="733" spans="2:8" hidden="1" x14ac:dyDescent="0.2">
      <c r="B733" s="65" t="s">
        <v>1212</v>
      </c>
      <c r="C733" s="65" t="s">
        <v>2979</v>
      </c>
      <c r="D733" s="66">
        <v>2278</v>
      </c>
      <c r="E733" s="65" t="s">
        <v>2957</v>
      </c>
      <c r="F733" s="66">
        <v>2003</v>
      </c>
      <c r="G733" s="67">
        <v>12.8</v>
      </c>
      <c r="H733" s="67">
        <v>139</v>
      </c>
    </row>
    <row r="734" spans="2:8" hidden="1" x14ac:dyDescent="0.2">
      <c r="B734" s="68" t="s">
        <v>1485</v>
      </c>
      <c r="C734" s="65" t="s">
        <v>2999</v>
      </c>
      <c r="D734" s="66">
        <v>2791</v>
      </c>
      <c r="E734" s="65" t="s">
        <v>2957</v>
      </c>
      <c r="F734" s="66">
        <v>2003</v>
      </c>
      <c r="G734" s="67">
        <v>18.2</v>
      </c>
      <c r="H734" s="67">
        <v>127</v>
      </c>
    </row>
    <row r="735" spans="2:8" hidden="1" x14ac:dyDescent="0.2">
      <c r="B735" s="65" t="s">
        <v>131</v>
      </c>
      <c r="C735" s="68" t="s">
        <v>3007</v>
      </c>
      <c r="D735" s="67">
        <v>2282</v>
      </c>
      <c r="E735" s="68" t="s">
        <v>2957</v>
      </c>
      <c r="F735" s="67">
        <v>2003</v>
      </c>
      <c r="G735" s="67">
        <v>19.5</v>
      </c>
      <c r="H735" s="67">
        <v>157</v>
      </c>
    </row>
    <row r="736" spans="2:8" hidden="1" x14ac:dyDescent="0.2">
      <c r="B736" s="65" t="s">
        <v>135</v>
      </c>
      <c r="C736" s="65" t="s">
        <v>136</v>
      </c>
      <c r="D736" s="66">
        <v>6739</v>
      </c>
      <c r="E736" s="65" t="s">
        <v>122</v>
      </c>
      <c r="F736" s="66">
        <v>2004</v>
      </c>
      <c r="G736" s="67">
        <v>8.6</v>
      </c>
      <c r="H736" s="67">
        <v>134</v>
      </c>
    </row>
    <row r="737" spans="2:8" hidden="1" x14ac:dyDescent="0.2">
      <c r="B737" s="68" t="s">
        <v>155</v>
      </c>
      <c r="C737" s="68" t="s">
        <v>156</v>
      </c>
      <c r="D737" s="67">
        <v>7577</v>
      </c>
      <c r="E737" s="68" t="s">
        <v>122</v>
      </c>
      <c r="F737" s="67">
        <v>2004</v>
      </c>
      <c r="G737" s="67">
        <v>12.6</v>
      </c>
      <c r="H737" s="67">
        <v>146</v>
      </c>
    </row>
    <row r="738" spans="2:8" hidden="1" x14ac:dyDescent="0.2">
      <c r="B738" s="65" t="s">
        <v>207</v>
      </c>
      <c r="C738" s="68" t="s">
        <v>208</v>
      </c>
      <c r="D738" s="67">
        <v>7604</v>
      </c>
      <c r="E738" s="68" t="s">
        <v>122</v>
      </c>
      <c r="F738" s="67">
        <v>2004</v>
      </c>
      <c r="G738" s="67">
        <v>22.9</v>
      </c>
      <c r="H738" s="67">
        <v>128</v>
      </c>
    </row>
    <row r="739" spans="2:8" hidden="1" x14ac:dyDescent="0.2">
      <c r="B739" s="68" t="s">
        <v>218</v>
      </c>
      <c r="C739" s="68" t="s">
        <v>219</v>
      </c>
      <c r="D739" s="67">
        <v>7626</v>
      </c>
      <c r="E739" s="68" t="s">
        <v>122</v>
      </c>
      <c r="F739" s="67">
        <v>2004</v>
      </c>
      <c r="G739" s="67">
        <v>25.4</v>
      </c>
      <c r="H739" s="67">
        <v>148</v>
      </c>
    </row>
    <row r="740" spans="2:8" hidden="1" x14ac:dyDescent="0.2">
      <c r="B740" s="65" t="s">
        <v>402</v>
      </c>
      <c r="C740" s="65" t="s">
        <v>82</v>
      </c>
      <c r="D740" s="66">
        <v>9927</v>
      </c>
      <c r="E740" s="65" t="s">
        <v>403</v>
      </c>
      <c r="F740" s="66">
        <v>2004</v>
      </c>
      <c r="G740" s="67">
        <v>12.1</v>
      </c>
      <c r="H740" s="67">
        <v>175</v>
      </c>
    </row>
    <row r="741" spans="2:8" hidden="1" x14ac:dyDescent="0.2">
      <c r="B741" s="65" t="s">
        <v>451</v>
      </c>
      <c r="C741" s="65" t="s">
        <v>452</v>
      </c>
      <c r="D741" s="66">
        <v>7575</v>
      </c>
      <c r="E741" s="65" t="s">
        <v>437</v>
      </c>
      <c r="F741" s="66">
        <v>2004</v>
      </c>
      <c r="G741" s="67">
        <v>13.2</v>
      </c>
      <c r="H741" s="67">
        <v>182</v>
      </c>
    </row>
    <row r="742" spans="2:8" hidden="1" x14ac:dyDescent="0.2">
      <c r="B742" s="68" t="s">
        <v>467</v>
      </c>
      <c r="C742" s="65" t="s">
        <v>468</v>
      </c>
      <c r="D742" s="66">
        <v>7578</v>
      </c>
      <c r="E742" s="65" t="s">
        <v>437</v>
      </c>
      <c r="F742" s="66">
        <v>2004</v>
      </c>
      <c r="G742" s="67">
        <v>28.1</v>
      </c>
      <c r="H742" s="67">
        <v>132</v>
      </c>
    </row>
    <row r="743" spans="2:8" hidden="1" x14ac:dyDescent="0.2">
      <c r="B743" s="65" t="s">
        <v>513</v>
      </c>
      <c r="C743" s="65" t="s">
        <v>514</v>
      </c>
      <c r="D743" s="66">
        <v>15675</v>
      </c>
      <c r="E743" s="65" t="s">
        <v>497</v>
      </c>
      <c r="F743" s="66">
        <v>2004</v>
      </c>
      <c r="G743" s="67">
        <v>22.3</v>
      </c>
      <c r="H743" s="67">
        <v>172</v>
      </c>
    </row>
    <row r="744" spans="2:8" hidden="1" x14ac:dyDescent="0.2">
      <c r="B744" s="68" t="s">
        <v>187</v>
      </c>
      <c r="C744" s="68" t="s">
        <v>567</v>
      </c>
      <c r="D744" s="67">
        <v>7556</v>
      </c>
      <c r="E744" s="68" t="s">
        <v>566</v>
      </c>
      <c r="F744" s="67">
        <v>2004</v>
      </c>
      <c r="G744" s="67">
        <v>5.9</v>
      </c>
      <c r="H744" s="67">
        <v>131</v>
      </c>
    </row>
    <row r="745" spans="2:8" hidden="1" x14ac:dyDescent="0.2">
      <c r="B745" s="65" t="s">
        <v>137</v>
      </c>
      <c r="C745" s="65" t="s">
        <v>586</v>
      </c>
      <c r="D745" s="66">
        <v>9909</v>
      </c>
      <c r="E745" s="65" t="s">
        <v>585</v>
      </c>
      <c r="F745" s="66">
        <v>2004</v>
      </c>
      <c r="G745" s="67">
        <v>22.8</v>
      </c>
      <c r="H745" s="67">
        <v>167</v>
      </c>
    </row>
    <row r="746" spans="2:8" hidden="1" x14ac:dyDescent="0.2">
      <c r="B746" s="68" t="s">
        <v>212</v>
      </c>
      <c r="C746" s="68" t="s">
        <v>666</v>
      </c>
      <c r="D746" s="67">
        <v>9878</v>
      </c>
      <c r="E746" s="68" t="s">
        <v>667</v>
      </c>
      <c r="F746" s="67">
        <v>2004</v>
      </c>
      <c r="G746" s="67">
        <v>6.8</v>
      </c>
      <c r="H746" s="67">
        <v>57</v>
      </c>
    </row>
    <row r="747" spans="2:8" hidden="1" x14ac:dyDescent="0.2">
      <c r="B747" s="65" t="s">
        <v>668</v>
      </c>
      <c r="C747" s="65" t="s">
        <v>669</v>
      </c>
      <c r="D747" s="66">
        <v>9890</v>
      </c>
      <c r="E747" s="65" t="s">
        <v>667</v>
      </c>
      <c r="F747" s="66">
        <v>2004</v>
      </c>
      <c r="G747" s="67">
        <v>7.6</v>
      </c>
      <c r="H747" s="67">
        <v>143</v>
      </c>
    </row>
    <row r="748" spans="2:8" hidden="1" x14ac:dyDescent="0.2">
      <c r="B748" s="68" t="s">
        <v>670</v>
      </c>
      <c r="C748" s="65" t="s">
        <v>671</v>
      </c>
      <c r="D748" s="66">
        <v>9913</v>
      </c>
      <c r="E748" s="65" t="s">
        <v>667</v>
      </c>
      <c r="F748" s="66">
        <v>2004</v>
      </c>
      <c r="G748" s="67">
        <v>12.4</v>
      </c>
      <c r="H748" s="67">
        <v>154</v>
      </c>
    </row>
    <row r="749" spans="2:8" hidden="1" x14ac:dyDescent="0.2">
      <c r="B749" s="68" t="s">
        <v>153</v>
      </c>
      <c r="C749" s="65" t="s">
        <v>682</v>
      </c>
      <c r="D749" s="66">
        <v>812</v>
      </c>
      <c r="E749" s="65" t="s">
        <v>679</v>
      </c>
      <c r="F749" s="66">
        <v>2004</v>
      </c>
      <c r="G749" s="67">
        <v>14.1</v>
      </c>
      <c r="H749" s="67">
        <v>155</v>
      </c>
    </row>
    <row r="750" spans="2:8" hidden="1" x14ac:dyDescent="0.2">
      <c r="B750" s="65" t="s">
        <v>543</v>
      </c>
      <c r="C750" s="68" t="s">
        <v>89</v>
      </c>
      <c r="D750" s="67">
        <v>9914</v>
      </c>
      <c r="E750" s="68" t="s">
        <v>679</v>
      </c>
      <c r="F750" s="67">
        <v>2004</v>
      </c>
      <c r="G750" s="67">
        <v>25.7</v>
      </c>
      <c r="H750" s="67">
        <v>151</v>
      </c>
    </row>
    <row r="751" spans="2:8" hidden="1" x14ac:dyDescent="0.2">
      <c r="B751" s="65" t="s">
        <v>449</v>
      </c>
      <c r="C751" s="65" t="s">
        <v>724</v>
      </c>
      <c r="D751" s="66">
        <v>9884</v>
      </c>
      <c r="E751" s="65" t="s">
        <v>721</v>
      </c>
      <c r="F751" s="66">
        <v>2004</v>
      </c>
      <c r="G751" s="67">
        <v>17.600000000000001</v>
      </c>
      <c r="H751" s="67">
        <v>157</v>
      </c>
    </row>
    <row r="752" spans="2:8" hidden="1" x14ac:dyDescent="0.2">
      <c r="B752" s="68" t="s">
        <v>383</v>
      </c>
      <c r="C752" s="68" t="s">
        <v>731</v>
      </c>
      <c r="D752" s="67">
        <v>8471</v>
      </c>
      <c r="E752" s="68" t="s">
        <v>732</v>
      </c>
      <c r="F752" s="67">
        <v>2004</v>
      </c>
      <c r="G752" s="67">
        <v>5.4</v>
      </c>
      <c r="H752" s="67">
        <v>136</v>
      </c>
    </row>
    <row r="753" spans="2:8" hidden="1" x14ac:dyDescent="0.2">
      <c r="B753" s="68" t="s">
        <v>735</v>
      </c>
      <c r="C753" s="68" t="s">
        <v>736</v>
      </c>
      <c r="D753" s="67">
        <v>8470</v>
      </c>
      <c r="E753" s="68" t="s">
        <v>732</v>
      </c>
      <c r="F753" s="67">
        <v>2004</v>
      </c>
      <c r="G753" s="67">
        <v>10.9</v>
      </c>
      <c r="H753" s="67">
        <v>115</v>
      </c>
    </row>
    <row r="754" spans="2:8" hidden="1" x14ac:dyDescent="0.2">
      <c r="B754" s="65" t="s">
        <v>740</v>
      </c>
      <c r="C754" s="65" t="s">
        <v>741</v>
      </c>
      <c r="D754" s="66">
        <v>7572</v>
      </c>
      <c r="E754" s="65" t="s">
        <v>732</v>
      </c>
      <c r="F754" s="66">
        <v>2004</v>
      </c>
      <c r="G754" s="67">
        <v>17.100000000000001</v>
      </c>
      <c r="H754" s="67">
        <v>149</v>
      </c>
    </row>
    <row r="755" spans="2:8" hidden="1" x14ac:dyDescent="0.2">
      <c r="B755" s="65" t="s">
        <v>207</v>
      </c>
      <c r="C755" s="68" t="s">
        <v>755</v>
      </c>
      <c r="D755" s="67">
        <v>7618</v>
      </c>
      <c r="E755" s="68" t="s">
        <v>756</v>
      </c>
      <c r="F755" s="67">
        <v>2004</v>
      </c>
      <c r="G755" s="67">
        <v>35.700000000000003</v>
      </c>
      <c r="H755" s="67">
        <v>103</v>
      </c>
    </row>
    <row r="756" spans="2:8" hidden="1" x14ac:dyDescent="0.2">
      <c r="B756" s="68" t="s">
        <v>804</v>
      </c>
      <c r="C756" s="68" t="s">
        <v>805</v>
      </c>
      <c r="D756" s="67">
        <v>7553</v>
      </c>
      <c r="E756" s="68" t="s">
        <v>791</v>
      </c>
      <c r="F756" s="67">
        <v>2004</v>
      </c>
      <c r="G756" s="67">
        <v>10.8</v>
      </c>
      <c r="H756" s="67">
        <v>165</v>
      </c>
    </row>
    <row r="757" spans="2:8" hidden="1" x14ac:dyDescent="0.2">
      <c r="B757" s="65" t="s">
        <v>808</v>
      </c>
      <c r="C757" s="68" t="s">
        <v>809</v>
      </c>
      <c r="D757" s="67">
        <v>2774</v>
      </c>
      <c r="E757" s="68" t="s">
        <v>791</v>
      </c>
      <c r="F757" s="67">
        <v>2004</v>
      </c>
      <c r="G757" s="67">
        <v>11.9</v>
      </c>
      <c r="H757" s="67">
        <v>170</v>
      </c>
    </row>
    <row r="758" spans="2:8" hidden="1" x14ac:dyDescent="0.2">
      <c r="B758" s="65" t="s">
        <v>207</v>
      </c>
      <c r="C758" s="68" t="s">
        <v>829</v>
      </c>
      <c r="D758" s="67">
        <v>2261</v>
      </c>
      <c r="E758" s="68" t="s">
        <v>791</v>
      </c>
      <c r="F758" s="67">
        <v>2004</v>
      </c>
      <c r="G758" s="67">
        <v>22.3</v>
      </c>
      <c r="H758" s="67">
        <v>116</v>
      </c>
    </row>
    <row r="759" spans="2:8" hidden="1" x14ac:dyDescent="0.2">
      <c r="B759" s="68" t="s">
        <v>802</v>
      </c>
      <c r="C759" s="65" t="s">
        <v>840</v>
      </c>
      <c r="D759" s="66">
        <v>8504</v>
      </c>
      <c r="E759" s="65" t="s">
        <v>838</v>
      </c>
      <c r="F759" s="66">
        <v>2004</v>
      </c>
      <c r="G759" s="67">
        <v>5.3</v>
      </c>
      <c r="H759" s="67">
        <v>134</v>
      </c>
    </row>
    <row r="760" spans="2:8" hidden="1" x14ac:dyDescent="0.2">
      <c r="B760" s="65" t="s">
        <v>155</v>
      </c>
      <c r="C760" s="68" t="s">
        <v>911</v>
      </c>
      <c r="D760" s="67">
        <v>9917</v>
      </c>
      <c r="E760" s="68" t="s">
        <v>912</v>
      </c>
      <c r="F760" s="67">
        <v>2004</v>
      </c>
      <c r="G760" s="67">
        <v>3</v>
      </c>
      <c r="H760" s="67">
        <v>157</v>
      </c>
    </row>
    <row r="761" spans="2:8" hidden="1" x14ac:dyDescent="0.2">
      <c r="B761" s="65" t="s">
        <v>917</v>
      </c>
      <c r="C761" s="65" t="s">
        <v>918</v>
      </c>
      <c r="D761" s="66">
        <v>7567</v>
      </c>
      <c r="E761" s="65" t="s">
        <v>912</v>
      </c>
      <c r="F761" s="66">
        <v>2004</v>
      </c>
      <c r="G761" s="67">
        <v>32.9</v>
      </c>
      <c r="H761" s="67">
        <v>171</v>
      </c>
    </row>
    <row r="762" spans="2:8" hidden="1" x14ac:dyDescent="0.2">
      <c r="B762" s="68" t="s">
        <v>970</v>
      </c>
      <c r="C762" s="65" t="s">
        <v>971</v>
      </c>
      <c r="D762" s="66">
        <v>7573</v>
      </c>
      <c r="E762" s="65" t="s">
        <v>963</v>
      </c>
      <c r="F762" s="66">
        <v>2004</v>
      </c>
      <c r="G762" s="67">
        <v>5.4</v>
      </c>
      <c r="H762" s="67">
        <v>158</v>
      </c>
    </row>
    <row r="763" spans="2:8" hidden="1" x14ac:dyDescent="0.2">
      <c r="B763" s="68" t="s">
        <v>1078</v>
      </c>
      <c r="C763" s="65" t="s">
        <v>1079</v>
      </c>
      <c r="D763" s="66">
        <v>8469</v>
      </c>
      <c r="E763" s="65" t="s">
        <v>1050</v>
      </c>
      <c r="F763" s="66">
        <v>2004</v>
      </c>
      <c r="G763" s="67">
        <v>11.9</v>
      </c>
      <c r="H763" s="67">
        <v>146</v>
      </c>
    </row>
    <row r="764" spans="2:8" hidden="1" x14ac:dyDescent="0.2">
      <c r="B764" s="65" t="s">
        <v>802</v>
      </c>
      <c r="C764" s="68" t="s">
        <v>1088</v>
      </c>
      <c r="D764" s="67">
        <v>8494</v>
      </c>
      <c r="E764" s="68" t="s">
        <v>1050</v>
      </c>
      <c r="F764" s="67">
        <v>2004</v>
      </c>
      <c r="G764" s="67">
        <v>14.9</v>
      </c>
      <c r="H764" s="67">
        <v>179</v>
      </c>
    </row>
    <row r="765" spans="2:8" hidden="1" x14ac:dyDescent="0.2">
      <c r="B765" s="65" t="s">
        <v>1093</v>
      </c>
      <c r="C765" s="68" t="s">
        <v>1094</v>
      </c>
      <c r="D765" s="67">
        <v>9888</v>
      </c>
      <c r="E765" s="68" t="s">
        <v>1050</v>
      </c>
      <c r="F765" s="67">
        <v>2004</v>
      </c>
      <c r="G765" s="67">
        <v>18.2</v>
      </c>
      <c r="H765" s="67">
        <v>179</v>
      </c>
    </row>
    <row r="766" spans="2:8" hidden="1" x14ac:dyDescent="0.2">
      <c r="B766" s="65" t="s">
        <v>1183</v>
      </c>
      <c r="C766" s="68" t="s">
        <v>1184</v>
      </c>
      <c r="D766" s="67">
        <v>837</v>
      </c>
      <c r="E766" s="68" t="s">
        <v>1185</v>
      </c>
      <c r="F766" s="67">
        <v>2004</v>
      </c>
      <c r="G766" s="67">
        <v>10.6</v>
      </c>
      <c r="H766" s="67">
        <v>89</v>
      </c>
    </row>
    <row r="767" spans="2:8" hidden="1" x14ac:dyDescent="0.2">
      <c r="B767" s="68" t="s">
        <v>1249</v>
      </c>
      <c r="C767" s="68" t="s">
        <v>1250</v>
      </c>
      <c r="D767" s="67">
        <v>7590</v>
      </c>
      <c r="E767" s="68" t="s">
        <v>1235</v>
      </c>
      <c r="F767" s="67">
        <v>2004</v>
      </c>
      <c r="G767" s="67">
        <v>10.1</v>
      </c>
      <c r="H767" s="67">
        <v>98</v>
      </c>
    </row>
    <row r="768" spans="2:8" hidden="1" x14ac:dyDescent="0.2">
      <c r="B768" s="68" t="s">
        <v>467</v>
      </c>
      <c r="C768" s="68" t="s">
        <v>1269</v>
      </c>
      <c r="D768" s="67">
        <v>7593</v>
      </c>
      <c r="E768" s="68" t="s">
        <v>1235</v>
      </c>
      <c r="F768" s="67">
        <v>2004</v>
      </c>
      <c r="G768" s="67">
        <v>17.600000000000001</v>
      </c>
      <c r="H768" s="67">
        <v>118</v>
      </c>
    </row>
    <row r="769" spans="2:8" hidden="1" x14ac:dyDescent="0.2">
      <c r="B769" s="68" t="s">
        <v>1274</v>
      </c>
      <c r="C769" s="68" t="s">
        <v>1275</v>
      </c>
      <c r="D769" s="67">
        <v>7592</v>
      </c>
      <c r="E769" s="68" t="s">
        <v>1235</v>
      </c>
      <c r="F769" s="67">
        <v>2004</v>
      </c>
      <c r="G769" s="67">
        <v>19.100000000000001</v>
      </c>
      <c r="H769" s="67">
        <v>144</v>
      </c>
    </row>
    <row r="770" spans="2:8" hidden="1" x14ac:dyDescent="0.2">
      <c r="B770" s="68" t="s">
        <v>428</v>
      </c>
      <c r="C770" s="68" t="s">
        <v>1353</v>
      </c>
      <c r="D770" s="67">
        <v>8122</v>
      </c>
      <c r="E770" s="68" t="s">
        <v>1313</v>
      </c>
      <c r="F770" s="67">
        <v>2004</v>
      </c>
      <c r="G770" s="67">
        <v>24.7</v>
      </c>
      <c r="H770" s="67">
        <v>133</v>
      </c>
    </row>
    <row r="771" spans="2:8" hidden="1" x14ac:dyDescent="0.2">
      <c r="B771" s="68" t="s">
        <v>207</v>
      </c>
      <c r="C771" s="65" t="s">
        <v>1363</v>
      </c>
      <c r="D771" s="66">
        <v>2687</v>
      </c>
      <c r="E771" s="65" t="s">
        <v>1313</v>
      </c>
      <c r="F771" s="66">
        <v>2004</v>
      </c>
      <c r="G771" s="67">
        <v>29.9</v>
      </c>
      <c r="H771" s="67">
        <v>122</v>
      </c>
    </row>
    <row r="772" spans="2:8" hidden="1" x14ac:dyDescent="0.2">
      <c r="B772" s="65" t="s">
        <v>802</v>
      </c>
      <c r="C772" s="65" t="s">
        <v>1382</v>
      </c>
      <c r="D772" s="66">
        <v>8130</v>
      </c>
      <c r="E772" s="65" t="s">
        <v>1371</v>
      </c>
      <c r="F772" s="66">
        <v>2004</v>
      </c>
      <c r="G772" s="67">
        <v>8.6</v>
      </c>
      <c r="H772" s="67">
        <v>167</v>
      </c>
    </row>
    <row r="773" spans="2:8" hidden="1" x14ac:dyDescent="0.2">
      <c r="B773" s="68" t="s">
        <v>131</v>
      </c>
      <c r="C773" s="68" t="s">
        <v>1409</v>
      </c>
      <c r="D773" s="67">
        <v>7551</v>
      </c>
      <c r="E773" s="68" t="s">
        <v>1371</v>
      </c>
      <c r="F773" s="67">
        <v>2004</v>
      </c>
      <c r="G773" s="67">
        <v>17.3</v>
      </c>
      <c r="H773" s="67">
        <v>191</v>
      </c>
    </row>
    <row r="774" spans="2:8" hidden="1" x14ac:dyDescent="0.2">
      <c r="B774" s="65" t="s">
        <v>383</v>
      </c>
      <c r="C774" s="68" t="s">
        <v>1415</v>
      </c>
      <c r="D774" s="67">
        <v>8503</v>
      </c>
      <c r="E774" s="68" t="s">
        <v>1371</v>
      </c>
      <c r="F774" s="67">
        <v>2004</v>
      </c>
      <c r="G774" s="67">
        <v>18.100000000000001</v>
      </c>
      <c r="H774" s="67">
        <v>140</v>
      </c>
    </row>
    <row r="775" spans="2:8" hidden="1" x14ac:dyDescent="0.2">
      <c r="B775" s="65" t="s">
        <v>1420</v>
      </c>
      <c r="C775" s="68" t="s">
        <v>1421</v>
      </c>
      <c r="D775" s="67">
        <v>7426</v>
      </c>
      <c r="E775" s="68" t="s">
        <v>1371</v>
      </c>
      <c r="F775" s="67">
        <v>2004</v>
      </c>
      <c r="G775" s="67">
        <v>19.600000000000001</v>
      </c>
      <c r="H775" s="67">
        <v>209</v>
      </c>
    </row>
    <row r="776" spans="2:8" hidden="1" x14ac:dyDescent="0.2">
      <c r="B776" s="65" t="s">
        <v>383</v>
      </c>
      <c r="C776" s="65" t="s">
        <v>1453</v>
      </c>
      <c r="D776" s="66">
        <v>2804</v>
      </c>
      <c r="E776" s="65" t="s">
        <v>1444</v>
      </c>
      <c r="F776" s="66">
        <v>2004</v>
      </c>
      <c r="G776" s="67">
        <v>9</v>
      </c>
      <c r="H776" s="67">
        <v>103</v>
      </c>
    </row>
    <row r="777" spans="2:8" hidden="1" x14ac:dyDescent="0.2">
      <c r="B777" s="65" t="s">
        <v>207</v>
      </c>
      <c r="C777" s="65" t="s">
        <v>1476</v>
      </c>
      <c r="D777" s="66">
        <v>2803</v>
      </c>
      <c r="E777" s="65" t="s">
        <v>1444</v>
      </c>
      <c r="F777" s="66">
        <v>2004</v>
      </c>
      <c r="G777" s="67">
        <v>21.6</v>
      </c>
      <c r="H777" s="67">
        <v>153</v>
      </c>
    </row>
    <row r="778" spans="2:8" hidden="1" x14ac:dyDescent="0.2">
      <c r="B778" s="65" t="s">
        <v>774</v>
      </c>
      <c r="C778" s="68" t="s">
        <v>1477</v>
      </c>
      <c r="D778" s="67">
        <v>7623</v>
      </c>
      <c r="E778" s="68" t="s">
        <v>1444</v>
      </c>
      <c r="F778" s="67">
        <v>2004</v>
      </c>
      <c r="G778" s="67">
        <v>22.3</v>
      </c>
      <c r="H778" s="67">
        <v>143</v>
      </c>
    </row>
    <row r="779" spans="2:8" hidden="1" x14ac:dyDescent="0.2">
      <c r="B779" s="68" t="s">
        <v>1478</v>
      </c>
      <c r="C779" s="68" t="s">
        <v>1479</v>
      </c>
      <c r="D779" s="67">
        <v>2763</v>
      </c>
      <c r="E779" s="68" t="s">
        <v>1444</v>
      </c>
      <c r="F779" s="67">
        <v>2004</v>
      </c>
      <c r="G779" s="67">
        <v>22.7</v>
      </c>
      <c r="H779" s="67">
        <v>147</v>
      </c>
    </row>
    <row r="780" spans="2:8" hidden="1" x14ac:dyDescent="0.2">
      <c r="B780" s="65" t="s">
        <v>1485</v>
      </c>
      <c r="C780" s="65" t="s">
        <v>1486</v>
      </c>
      <c r="D780" s="66">
        <v>9871</v>
      </c>
      <c r="E780" s="65" t="s">
        <v>1487</v>
      </c>
      <c r="F780" s="66">
        <v>2004</v>
      </c>
      <c r="G780" s="67">
        <v>7.4</v>
      </c>
      <c r="H780" s="67">
        <v>160</v>
      </c>
    </row>
    <row r="781" spans="2:8" hidden="1" x14ac:dyDescent="0.2">
      <c r="B781" s="68" t="s">
        <v>181</v>
      </c>
      <c r="C781" s="68" t="s">
        <v>1537</v>
      </c>
      <c r="D781" s="67">
        <v>2785</v>
      </c>
      <c r="E781" s="68" t="s">
        <v>1534</v>
      </c>
      <c r="F781" s="67">
        <v>2004</v>
      </c>
      <c r="G781" s="67">
        <v>21.2</v>
      </c>
      <c r="H781" s="67">
        <v>136</v>
      </c>
    </row>
    <row r="782" spans="2:8" hidden="1" x14ac:dyDescent="0.2">
      <c r="B782" s="68" t="s">
        <v>207</v>
      </c>
      <c r="C782" s="68" t="s">
        <v>1622</v>
      </c>
      <c r="D782" s="67">
        <v>7555</v>
      </c>
      <c r="E782" s="68" t="s">
        <v>1581</v>
      </c>
      <c r="F782" s="67">
        <v>2004</v>
      </c>
      <c r="G782" s="67">
        <v>34.799999999999997</v>
      </c>
      <c r="H782" s="67">
        <v>171</v>
      </c>
    </row>
    <row r="783" spans="2:8" hidden="1" x14ac:dyDescent="0.2">
      <c r="B783" s="65" t="s">
        <v>137</v>
      </c>
      <c r="C783" s="65" t="s">
        <v>1698</v>
      </c>
      <c r="D783" s="66">
        <v>2786</v>
      </c>
      <c r="E783" s="65" t="s">
        <v>1644</v>
      </c>
      <c r="F783" s="66">
        <v>2004</v>
      </c>
      <c r="G783" s="67">
        <v>12</v>
      </c>
      <c r="H783" s="67">
        <v>160</v>
      </c>
    </row>
    <row r="784" spans="2:8" hidden="1" x14ac:dyDescent="0.2">
      <c r="B784" s="65" t="s">
        <v>645</v>
      </c>
      <c r="C784" s="68" t="s">
        <v>1741</v>
      </c>
      <c r="D784" s="67">
        <v>7564</v>
      </c>
      <c r="E784" s="68" t="s">
        <v>1644</v>
      </c>
      <c r="F784" s="67">
        <v>2004</v>
      </c>
      <c r="G784" s="67">
        <v>17.100000000000001</v>
      </c>
      <c r="H784" s="67">
        <v>119</v>
      </c>
    </row>
    <row r="785" spans="2:8" hidden="1" x14ac:dyDescent="0.2">
      <c r="B785" s="65" t="s">
        <v>1777</v>
      </c>
      <c r="C785" s="65" t="s">
        <v>1778</v>
      </c>
      <c r="D785" s="66">
        <v>7588</v>
      </c>
      <c r="E785" s="65" t="s">
        <v>1644</v>
      </c>
      <c r="F785" s="66">
        <v>2004</v>
      </c>
      <c r="G785" s="67">
        <v>24.7</v>
      </c>
      <c r="H785" s="67">
        <v>114</v>
      </c>
    </row>
    <row r="786" spans="2:8" hidden="1" x14ac:dyDescent="0.2">
      <c r="B786" s="68" t="s">
        <v>1183</v>
      </c>
      <c r="C786" s="68" t="s">
        <v>1787</v>
      </c>
      <c r="D786" s="67">
        <v>9900</v>
      </c>
      <c r="E786" s="68" t="s">
        <v>1788</v>
      </c>
      <c r="F786" s="67">
        <v>2004</v>
      </c>
      <c r="G786" s="67">
        <v>3.8</v>
      </c>
      <c r="H786" s="67">
        <v>168</v>
      </c>
    </row>
    <row r="787" spans="2:8" hidden="1" x14ac:dyDescent="0.2">
      <c r="B787" s="68" t="s">
        <v>181</v>
      </c>
      <c r="C787" s="65" t="s">
        <v>1845</v>
      </c>
      <c r="D787" s="66">
        <v>7611</v>
      </c>
      <c r="E787" s="65" t="s">
        <v>1831</v>
      </c>
      <c r="F787" s="66">
        <v>2004</v>
      </c>
      <c r="G787" s="67">
        <v>5.0999999999999996</v>
      </c>
      <c r="H787" s="67">
        <v>119</v>
      </c>
    </row>
    <row r="788" spans="2:8" hidden="1" x14ac:dyDescent="0.2">
      <c r="B788" s="68" t="s">
        <v>1851</v>
      </c>
      <c r="C788" s="68" t="s">
        <v>1852</v>
      </c>
      <c r="D788" s="67">
        <v>8128</v>
      </c>
      <c r="E788" s="68" t="s">
        <v>1831</v>
      </c>
      <c r="F788" s="67">
        <v>2004</v>
      </c>
      <c r="G788" s="67">
        <v>7.9</v>
      </c>
      <c r="H788" s="67">
        <v>106</v>
      </c>
    </row>
    <row r="789" spans="2:8" hidden="1" x14ac:dyDescent="0.2">
      <c r="B789" s="65" t="s">
        <v>1867</v>
      </c>
      <c r="C789" s="65" t="s">
        <v>1868</v>
      </c>
      <c r="D789" s="66">
        <v>4550</v>
      </c>
      <c r="E789" s="65" t="s">
        <v>1831</v>
      </c>
      <c r="F789" s="66">
        <v>2004</v>
      </c>
      <c r="G789" s="67">
        <v>9.6</v>
      </c>
      <c r="H789" s="67">
        <v>210</v>
      </c>
    </row>
    <row r="790" spans="2:8" hidden="1" x14ac:dyDescent="0.2">
      <c r="B790" s="68" t="s">
        <v>402</v>
      </c>
      <c r="C790" s="65" t="s">
        <v>1876</v>
      </c>
      <c r="D790" s="66">
        <v>7580</v>
      </c>
      <c r="E790" s="65" t="s">
        <v>1831</v>
      </c>
      <c r="F790" s="66">
        <v>2004</v>
      </c>
      <c r="G790" s="67">
        <v>10.7</v>
      </c>
      <c r="H790" s="67">
        <v>174</v>
      </c>
    </row>
    <row r="791" spans="2:8" hidden="1" x14ac:dyDescent="0.2">
      <c r="B791" s="68" t="s">
        <v>1048</v>
      </c>
      <c r="C791" s="68" t="s">
        <v>1895</v>
      </c>
      <c r="D791" s="67">
        <v>2778</v>
      </c>
      <c r="E791" s="68" t="s">
        <v>1831</v>
      </c>
      <c r="F791" s="67">
        <v>2004</v>
      </c>
      <c r="G791" s="67">
        <v>13</v>
      </c>
      <c r="H791" s="67">
        <v>145</v>
      </c>
    </row>
    <row r="792" spans="2:8" hidden="1" x14ac:dyDescent="0.2">
      <c r="B792" s="68" t="s">
        <v>974</v>
      </c>
      <c r="C792" s="68" t="s">
        <v>1927</v>
      </c>
      <c r="D792" s="67">
        <v>7576</v>
      </c>
      <c r="E792" s="68" t="s">
        <v>1831</v>
      </c>
      <c r="F792" s="67">
        <v>2004</v>
      </c>
      <c r="G792" s="67">
        <v>15.7</v>
      </c>
      <c r="H792" s="67">
        <v>112</v>
      </c>
    </row>
    <row r="793" spans="2:8" hidden="1" x14ac:dyDescent="0.2">
      <c r="B793" s="68" t="s">
        <v>1928</v>
      </c>
      <c r="C793" s="65" t="s">
        <v>1929</v>
      </c>
      <c r="D793" s="66">
        <v>2291</v>
      </c>
      <c r="E793" s="65" t="s">
        <v>1831</v>
      </c>
      <c r="F793" s="66">
        <v>2004</v>
      </c>
      <c r="G793" s="67">
        <v>15.9</v>
      </c>
      <c r="H793" s="67">
        <v>133</v>
      </c>
    </row>
    <row r="794" spans="2:8" hidden="1" x14ac:dyDescent="0.2">
      <c r="B794" s="65" t="s">
        <v>1949</v>
      </c>
      <c r="C794" s="68" t="s">
        <v>1950</v>
      </c>
      <c r="D794" s="67">
        <v>11272</v>
      </c>
      <c r="E794" s="68" t="s">
        <v>1831</v>
      </c>
      <c r="F794" s="67">
        <v>2004</v>
      </c>
      <c r="G794" s="67">
        <v>16.7</v>
      </c>
      <c r="H794" s="67">
        <v>169</v>
      </c>
    </row>
    <row r="795" spans="2:8" hidden="1" x14ac:dyDescent="0.2">
      <c r="B795" s="65" t="s">
        <v>1978</v>
      </c>
      <c r="C795" s="65" t="s">
        <v>1979</v>
      </c>
      <c r="D795" s="66">
        <v>7570</v>
      </c>
      <c r="E795" s="65" t="s">
        <v>1831</v>
      </c>
      <c r="F795" s="66">
        <v>2004</v>
      </c>
      <c r="G795" s="67">
        <v>19.399999999999999</v>
      </c>
      <c r="H795" s="67">
        <v>181</v>
      </c>
    </row>
    <row r="796" spans="2:8" hidden="1" x14ac:dyDescent="0.2">
      <c r="B796" s="65" t="s">
        <v>207</v>
      </c>
      <c r="C796" s="65" t="s">
        <v>2036</v>
      </c>
      <c r="D796" s="66">
        <v>7571</v>
      </c>
      <c r="E796" s="65" t="s">
        <v>1831</v>
      </c>
      <c r="F796" s="66">
        <v>2004</v>
      </c>
      <c r="G796" s="67">
        <v>37.5</v>
      </c>
      <c r="H796" s="67">
        <v>142</v>
      </c>
    </row>
    <row r="797" spans="2:8" hidden="1" x14ac:dyDescent="0.2">
      <c r="B797" s="65" t="s">
        <v>2085</v>
      </c>
      <c r="C797" s="68" t="s">
        <v>1064</v>
      </c>
      <c r="D797" s="67">
        <v>8468</v>
      </c>
      <c r="E797" s="68" t="s">
        <v>2061</v>
      </c>
      <c r="F797" s="67">
        <v>2004</v>
      </c>
      <c r="G797" s="67">
        <v>9.1999999999999993</v>
      </c>
      <c r="H797" s="67">
        <v>138</v>
      </c>
    </row>
    <row r="798" spans="2:8" hidden="1" x14ac:dyDescent="0.2">
      <c r="B798" s="68" t="s">
        <v>2106</v>
      </c>
      <c r="C798" s="68" t="s">
        <v>2107</v>
      </c>
      <c r="D798" s="67">
        <v>9881</v>
      </c>
      <c r="E798" s="68" t="s">
        <v>2061</v>
      </c>
      <c r="F798" s="67">
        <v>2004</v>
      </c>
      <c r="G798" s="67">
        <v>13.4</v>
      </c>
      <c r="H798" s="67">
        <v>131</v>
      </c>
    </row>
    <row r="799" spans="2:8" hidden="1" x14ac:dyDescent="0.2">
      <c r="B799" s="68" t="s">
        <v>2139</v>
      </c>
      <c r="C799" s="65" t="s">
        <v>2140</v>
      </c>
      <c r="D799" s="66">
        <v>9902</v>
      </c>
      <c r="E799" s="65" t="s">
        <v>2061</v>
      </c>
      <c r="F799" s="66">
        <v>2004</v>
      </c>
      <c r="G799" s="67">
        <v>16.8</v>
      </c>
      <c r="H799" s="67">
        <v>195</v>
      </c>
    </row>
    <row r="800" spans="2:8" hidden="1" x14ac:dyDescent="0.2">
      <c r="B800" s="65" t="s">
        <v>2193</v>
      </c>
      <c r="C800" s="65" t="s">
        <v>2194</v>
      </c>
      <c r="D800" s="66">
        <v>9922</v>
      </c>
      <c r="E800" s="65" t="s">
        <v>2192</v>
      </c>
      <c r="F800" s="66">
        <v>2004</v>
      </c>
      <c r="G800" s="67">
        <v>9.1</v>
      </c>
      <c r="H800" s="67">
        <v>137</v>
      </c>
    </row>
    <row r="801" spans="2:8" hidden="1" x14ac:dyDescent="0.2">
      <c r="B801" s="65" t="s">
        <v>1048</v>
      </c>
      <c r="C801" s="68" t="s">
        <v>2381</v>
      </c>
      <c r="D801" s="67">
        <v>13184</v>
      </c>
      <c r="E801" s="68" t="s">
        <v>2329</v>
      </c>
      <c r="F801" s="67">
        <v>2004</v>
      </c>
      <c r="G801" s="67">
        <v>10.1</v>
      </c>
      <c r="H801" s="67">
        <v>170</v>
      </c>
    </row>
    <row r="802" spans="2:8" hidden="1" x14ac:dyDescent="0.2">
      <c r="B802" s="65" t="s">
        <v>2433</v>
      </c>
      <c r="C802" s="68" t="s">
        <v>2434</v>
      </c>
      <c r="D802" s="67">
        <v>7552</v>
      </c>
      <c r="E802" s="68" t="s">
        <v>2329</v>
      </c>
      <c r="F802" s="67">
        <v>2004</v>
      </c>
      <c r="G802" s="67">
        <v>15.1</v>
      </c>
      <c r="H802" s="67">
        <v>152</v>
      </c>
    </row>
    <row r="803" spans="2:8" hidden="1" x14ac:dyDescent="0.2">
      <c r="B803" s="68" t="s">
        <v>2439</v>
      </c>
      <c r="C803" s="68" t="s">
        <v>2440</v>
      </c>
      <c r="D803" s="67">
        <v>6685</v>
      </c>
      <c r="E803" s="68" t="s">
        <v>2329</v>
      </c>
      <c r="F803" s="67">
        <v>2004</v>
      </c>
      <c r="G803" s="67">
        <v>15.6</v>
      </c>
      <c r="H803" s="67">
        <v>151</v>
      </c>
    </row>
    <row r="804" spans="2:8" hidden="1" x14ac:dyDescent="0.2">
      <c r="B804" s="68" t="s">
        <v>467</v>
      </c>
      <c r="C804" s="65" t="s">
        <v>2461</v>
      </c>
      <c r="D804" s="66">
        <v>7583</v>
      </c>
      <c r="E804" s="65" t="s">
        <v>2329</v>
      </c>
      <c r="F804" s="66">
        <v>2004</v>
      </c>
      <c r="G804" s="67">
        <v>17.100000000000001</v>
      </c>
      <c r="H804" s="67">
        <v>138</v>
      </c>
    </row>
    <row r="805" spans="2:8" hidden="1" x14ac:dyDescent="0.2">
      <c r="B805" s="65" t="s">
        <v>498</v>
      </c>
      <c r="C805" s="65" t="s">
        <v>2481</v>
      </c>
      <c r="D805" s="66">
        <v>7587</v>
      </c>
      <c r="E805" s="65" t="s">
        <v>2329</v>
      </c>
      <c r="F805" s="66">
        <v>2004</v>
      </c>
      <c r="G805" s="67">
        <v>19.8</v>
      </c>
      <c r="H805" s="67">
        <v>184</v>
      </c>
    </row>
    <row r="806" spans="2:8" hidden="1" x14ac:dyDescent="0.2">
      <c r="B806" s="65" t="s">
        <v>543</v>
      </c>
      <c r="C806" s="68" t="s">
        <v>2546</v>
      </c>
      <c r="D806" s="67">
        <v>9883</v>
      </c>
      <c r="E806" s="68" t="s">
        <v>2541</v>
      </c>
      <c r="F806" s="67">
        <v>2004</v>
      </c>
      <c r="G806" s="67">
        <v>17.5</v>
      </c>
      <c r="H806" s="67">
        <v>134</v>
      </c>
    </row>
    <row r="807" spans="2:8" hidden="1" x14ac:dyDescent="0.2">
      <c r="B807" s="65" t="s">
        <v>2559</v>
      </c>
      <c r="C807" s="68" t="s">
        <v>2560</v>
      </c>
      <c r="D807" s="67">
        <v>7554</v>
      </c>
      <c r="E807" s="68" t="s">
        <v>2561</v>
      </c>
      <c r="F807" s="67">
        <v>2004</v>
      </c>
      <c r="G807" s="67">
        <v>19.600000000000001</v>
      </c>
      <c r="H807" s="67">
        <v>154</v>
      </c>
    </row>
    <row r="808" spans="2:8" hidden="1" x14ac:dyDescent="0.2">
      <c r="B808" s="68" t="s">
        <v>568</v>
      </c>
      <c r="C808" s="68" t="s">
        <v>2580</v>
      </c>
      <c r="D808" s="67">
        <v>7579</v>
      </c>
      <c r="E808" s="68" t="s">
        <v>2579</v>
      </c>
      <c r="F808" s="67">
        <v>2004</v>
      </c>
      <c r="G808" s="67">
        <v>8.9</v>
      </c>
      <c r="H808" s="67">
        <v>155</v>
      </c>
    </row>
    <row r="809" spans="2:8" hidden="1" x14ac:dyDescent="0.2">
      <c r="B809" s="68" t="s">
        <v>2584</v>
      </c>
      <c r="C809" s="68" t="s">
        <v>2585</v>
      </c>
      <c r="D809" s="67">
        <v>8129</v>
      </c>
      <c r="E809" s="68" t="s">
        <v>2579</v>
      </c>
      <c r="F809" s="67">
        <v>2004</v>
      </c>
      <c r="G809" s="67">
        <v>16.5</v>
      </c>
      <c r="H809" s="67">
        <v>123</v>
      </c>
    </row>
    <row r="810" spans="2:8" hidden="1" x14ac:dyDescent="0.2">
      <c r="B810" s="65" t="s">
        <v>2678</v>
      </c>
      <c r="C810" s="65" t="s">
        <v>2679</v>
      </c>
      <c r="D810" s="66">
        <v>9869</v>
      </c>
      <c r="E810" s="65" t="s">
        <v>2644</v>
      </c>
      <c r="F810" s="66">
        <v>2004</v>
      </c>
      <c r="G810" s="67">
        <v>8.1999999999999993</v>
      </c>
      <c r="H810" s="67">
        <v>119</v>
      </c>
    </row>
    <row r="811" spans="2:8" hidden="1" x14ac:dyDescent="0.2">
      <c r="B811" s="65" t="s">
        <v>137</v>
      </c>
      <c r="C811" s="65" t="s">
        <v>2824</v>
      </c>
      <c r="D811" s="66">
        <v>7574</v>
      </c>
      <c r="E811" s="65" t="s">
        <v>2644</v>
      </c>
      <c r="F811" s="66">
        <v>2004</v>
      </c>
      <c r="G811" s="67">
        <v>19.100000000000001</v>
      </c>
      <c r="H811" s="67">
        <v>123</v>
      </c>
    </row>
    <row r="812" spans="2:8" hidden="1" x14ac:dyDescent="0.2">
      <c r="B812" s="65" t="s">
        <v>2864</v>
      </c>
      <c r="C812" s="68" t="s">
        <v>2865</v>
      </c>
      <c r="D812" s="67">
        <v>14547</v>
      </c>
      <c r="E812" s="68" t="s">
        <v>2644</v>
      </c>
      <c r="F812" s="67">
        <v>2004</v>
      </c>
      <c r="G812" s="67">
        <v>26.1</v>
      </c>
      <c r="H812" s="67">
        <v>180</v>
      </c>
    </row>
    <row r="813" spans="2:8" hidden="1" x14ac:dyDescent="0.2">
      <c r="B813" s="65" t="s">
        <v>2869</v>
      </c>
      <c r="C813" s="65" t="s">
        <v>2870</v>
      </c>
      <c r="D813" s="66">
        <v>10494</v>
      </c>
      <c r="E813" s="65" t="s">
        <v>2644</v>
      </c>
      <c r="F813" s="66">
        <v>2004</v>
      </c>
      <c r="G813" s="67">
        <v>27</v>
      </c>
      <c r="H813" s="67">
        <v>143</v>
      </c>
    </row>
    <row r="814" spans="2:8" hidden="1" x14ac:dyDescent="0.2">
      <c r="B814" s="65" t="s">
        <v>2106</v>
      </c>
      <c r="C814" s="65" t="s">
        <v>2871</v>
      </c>
      <c r="D814" s="66">
        <v>8127</v>
      </c>
      <c r="E814" s="65" t="s">
        <v>2644</v>
      </c>
      <c r="F814" s="66">
        <v>2004</v>
      </c>
      <c r="G814" s="67">
        <v>27.3</v>
      </c>
      <c r="H814" s="67">
        <v>185</v>
      </c>
    </row>
    <row r="815" spans="2:8" hidden="1" x14ac:dyDescent="0.2">
      <c r="B815" s="68" t="s">
        <v>2193</v>
      </c>
      <c r="C815" s="68" t="s">
        <v>2943</v>
      </c>
      <c r="D815" s="67">
        <v>5686</v>
      </c>
      <c r="E815" s="68" t="s">
        <v>2925</v>
      </c>
      <c r="F815" s="67">
        <v>2004</v>
      </c>
      <c r="G815" s="67">
        <v>16.2</v>
      </c>
      <c r="H815" s="67">
        <v>142</v>
      </c>
    </row>
    <row r="816" spans="2:8" hidden="1" x14ac:dyDescent="0.2">
      <c r="B816" s="65" t="s">
        <v>1372</v>
      </c>
      <c r="C816" s="68" t="s">
        <v>2971</v>
      </c>
      <c r="D816" s="67">
        <v>2307</v>
      </c>
      <c r="E816" s="68" t="s">
        <v>2957</v>
      </c>
      <c r="F816" s="67">
        <v>2004</v>
      </c>
      <c r="G816" s="67">
        <v>9.6</v>
      </c>
      <c r="H816" s="67">
        <v>134</v>
      </c>
    </row>
    <row r="817" spans="2:8" hidden="1" x14ac:dyDescent="0.2">
      <c r="B817" s="65" t="s">
        <v>131</v>
      </c>
      <c r="C817" s="65" t="s">
        <v>132</v>
      </c>
      <c r="D817" s="66">
        <v>10019</v>
      </c>
      <c r="E817" s="65" t="s">
        <v>122</v>
      </c>
      <c r="F817" s="66">
        <v>2005</v>
      </c>
      <c r="G817" s="67">
        <v>6.6</v>
      </c>
      <c r="H817" s="67">
        <v>187</v>
      </c>
    </row>
    <row r="818" spans="2:8" hidden="1" x14ac:dyDescent="0.2">
      <c r="B818" s="68" t="s">
        <v>137</v>
      </c>
      <c r="C818" s="68" t="s">
        <v>138</v>
      </c>
      <c r="D818" s="67">
        <v>10153</v>
      </c>
      <c r="E818" s="68" t="s">
        <v>122</v>
      </c>
      <c r="F818" s="67">
        <v>2005</v>
      </c>
      <c r="G818" s="67">
        <v>8.6999999999999993</v>
      </c>
      <c r="H818" s="67">
        <v>233</v>
      </c>
    </row>
    <row r="819" spans="2:8" hidden="1" x14ac:dyDescent="0.2">
      <c r="B819" s="68" t="s">
        <v>159</v>
      </c>
      <c r="C819" s="68" t="s">
        <v>160</v>
      </c>
      <c r="D819" s="67">
        <v>9877</v>
      </c>
      <c r="E819" s="68" t="s">
        <v>122</v>
      </c>
      <c r="F819" s="67">
        <v>2005</v>
      </c>
      <c r="G819" s="67">
        <v>13.1</v>
      </c>
      <c r="H819" s="67">
        <v>212</v>
      </c>
    </row>
    <row r="820" spans="2:8" hidden="1" x14ac:dyDescent="0.2">
      <c r="B820" s="68" t="s">
        <v>169</v>
      </c>
      <c r="C820" s="68" t="s">
        <v>170</v>
      </c>
      <c r="D820" s="67">
        <v>14721</v>
      </c>
      <c r="E820" s="68" t="s">
        <v>122</v>
      </c>
      <c r="F820" s="67">
        <v>2005</v>
      </c>
      <c r="G820" s="67">
        <v>14.7</v>
      </c>
      <c r="H820" s="67">
        <v>112</v>
      </c>
    </row>
    <row r="821" spans="2:8" hidden="1" x14ac:dyDescent="0.2">
      <c r="B821" s="65" t="s">
        <v>137</v>
      </c>
      <c r="C821" s="65" t="s">
        <v>248</v>
      </c>
      <c r="D821" s="66">
        <v>14638</v>
      </c>
      <c r="E821" s="65" t="s">
        <v>249</v>
      </c>
      <c r="F821" s="66">
        <v>2005</v>
      </c>
      <c r="G821" s="67">
        <v>9.9</v>
      </c>
      <c r="H821" s="67">
        <v>139</v>
      </c>
    </row>
    <row r="822" spans="2:8" hidden="1" x14ac:dyDescent="0.2">
      <c r="B822" s="68" t="s">
        <v>273</v>
      </c>
      <c r="C822" s="68" t="s">
        <v>274</v>
      </c>
      <c r="D822" s="67">
        <v>10067</v>
      </c>
      <c r="E822" s="68" t="s">
        <v>257</v>
      </c>
      <c r="F822" s="67">
        <v>2005</v>
      </c>
      <c r="G822" s="67">
        <v>6</v>
      </c>
      <c r="H822" s="67">
        <v>123</v>
      </c>
    </row>
    <row r="823" spans="2:8" hidden="1" x14ac:dyDescent="0.2">
      <c r="B823" s="68" t="s">
        <v>390</v>
      </c>
      <c r="C823" s="68" t="s">
        <v>391</v>
      </c>
      <c r="D823" s="67">
        <v>10016</v>
      </c>
      <c r="E823" s="68" t="s">
        <v>257</v>
      </c>
      <c r="F823" s="67">
        <v>2005</v>
      </c>
      <c r="G823" s="67">
        <v>24.5</v>
      </c>
      <c r="H823" s="67">
        <v>158</v>
      </c>
    </row>
    <row r="824" spans="2:8" hidden="1" x14ac:dyDescent="0.2">
      <c r="B824" s="65" t="s">
        <v>416</v>
      </c>
      <c r="C824" s="68" t="s">
        <v>417</v>
      </c>
      <c r="D824" s="67">
        <v>13187</v>
      </c>
      <c r="E824" s="68" t="s">
        <v>406</v>
      </c>
      <c r="F824" s="67">
        <v>2005</v>
      </c>
      <c r="G824" s="67">
        <v>15.4</v>
      </c>
      <c r="H824" s="67">
        <v>154</v>
      </c>
    </row>
    <row r="825" spans="2:8" hidden="1" x14ac:dyDescent="0.2">
      <c r="B825" s="65" t="s">
        <v>258</v>
      </c>
      <c r="C825" s="68" t="s">
        <v>462</v>
      </c>
      <c r="D825" s="67">
        <v>10018</v>
      </c>
      <c r="E825" s="68" t="s">
        <v>437</v>
      </c>
      <c r="F825" s="67">
        <v>2005</v>
      </c>
      <c r="G825" s="67">
        <v>21.2</v>
      </c>
      <c r="H825" s="67">
        <v>152</v>
      </c>
    </row>
    <row r="826" spans="2:8" hidden="1" x14ac:dyDescent="0.2">
      <c r="B826" s="65" t="s">
        <v>143</v>
      </c>
      <c r="C826" s="68" t="s">
        <v>500</v>
      </c>
      <c r="D826" s="67">
        <v>10021</v>
      </c>
      <c r="E826" s="68" t="s">
        <v>497</v>
      </c>
      <c r="F826" s="67">
        <v>2005</v>
      </c>
      <c r="G826" s="67">
        <v>11.1</v>
      </c>
      <c r="H826" s="67">
        <v>160</v>
      </c>
    </row>
    <row r="827" spans="2:8" hidden="1" x14ac:dyDescent="0.2">
      <c r="B827" s="68" t="s">
        <v>501</v>
      </c>
      <c r="C827" s="68" t="s">
        <v>502</v>
      </c>
      <c r="D827" s="67">
        <v>9903</v>
      </c>
      <c r="E827" s="68" t="s">
        <v>497</v>
      </c>
      <c r="F827" s="67">
        <v>2005</v>
      </c>
      <c r="G827" s="67">
        <v>11.4</v>
      </c>
      <c r="H827" s="67">
        <v>221</v>
      </c>
    </row>
    <row r="828" spans="2:8" hidden="1" x14ac:dyDescent="0.2">
      <c r="B828" s="68" t="s">
        <v>511</v>
      </c>
      <c r="C828" s="65" t="s">
        <v>512</v>
      </c>
      <c r="D828" s="66">
        <v>9925</v>
      </c>
      <c r="E828" s="65" t="s">
        <v>497</v>
      </c>
      <c r="F828" s="66">
        <v>2005</v>
      </c>
      <c r="G828" s="67">
        <v>22.2</v>
      </c>
      <c r="H828" s="67">
        <v>154</v>
      </c>
    </row>
    <row r="829" spans="2:8" hidden="1" x14ac:dyDescent="0.2">
      <c r="B829" s="65" t="s">
        <v>543</v>
      </c>
      <c r="C829" s="65" t="s">
        <v>544</v>
      </c>
      <c r="D829" s="66">
        <v>15518</v>
      </c>
      <c r="E829" s="65" t="s">
        <v>545</v>
      </c>
      <c r="F829" s="66">
        <v>2005</v>
      </c>
      <c r="G829" s="67">
        <v>16.899999999999999</v>
      </c>
      <c r="H829" s="67">
        <v>132</v>
      </c>
    </row>
    <row r="830" spans="2:8" hidden="1" x14ac:dyDescent="0.2">
      <c r="B830" s="65" t="s">
        <v>601</v>
      </c>
      <c r="C830" s="68" t="s">
        <v>602</v>
      </c>
      <c r="D830" s="67">
        <v>9887</v>
      </c>
      <c r="E830" s="68" t="s">
        <v>596</v>
      </c>
      <c r="F830" s="67">
        <v>2005</v>
      </c>
      <c r="G830" s="67">
        <v>13.3</v>
      </c>
      <c r="H830" s="67">
        <v>161</v>
      </c>
    </row>
    <row r="831" spans="2:8" hidden="1" x14ac:dyDescent="0.2">
      <c r="B831" s="68" t="s">
        <v>620</v>
      </c>
      <c r="C831" s="65" t="s">
        <v>621</v>
      </c>
      <c r="D831" s="66">
        <v>15481</v>
      </c>
      <c r="E831" s="65" t="s">
        <v>622</v>
      </c>
      <c r="F831" s="66">
        <v>2005</v>
      </c>
      <c r="G831" s="67">
        <v>4.3</v>
      </c>
      <c r="H831" s="67">
        <v>132</v>
      </c>
    </row>
    <row r="832" spans="2:8" hidden="1" x14ac:dyDescent="0.2">
      <c r="B832" s="65" t="s">
        <v>626</v>
      </c>
      <c r="C832" s="68" t="s">
        <v>627</v>
      </c>
      <c r="D832" s="67">
        <v>14590</v>
      </c>
      <c r="E832" s="68" t="s">
        <v>622</v>
      </c>
      <c r="F832" s="67">
        <v>2005</v>
      </c>
      <c r="G832" s="67">
        <v>18.5</v>
      </c>
      <c r="H832" s="67">
        <v>115</v>
      </c>
    </row>
    <row r="833" spans="2:8" hidden="1" x14ac:dyDescent="0.2">
      <c r="B833" s="65" t="s">
        <v>628</v>
      </c>
      <c r="C833" s="68" t="s">
        <v>629</v>
      </c>
      <c r="D833" s="67">
        <v>12790</v>
      </c>
      <c r="E833" s="68" t="s">
        <v>622</v>
      </c>
      <c r="F833" s="67">
        <v>2005</v>
      </c>
      <c r="G833" s="67">
        <v>19.899999999999999</v>
      </c>
      <c r="H833" s="67">
        <v>186</v>
      </c>
    </row>
    <row r="834" spans="2:8" hidden="1" x14ac:dyDescent="0.2">
      <c r="B834" s="65" t="s">
        <v>660</v>
      </c>
      <c r="C834" s="65" t="s">
        <v>661</v>
      </c>
      <c r="D834" s="66">
        <v>10022</v>
      </c>
      <c r="E834" s="65" t="s">
        <v>662</v>
      </c>
      <c r="F834" s="66">
        <v>2005</v>
      </c>
      <c r="G834" s="67">
        <v>11.7</v>
      </c>
      <c r="H834" s="67">
        <v>139</v>
      </c>
    </row>
    <row r="835" spans="2:8" hidden="1" x14ac:dyDescent="0.2">
      <c r="B835" s="68" t="s">
        <v>714</v>
      </c>
      <c r="C835" s="65" t="s">
        <v>715</v>
      </c>
      <c r="D835" s="66">
        <v>9924</v>
      </c>
      <c r="E835" s="65" t="s">
        <v>709</v>
      </c>
      <c r="F835" s="66">
        <v>2005</v>
      </c>
      <c r="G835" s="67">
        <v>14</v>
      </c>
      <c r="H835" s="67">
        <v>142</v>
      </c>
    </row>
    <row r="836" spans="2:8" hidden="1" x14ac:dyDescent="0.2">
      <c r="B836" s="65" t="s">
        <v>705</v>
      </c>
      <c r="C836" s="65" t="s">
        <v>716</v>
      </c>
      <c r="D836" s="66">
        <v>9882</v>
      </c>
      <c r="E836" s="65" t="s">
        <v>709</v>
      </c>
      <c r="F836" s="66">
        <v>2005</v>
      </c>
      <c r="G836" s="67">
        <v>19.899999999999999</v>
      </c>
      <c r="H836" s="67">
        <v>148</v>
      </c>
    </row>
    <row r="837" spans="2:8" hidden="1" x14ac:dyDescent="0.2">
      <c r="B837" s="65" t="s">
        <v>795</v>
      </c>
      <c r="C837" s="65" t="s">
        <v>796</v>
      </c>
      <c r="D837" s="66">
        <v>13110</v>
      </c>
      <c r="E837" s="65" t="s">
        <v>791</v>
      </c>
      <c r="F837" s="66">
        <v>2005</v>
      </c>
      <c r="G837" s="67">
        <v>6.5</v>
      </c>
      <c r="H837" s="67">
        <v>101</v>
      </c>
    </row>
    <row r="838" spans="2:8" hidden="1" x14ac:dyDescent="0.2">
      <c r="B838" s="68" t="s">
        <v>800</v>
      </c>
      <c r="C838" s="68" t="s">
        <v>801</v>
      </c>
      <c r="D838" s="67">
        <v>9885</v>
      </c>
      <c r="E838" s="68" t="s">
        <v>791</v>
      </c>
      <c r="F838" s="67">
        <v>2005</v>
      </c>
      <c r="G838" s="67">
        <v>10.7</v>
      </c>
      <c r="H838" s="67">
        <v>162</v>
      </c>
    </row>
    <row r="839" spans="2:8" hidden="1" x14ac:dyDescent="0.2">
      <c r="B839" s="65" t="s">
        <v>802</v>
      </c>
      <c r="C839" s="68" t="s">
        <v>803</v>
      </c>
      <c r="D839" s="67">
        <v>9926</v>
      </c>
      <c r="E839" s="68" t="s">
        <v>791</v>
      </c>
      <c r="F839" s="67">
        <v>2005</v>
      </c>
      <c r="G839" s="67">
        <v>10.7</v>
      </c>
      <c r="H839" s="67">
        <v>206</v>
      </c>
    </row>
    <row r="840" spans="2:8" hidden="1" x14ac:dyDescent="0.2">
      <c r="B840" s="68" t="s">
        <v>543</v>
      </c>
      <c r="C840" s="65" t="s">
        <v>843</v>
      </c>
      <c r="D840" s="66">
        <v>10024</v>
      </c>
      <c r="E840" s="65" t="s">
        <v>838</v>
      </c>
      <c r="F840" s="66">
        <v>2005</v>
      </c>
      <c r="G840" s="67">
        <v>8.4</v>
      </c>
      <c r="H840" s="67">
        <v>158</v>
      </c>
    </row>
    <row r="841" spans="2:8" hidden="1" x14ac:dyDescent="0.2">
      <c r="B841" s="68" t="s">
        <v>705</v>
      </c>
      <c r="C841" s="65" t="s">
        <v>853</v>
      </c>
      <c r="D841" s="66">
        <v>13156</v>
      </c>
      <c r="E841" s="65" t="s">
        <v>838</v>
      </c>
      <c r="F841" s="66">
        <v>2005</v>
      </c>
      <c r="G841" s="67">
        <v>18.8</v>
      </c>
      <c r="H841" s="67">
        <v>150</v>
      </c>
    </row>
    <row r="842" spans="2:8" hidden="1" x14ac:dyDescent="0.2">
      <c r="B842" s="68" t="s">
        <v>855</v>
      </c>
      <c r="C842" s="65" t="s">
        <v>856</v>
      </c>
      <c r="D842" s="66">
        <v>10017</v>
      </c>
      <c r="E842" s="65" t="s">
        <v>838</v>
      </c>
      <c r="F842" s="66">
        <v>2005</v>
      </c>
      <c r="G842" s="67">
        <v>21.3</v>
      </c>
      <c r="H842" s="67">
        <v>91</v>
      </c>
    </row>
    <row r="843" spans="2:8" hidden="1" x14ac:dyDescent="0.2">
      <c r="B843" s="68" t="s">
        <v>792</v>
      </c>
      <c r="C843" s="68" t="s">
        <v>921</v>
      </c>
      <c r="D843" s="67">
        <v>9097</v>
      </c>
      <c r="E843" s="68" t="s">
        <v>920</v>
      </c>
      <c r="F843" s="67">
        <v>2005</v>
      </c>
      <c r="G843" s="67">
        <v>14.8</v>
      </c>
      <c r="H843" s="67">
        <v>189</v>
      </c>
    </row>
    <row r="844" spans="2:8" hidden="1" x14ac:dyDescent="0.2">
      <c r="B844" s="65" t="s">
        <v>974</v>
      </c>
      <c r="C844" s="65" t="s">
        <v>975</v>
      </c>
      <c r="D844" s="66">
        <v>13157</v>
      </c>
      <c r="E844" s="65" t="s">
        <v>963</v>
      </c>
      <c r="F844" s="66">
        <v>2005</v>
      </c>
      <c r="G844" s="67">
        <v>7.7</v>
      </c>
      <c r="H844" s="67">
        <v>167</v>
      </c>
    </row>
    <row r="845" spans="2:8" hidden="1" x14ac:dyDescent="0.2">
      <c r="B845" s="65" t="s">
        <v>1001</v>
      </c>
      <c r="C845" s="65" t="s">
        <v>1002</v>
      </c>
      <c r="D845" s="66">
        <v>16978</v>
      </c>
      <c r="E845" s="65" t="s">
        <v>963</v>
      </c>
      <c r="F845" s="66">
        <v>2005</v>
      </c>
      <c r="G845" s="67">
        <v>14.4</v>
      </c>
      <c r="H845" s="67">
        <v>123</v>
      </c>
    </row>
    <row r="846" spans="2:8" hidden="1" x14ac:dyDescent="0.2">
      <c r="B846" s="65" t="s">
        <v>1125</v>
      </c>
      <c r="C846" s="65" t="s">
        <v>1126</v>
      </c>
      <c r="D846" s="66">
        <v>9886</v>
      </c>
      <c r="E846" s="65" t="s">
        <v>1122</v>
      </c>
      <c r="F846" s="66">
        <v>2005</v>
      </c>
      <c r="G846" s="67">
        <v>6.5</v>
      </c>
      <c r="H846" s="67">
        <v>178</v>
      </c>
    </row>
    <row r="847" spans="2:8" hidden="1" x14ac:dyDescent="0.2">
      <c r="B847" s="65" t="s">
        <v>914</v>
      </c>
      <c r="C847" s="68" t="s">
        <v>1202</v>
      </c>
      <c r="D847" s="67">
        <v>13160</v>
      </c>
      <c r="E847" s="68" t="s">
        <v>1203</v>
      </c>
      <c r="F847" s="67">
        <v>2005</v>
      </c>
      <c r="G847" s="67">
        <v>8.8000000000000007</v>
      </c>
      <c r="H847" s="67">
        <v>141</v>
      </c>
    </row>
    <row r="848" spans="2:8" hidden="1" x14ac:dyDescent="0.2">
      <c r="B848" s="65" t="s">
        <v>1125</v>
      </c>
      <c r="C848" s="65" t="s">
        <v>1238</v>
      </c>
      <c r="D848" s="66">
        <v>10015</v>
      </c>
      <c r="E848" s="65" t="s">
        <v>1235</v>
      </c>
      <c r="F848" s="66">
        <v>2005</v>
      </c>
      <c r="G848" s="67">
        <v>5.6</v>
      </c>
      <c r="H848" s="67">
        <v>172</v>
      </c>
    </row>
    <row r="849" spans="2:8" hidden="1" x14ac:dyDescent="0.2">
      <c r="B849" s="65" t="s">
        <v>1239</v>
      </c>
      <c r="C849" s="68" t="s">
        <v>1240</v>
      </c>
      <c r="D849" s="67">
        <v>11887</v>
      </c>
      <c r="E849" s="68" t="s">
        <v>1235</v>
      </c>
      <c r="F849" s="67">
        <v>2005</v>
      </c>
      <c r="G849" s="67">
        <v>5.8</v>
      </c>
      <c r="H849" s="67">
        <v>197</v>
      </c>
    </row>
    <row r="850" spans="2:8" hidden="1" x14ac:dyDescent="0.2">
      <c r="B850" s="68" t="s">
        <v>1254</v>
      </c>
      <c r="C850" s="65" t="s">
        <v>1255</v>
      </c>
      <c r="D850" s="66">
        <v>9919</v>
      </c>
      <c r="E850" s="65" t="s">
        <v>1235</v>
      </c>
      <c r="F850" s="66">
        <v>2005</v>
      </c>
      <c r="G850" s="67">
        <v>12.9</v>
      </c>
      <c r="H850" s="67">
        <v>196</v>
      </c>
    </row>
    <row r="851" spans="2:8" hidden="1" x14ac:dyDescent="0.2">
      <c r="B851" s="68" t="s">
        <v>390</v>
      </c>
      <c r="C851" s="68" t="s">
        <v>1273</v>
      </c>
      <c r="D851" s="67">
        <v>9897</v>
      </c>
      <c r="E851" s="68" t="s">
        <v>1235</v>
      </c>
      <c r="F851" s="67">
        <v>2005</v>
      </c>
      <c r="G851" s="67">
        <v>18.8</v>
      </c>
      <c r="H851" s="67">
        <v>173</v>
      </c>
    </row>
    <row r="852" spans="2:8" hidden="1" x14ac:dyDescent="0.2">
      <c r="B852" s="65" t="s">
        <v>1308</v>
      </c>
      <c r="C852" s="68" t="s">
        <v>1309</v>
      </c>
      <c r="D852" s="67">
        <v>10157</v>
      </c>
      <c r="E852" s="68" t="s">
        <v>1310</v>
      </c>
      <c r="F852" s="67">
        <v>2005</v>
      </c>
      <c r="G852" s="67">
        <v>23.7</v>
      </c>
      <c r="H852" s="67">
        <v>141</v>
      </c>
    </row>
    <row r="853" spans="2:8" hidden="1" x14ac:dyDescent="0.2">
      <c r="B853" s="65" t="s">
        <v>1060</v>
      </c>
      <c r="C853" s="68" t="s">
        <v>1320</v>
      </c>
      <c r="D853" s="67">
        <v>9868</v>
      </c>
      <c r="E853" s="68" t="s">
        <v>1313</v>
      </c>
      <c r="F853" s="67">
        <v>2005</v>
      </c>
      <c r="G853" s="67">
        <v>8.8000000000000007</v>
      </c>
      <c r="H853" s="67">
        <v>179</v>
      </c>
    </row>
    <row r="854" spans="2:8" hidden="1" x14ac:dyDescent="0.2">
      <c r="B854" s="68" t="s">
        <v>207</v>
      </c>
      <c r="C854" s="65" t="s">
        <v>1370</v>
      </c>
      <c r="D854" s="66">
        <v>13119</v>
      </c>
      <c r="E854" s="65" t="s">
        <v>1371</v>
      </c>
      <c r="F854" s="66">
        <v>2005</v>
      </c>
      <c r="G854" s="67">
        <v>0.8</v>
      </c>
      <c r="H854" s="67">
        <v>146</v>
      </c>
    </row>
    <row r="855" spans="2:8" hidden="1" x14ac:dyDescent="0.2">
      <c r="B855" s="68" t="s">
        <v>137</v>
      </c>
      <c r="C855" s="68" t="s">
        <v>1394</v>
      </c>
      <c r="D855" s="67">
        <v>9899</v>
      </c>
      <c r="E855" s="68" t="s">
        <v>1371</v>
      </c>
      <c r="F855" s="67">
        <v>2005</v>
      </c>
      <c r="G855" s="67">
        <v>13.2</v>
      </c>
      <c r="H855" s="67">
        <v>117</v>
      </c>
    </row>
    <row r="856" spans="2:8" hidden="1" x14ac:dyDescent="0.2">
      <c r="B856" s="68" t="s">
        <v>1402</v>
      </c>
      <c r="C856" s="65" t="s">
        <v>1403</v>
      </c>
      <c r="D856" s="66">
        <v>10023</v>
      </c>
      <c r="E856" s="65" t="s">
        <v>1371</v>
      </c>
      <c r="F856" s="66">
        <v>2005</v>
      </c>
      <c r="G856" s="67">
        <v>15.5</v>
      </c>
      <c r="H856" s="67">
        <v>158</v>
      </c>
    </row>
    <row r="857" spans="2:8" hidden="1" x14ac:dyDescent="0.2">
      <c r="B857" s="68" t="s">
        <v>1410</v>
      </c>
      <c r="C857" s="68" t="s">
        <v>1411</v>
      </c>
      <c r="D857" s="67">
        <v>9896</v>
      </c>
      <c r="E857" s="68" t="s">
        <v>1371</v>
      </c>
      <c r="F857" s="67">
        <v>2005</v>
      </c>
      <c r="G857" s="67">
        <v>17.5</v>
      </c>
      <c r="H857" s="67">
        <v>147</v>
      </c>
    </row>
    <row r="858" spans="2:8" hidden="1" x14ac:dyDescent="0.2">
      <c r="B858" s="68" t="s">
        <v>137</v>
      </c>
      <c r="C858" s="68" t="s">
        <v>1454</v>
      </c>
      <c r="D858" s="67">
        <v>9911</v>
      </c>
      <c r="E858" s="68" t="s">
        <v>1444</v>
      </c>
      <c r="F858" s="67">
        <v>2005</v>
      </c>
      <c r="G858" s="67">
        <v>10.199999999999999</v>
      </c>
      <c r="H858" s="67">
        <v>174</v>
      </c>
    </row>
    <row r="859" spans="2:8" hidden="1" x14ac:dyDescent="0.2">
      <c r="B859" s="68" t="s">
        <v>1473</v>
      </c>
      <c r="C859" s="65" t="s">
        <v>1474</v>
      </c>
      <c r="D859" s="66">
        <v>9910</v>
      </c>
      <c r="E859" s="65" t="s">
        <v>1444</v>
      </c>
      <c r="F859" s="66">
        <v>2005</v>
      </c>
      <c r="G859" s="67">
        <v>20.9</v>
      </c>
      <c r="H859" s="67">
        <v>142</v>
      </c>
    </row>
    <row r="860" spans="2:8" hidden="1" x14ac:dyDescent="0.2">
      <c r="B860" s="68" t="s">
        <v>914</v>
      </c>
      <c r="C860" s="65" t="s">
        <v>1601</v>
      </c>
      <c r="D860" s="66">
        <v>10155</v>
      </c>
      <c r="E860" s="65" t="s">
        <v>1581</v>
      </c>
      <c r="F860" s="66">
        <v>2005</v>
      </c>
      <c r="G860" s="67">
        <v>14.1</v>
      </c>
      <c r="H860" s="67">
        <v>140</v>
      </c>
    </row>
    <row r="861" spans="2:8" hidden="1" x14ac:dyDescent="0.2">
      <c r="B861" s="68" t="s">
        <v>1001</v>
      </c>
      <c r="C861" s="65" t="s">
        <v>1618</v>
      </c>
      <c r="D861" s="66">
        <v>13172</v>
      </c>
      <c r="E861" s="65" t="s">
        <v>1581</v>
      </c>
      <c r="F861" s="66">
        <v>2005</v>
      </c>
      <c r="G861" s="67">
        <v>21.9</v>
      </c>
      <c r="H861" s="67">
        <v>151</v>
      </c>
    </row>
    <row r="862" spans="2:8" hidden="1" x14ac:dyDescent="0.2">
      <c r="B862" s="65" t="s">
        <v>207</v>
      </c>
      <c r="C862" s="65" t="s">
        <v>1728</v>
      </c>
      <c r="D862" s="66">
        <v>13161</v>
      </c>
      <c r="E862" s="65" t="s">
        <v>1644</v>
      </c>
      <c r="F862" s="66">
        <v>2005</v>
      </c>
      <c r="G862" s="67">
        <v>16.100000000000001</v>
      </c>
      <c r="H862" s="67">
        <v>83</v>
      </c>
    </row>
    <row r="863" spans="2:8" hidden="1" x14ac:dyDescent="0.2">
      <c r="B863" s="68" t="s">
        <v>1048</v>
      </c>
      <c r="C863" s="68" t="s">
        <v>1844</v>
      </c>
      <c r="D863" s="67">
        <v>9870</v>
      </c>
      <c r="E863" s="68" t="s">
        <v>1831</v>
      </c>
      <c r="F863" s="67">
        <v>2005</v>
      </c>
      <c r="G863" s="67">
        <v>5</v>
      </c>
      <c r="H863" s="67">
        <v>234</v>
      </c>
    </row>
    <row r="864" spans="2:8" hidden="1" x14ac:dyDescent="0.2">
      <c r="B864" s="65" t="s">
        <v>705</v>
      </c>
      <c r="C864" s="68" t="s">
        <v>81</v>
      </c>
      <c r="D864" s="67">
        <v>7636</v>
      </c>
      <c r="E864" s="68" t="s">
        <v>1831</v>
      </c>
      <c r="F864" s="67">
        <v>2005</v>
      </c>
      <c r="G864" s="67">
        <v>17.7</v>
      </c>
      <c r="H864" s="67">
        <v>129</v>
      </c>
    </row>
    <row r="865" spans="2:8" hidden="1" x14ac:dyDescent="0.2">
      <c r="B865" s="65" t="s">
        <v>449</v>
      </c>
      <c r="C865" s="68" t="s">
        <v>2090</v>
      </c>
      <c r="D865" s="67">
        <v>10579</v>
      </c>
      <c r="E865" s="68" t="s">
        <v>2061</v>
      </c>
      <c r="F865" s="67">
        <v>2005</v>
      </c>
      <c r="G865" s="67">
        <v>9.8000000000000007</v>
      </c>
      <c r="H865" s="67">
        <v>158</v>
      </c>
    </row>
    <row r="866" spans="2:8" hidden="1" x14ac:dyDescent="0.2">
      <c r="B866" s="68" t="s">
        <v>2082</v>
      </c>
      <c r="C866" s="68" t="s">
        <v>2096</v>
      </c>
      <c r="D866" s="67">
        <v>9874</v>
      </c>
      <c r="E866" s="68" t="s">
        <v>2061</v>
      </c>
      <c r="F866" s="67">
        <v>2005</v>
      </c>
      <c r="G866" s="67">
        <v>11.3</v>
      </c>
      <c r="H866" s="67">
        <v>162</v>
      </c>
    </row>
    <row r="867" spans="2:8" hidden="1" x14ac:dyDescent="0.2">
      <c r="B867" s="68" t="s">
        <v>2098</v>
      </c>
      <c r="C867" s="68" t="s">
        <v>2099</v>
      </c>
      <c r="D867" s="67">
        <v>8941</v>
      </c>
      <c r="E867" s="68" t="s">
        <v>2061</v>
      </c>
      <c r="F867" s="67">
        <v>2005</v>
      </c>
      <c r="G867" s="67">
        <v>12.1</v>
      </c>
      <c r="H867" s="67">
        <v>122</v>
      </c>
    </row>
    <row r="868" spans="2:8" hidden="1" x14ac:dyDescent="0.2">
      <c r="B868" s="68" t="s">
        <v>2100</v>
      </c>
      <c r="C868" s="65" t="s">
        <v>2101</v>
      </c>
      <c r="D868" s="66">
        <v>9915</v>
      </c>
      <c r="E868" s="65" t="s">
        <v>2061</v>
      </c>
      <c r="F868" s="66">
        <v>2005</v>
      </c>
      <c r="G868" s="67">
        <v>12.2</v>
      </c>
      <c r="H868" s="67">
        <v>135</v>
      </c>
    </row>
    <row r="869" spans="2:8" hidden="1" x14ac:dyDescent="0.2">
      <c r="B869" s="65" t="s">
        <v>714</v>
      </c>
      <c r="C869" s="68" t="s">
        <v>2104</v>
      </c>
      <c r="D869" s="67">
        <v>9873</v>
      </c>
      <c r="E869" s="68" t="s">
        <v>2061</v>
      </c>
      <c r="F869" s="67">
        <v>2005</v>
      </c>
      <c r="G869" s="67">
        <v>13.4</v>
      </c>
      <c r="H869" s="67">
        <v>162</v>
      </c>
    </row>
    <row r="870" spans="2:8" hidden="1" x14ac:dyDescent="0.2">
      <c r="B870" s="65" t="s">
        <v>495</v>
      </c>
      <c r="C870" s="68" t="s">
        <v>2116</v>
      </c>
      <c r="D870" s="67">
        <v>9875</v>
      </c>
      <c r="E870" s="68" t="s">
        <v>2061</v>
      </c>
      <c r="F870" s="67">
        <v>2005</v>
      </c>
      <c r="G870" s="67">
        <v>14.1</v>
      </c>
      <c r="H870" s="67">
        <v>184</v>
      </c>
    </row>
    <row r="871" spans="2:8" hidden="1" x14ac:dyDescent="0.2">
      <c r="B871" s="65" t="s">
        <v>2129</v>
      </c>
      <c r="C871" s="68" t="s">
        <v>2130</v>
      </c>
      <c r="D871" s="67">
        <v>9891</v>
      </c>
      <c r="E871" s="68" t="s">
        <v>2061</v>
      </c>
      <c r="F871" s="67">
        <v>2005</v>
      </c>
      <c r="G871" s="67">
        <v>15</v>
      </c>
      <c r="H871" s="67">
        <v>125</v>
      </c>
    </row>
    <row r="872" spans="2:8" hidden="1" x14ac:dyDescent="0.2">
      <c r="B872" s="65" t="s">
        <v>2137</v>
      </c>
      <c r="C872" s="65" t="s">
        <v>2138</v>
      </c>
      <c r="D872" s="66">
        <v>9876</v>
      </c>
      <c r="E872" s="65" t="s">
        <v>2061</v>
      </c>
      <c r="F872" s="66">
        <v>2005</v>
      </c>
      <c r="G872" s="67">
        <v>16.7</v>
      </c>
      <c r="H872" s="67">
        <v>164</v>
      </c>
    </row>
    <row r="873" spans="2:8" hidden="1" x14ac:dyDescent="0.2">
      <c r="B873" s="65" t="s">
        <v>1001</v>
      </c>
      <c r="C873" s="65" t="s">
        <v>2205</v>
      </c>
      <c r="D873" s="66">
        <v>14607</v>
      </c>
      <c r="E873" s="65" t="s">
        <v>2201</v>
      </c>
      <c r="F873" s="66">
        <v>2005</v>
      </c>
      <c r="G873" s="67">
        <v>16.5</v>
      </c>
      <c r="H873" s="67">
        <v>131</v>
      </c>
    </row>
    <row r="874" spans="2:8" hidden="1" x14ac:dyDescent="0.2">
      <c r="B874" s="65" t="s">
        <v>714</v>
      </c>
      <c r="C874" s="68" t="s">
        <v>2298</v>
      </c>
      <c r="D874" s="67">
        <v>9920</v>
      </c>
      <c r="E874" s="68" t="s">
        <v>2278</v>
      </c>
      <c r="F874" s="67">
        <v>2005</v>
      </c>
      <c r="G874" s="67">
        <v>20.6</v>
      </c>
      <c r="H874" s="67">
        <v>132</v>
      </c>
    </row>
    <row r="875" spans="2:8" hidden="1" x14ac:dyDescent="0.2">
      <c r="B875" s="68" t="s">
        <v>137</v>
      </c>
      <c r="C875" s="68" t="s">
        <v>2340</v>
      </c>
      <c r="D875" s="67">
        <v>14625</v>
      </c>
      <c r="E875" s="68" t="s">
        <v>2329</v>
      </c>
      <c r="F875" s="67">
        <v>2005</v>
      </c>
      <c r="G875" s="67">
        <v>4.4000000000000004</v>
      </c>
      <c r="H875" s="67">
        <v>131</v>
      </c>
    </row>
    <row r="876" spans="2:8" hidden="1" x14ac:dyDescent="0.2">
      <c r="B876" s="65" t="s">
        <v>2359</v>
      </c>
      <c r="C876" s="65" t="s">
        <v>2360</v>
      </c>
      <c r="D876" s="66">
        <v>13111</v>
      </c>
      <c r="E876" s="65" t="s">
        <v>2329</v>
      </c>
      <c r="F876" s="66">
        <v>2005</v>
      </c>
      <c r="G876" s="67">
        <v>8.1999999999999993</v>
      </c>
      <c r="H876" s="67">
        <v>169</v>
      </c>
    </row>
    <row r="877" spans="2:8" hidden="1" x14ac:dyDescent="0.2">
      <c r="B877" s="65" t="s">
        <v>2384</v>
      </c>
      <c r="C877" s="68" t="s">
        <v>2385</v>
      </c>
      <c r="D877" s="67">
        <v>13186</v>
      </c>
      <c r="E877" s="68" t="s">
        <v>2329</v>
      </c>
      <c r="F877" s="67">
        <v>2005</v>
      </c>
      <c r="G877" s="67">
        <v>10.8</v>
      </c>
      <c r="H877" s="67">
        <v>168</v>
      </c>
    </row>
    <row r="878" spans="2:8" hidden="1" x14ac:dyDescent="0.2">
      <c r="B878" s="65" t="s">
        <v>2431</v>
      </c>
      <c r="C878" s="68" t="s">
        <v>2432</v>
      </c>
      <c r="D878" s="67">
        <v>13162</v>
      </c>
      <c r="E878" s="68" t="s">
        <v>2329</v>
      </c>
      <c r="F878" s="67">
        <v>2005</v>
      </c>
      <c r="G878" s="67">
        <v>15</v>
      </c>
      <c r="H878" s="67">
        <v>164</v>
      </c>
    </row>
    <row r="879" spans="2:8" hidden="1" x14ac:dyDescent="0.2">
      <c r="B879" s="65" t="s">
        <v>761</v>
      </c>
      <c r="C879" s="65" t="s">
        <v>2485</v>
      </c>
      <c r="D879" s="66">
        <v>13173</v>
      </c>
      <c r="E879" s="65" t="s">
        <v>2329</v>
      </c>
      <c r="F879" s="66">
        <v>2005</v>
      </c>
      <c r="G879" s="67">
        <v>19.8</v>
      </c>
      <c r="H879" s="67">
        <v>162</v>
      </c>
    </row>
    <row r="880" spans="2:8" hidden="1" x14ac:dyDescent="0.2">
      <c r="B880" s="68" t="s">
        <v>328</v>
      </c>
      <c r="C880" s="65" t="s">
        <v>2492</v>
      </c>
      <c r="D880" s="66">
        <v>12792</v>
      </c>
      <c r="E880" s="65" t="s">
        <v>2329</v>
      </c>
      <c r="F880" s="66">
        <v>2005</v>
      </c>
      <c r="G880" s="67">
        <v>21.2</v>
      </c>
      <c r="H880" s="67">
        <v>129</v>
      </c>
    </row>
    <row r="881" spans="2:8" hidden="1" x14ac:dyDescent="0.2">
      <c r="B881" s="65" t="s">
        <v>2530</v>
      </c>
      <c r="C881" s="65" t="s">
        <v>2531</v>
      </c>
      <c r="D881" s="66">
        <v>12845</v>
      </c>
      <c r="E881" s="65" t="s">
        <v>2329</v>
      </c>
      <c r="F881" s="66">
        <v>2005</v>
      </c>
      <c r="G881" s="67">
        <v>32.4</v>
      </c>
      <c r="H881" s="67">
        <v>93</v>
      </c>
    </row>
    <row r="882" spans="2:8" hidden="1" x14ac:dyDescent="0.2">
      <c r="B882" s="68" t="s">
        <v>487</v>
      </c>
      <c r="C882" s="65" t="s">
        <v>2562</v>
      </c>
      <c r="D882" s="66">
        <v>10020</v>
      </c>
      <c r="E882" s="65" t="s">
        <v>2563</v>
      </c>
      <c r="F882" s="66">
        <v>2005</v>
      </c>
      <c r="G882" s="67">
        <v>20.3</v>
      </c>
      <c r="H882" s="67">
        <v>165</v>
      </c>
    </row>
    <row r="883" spans="2:8" hidden="1" x14ac:dyDescent="0.2">
      <c r="B883" s="65" t="s">
        <v>2575</v>
      </c>
      <c r="C883" s="65" t="s">
        <v>2576</v>
      </c>
      <c r="D883" s="66">
        <v>9880</v>
      </c>
      <c r="E883" s="65" t="s">
        <v>2577</v>
      </c>
      <c r="F883" s="66">
        <v>2005</v>
      </c>
      <c r="G883" s="67">
        <v>16.5</v>
      </c>
      <c r="H883" s="67">
        <v>184</v>
      </c>
    </row>
    <row r="884" spans="2:8" hidden="1" x14ac:dyDescent="0.2">
      <c r="B884" s="65" t="s">
        <v>507</v>
      </c>
      <c r="C884" s="65" t="s">
        <v>2594</v>
      </c>
      <c r="D884" s="66">
        <v>13165</v>
      </c>
      <c r="E884" s="65" t="s">
        <v>2590</v>
      </c>
      <c r="F884" s="66">
        <v>2005</v>
      </c>
      <c r="G884" s="67">
        <v>16.2</v>
      </c>
      <c r="H884" s="67">
        <v>158</v>
      </c>
    </row>
    <row r="885" spans="2:8" hidden="1" x14ac:dyDescent="0.2">
      <c r="B885" s="68" t="s">
        <v>2606</v>
      </c>
      <c r="C885" s="68" t="s">
        <v>2607</v>
      </c>
      <c r="D885" s="67">
        <v>10068</v>
      </c>
      <c r="E885" s="68" t="s">
        <v>2604</v>
      </c>
      <c r="F885" s="67">
        <v>2005</v>
      </c>
      <c r="G885" s="67">
        <v>10.3</v>
      </c>
      <c r="H885" s="67">
        <v>156</v>
      </c>
    </row>
    <row r="886" spans="2:8" hidden="1" x14ac:dyDescent="0.2">
      <c r="B886" s="65" t="s">
        <v>2620</v>
      </c>
      <c r="C886" s="68" t="s">
        <v>2621</v>
      </c>
      <c r="D886" s="67">
        <v>10154</v>
      </c>
      <c r="E886" s="68" t="s">
        <v>2604</v>
      </c>
      <c r="F886" s="67">
        <v>2005</v>
      </c>
      <c r="G886" s="67">
        <v>15.5</v>
      </c>
      <c r="H886" s="67">
        <v>117</v>
      </c>
    </row>
    <row r="887" spans="2:8" hidden="1" x14ac:dyDescent="0.2">
      <c r="B887" s="68" t="s">
        <v>2433</v>
      </c>
      <c r="C887" s="65" t="s">
        <v>2643</v>
      </c>
      <c r="D887" s="66">
        <v>718</v>
      </c>
      <c r="E887" s="65" t="s">
        <v>2644</v>
      </c>
      <c r="F887" s="66">
        <v>2005</v>
      </c>
      <c r="G887" s="67">
        <v>1.5</v>
      </c>
      <c r="H887" s="67">
        <v>153</v>
      </c>
    </row>
    <row r="888" spans="2:8" hidden="1" x14ac:dyDescent="0.2">
      <c r="B888" s="68" t="s">
        <v>2114</v>
      </c>
      <c r="C888" s="65" t="s">
        <v>2779</v>
      </c>
      <c r="D888" s="66">
        <v>9916</v>
      </c>
      <c r="E888" s="65" t="s">
        <v>2644</v>
      </c>
      <c r="F888" s="66">
        <v>2005</v>
      </c>
      <c r="G888" s="67">
        <v>16.100000000000001</v>
      </c>
      <c r="H888" s="67">
        <v>124</v>
      </c>
    </row>
    <row r="889" spans="2:8" hidden="1" x14ac:dyDescent="0.2">
      <c r="B889" s="65" t="s">
        <v>2791</v>
      </c>
      <c r="C889" s="68" t="s">
        <v>2792</v>
      </c>
      <c r="D889" s="67">
        <v>9892</v>
      </c>
      <c r="E889" s="68" t="s">
        <v>2644</v>
      </c>
      <c r="F889" s="67">
        <v>2005</v>
      </c>
      <c r="G889" s="67">
        <v>16.8</v>
      </c>
      <c r="H889" s="67">
        <v>187</v>
      </c>
    </row>
    <row r="890" spans="2:8" hidden="1" x14ac:dyDescent="0.2">
      <c r="B890" s="65" t="s">
        <v>258</v>
      </c>
      <c r="C890" s="65" t="s">
        <v>2831</v>
      </c>
      <c r="D890" s="66">
        <v>9898</v>
      </c>
      <c r="E890" s="65" t="s">
        <v>2644</v>
      </c>
      <c r="F890" s="66">
        <v>2005</v>
      </c>
      <c r="G890" s="67">
        <v>19.8</v>
      </c>
      <c r="H890" s="67">
        <v>173</v>
      </c>
    </row>
    <row r="891" spans="2:8" hidden="1" x14ac:dyDescent="0.2">
      <c r="B891" s="68" t="s">
        <v>1048</v>
      </c>
      <c r="C891" s="65" t="s">
        <v>2833</v>
      </c>
      <c r="D891" s="66">
        <v>9872</v>
      </c>
      <c r="E891" s="65" t="s">
        <v>2644</v>
      </c>
      <c r="F891" s="66">
        <v>2005</v>
      </c>
      <c r="G891" s="67">
        <v>20.2</v>
      </c>
      <c r="H891" s="67">
        <v>147</v>
      </c>
    </row>
    <row r="892" spans="2:8" hidden="1" x14ac:dyDescent="0.2">
      <c r="B892" s="65" t="s">
        <v>2958</v>
      </c>
      <c r="C892" s="65" t="s">
        <v>2959</v>
      </c>
      <c r="D892" s="66">
        <v>13171</v>
      </c>
      <c r="E892" s="65" t="s">
        <v>2957</v>
      </c>
      <c r="F892" s="66">
        <v>2005</v>
      </c>
      <c r="G892" s="67">
        <v>4</v>
      </c>
      <c r="H892" s="67">
        <v>128</v>
      </c>
    </row>
    <row r="893" spans="2:8" hidden="1" x14ac:dyDescent="0.2">
      <c r="B893" s="68" t="s">
        <v>207</v>
      </c>
      <c r="C893" s="65" t="s">
        <v>2966</v>
      </c>
      <c r="D893" s="66">
        <v>10003</v>
      </c>
      <c r="E893" s="65" t="s">
        <v>2957</v>
      </c>
      <c r="F893" s="66">
        <v>2005</v>
      </c>
      <c r="G893" s="67">
        <v>7.2</v>
      </c>
      <c r="H893" s="67">
        <v>153</v>
      </c>
    </row>
    <row r="894" spans="2:8" hidden="1" x14ac:dyDescent="0.2">
      <c r="B894" s="68" t="s">
        <v>293</v>
      </c>
      <c r="C894" s="65" t="s">
        <v>2981</v>
      </c>
      <c r="D894" s="66">
        <v>13164</v>
      </c>
      <c r="E894" s="65" t="s">
        <v>2957</v>
      </c>
      <c r="F894" s="66">
        <v>2005</v>
      </c>
      <c r="G894" s="67">
        <v>14</v>
      </c>
      <c r="H894" s="67">
        <v>155</v>
      </c>
    </row>
    <row r="895" spans="2:8" hidden="1" x14ac:dyDescent="0.2">
      <c r="B895" s="65" t="s">
        <v>1192</v>
      </c>
      <c r="C895" s="65" t="s">
        <v>2985</v>
      </c>
      <c r="D895" s="66">
        <v>9889</v>
      </c>
      <c r="E895" s="65" t="s">
        <v>2957</v>
      </c>
      <c r="F895" s="66">
        <v>2005</v>
      </c>
      <c r="G895" s="67">
        <v>14.5</v>
      </c>
      <c r="H895" s="67">
        <v>166</v>
      </c>
    </row>
    <row r="896" spans="2:8" hidden="1" x14ac:dyDescent="0.2">
      <c r="B896" s="68" t="s">
        <v>2990</v>
      </c>
      <c r="C896" s="65" t="s">
        <v>2991</v>
      </c>
      <c r="D896" s="66">
        <v>10004</v>
      </c>
      <c r="E896" s="65" t="s">
        <v>2957</v>
      </c>
      <c r="F896" s="66">
        <v>2005</v>
      </c>
      <c r="G896" s="67">
        <v>15.8</v>
      </c>
      <c r="H896" s="67">
        <v>159</v>
      </c>
    </row>
    <row r="897" spans="2:8" hidden="1" x14ac:dyDescent="0.2">
      <c r="B897" s="65" t="s">
        <v>660</v>
      </c>
      <c r="C897" s="68" t="s">
        <v>2996</v>
      </c>
      <c r="D897" s="67">
        <v>10002</v>
      </c>
      <c r="E897" s="68" t="s">
        <v>2957</v>
      </c>
      <c r="F897" s="67">
        <v>2005</v>
      </c>
      <c r="G897" s="67">
        <v>17.8</v>
      </c>
      <c r="H897" s="67">
        <v>160</v>
      </c>
    </row>
    <row r="898" spans="2:8" hidden="1" x14ac:dyDescent="0.2">
      <c r="B898" s="68" t="s">
        <v>2571</v>
      </c>
      <c r="C898" s="68" t="s">
        <v>3017</v>
      </c>
      <c r="D898" s="67">
        <v>10005</v>
      </c>
      <c r="E898" s="68" t="s">
        <v>2957</v>
      </c>
      <c r="F898" s="67">
        <v>2005</v>
      </c>
      <c r="G898" s="67">
        <v>26.7</v>
      </c>
      <c r="H898" s="67">
        <v>208</v>
      </c>
    </row>
    <row r="899" spans="2:8" hidden="1" x14ac:dyDescent="0.2">
      <c r="B899" s="68" t="s">
        <v>209</v>
      </c>
      <c r="C899" s="65" t="s">
        <v>210</v>
      </c>
      <c r="D899" s="66">
        <v>14515</v>
      </c>
      <c r="E899" s="65" t="s">
        <v>122</v>
      </c>
      <c r="F899" s="66">
        <v>2006</v>
      </c>
      <c r="G899" s="67">
        <v>22.9</v>
      </c>
      <c r="H899" s="67">
        <v>183</v>
      </c>
    </row>
    <row r="900" spans="2:8" hidden="1" x14ac:dyDescent="0.2">
      <c r="B900" s="65" t="s">
        <v>209</v>
      </c>
      <c r="C900" s="68" t="s">
        <v>222</v>
      </c>
      <c r="D900" s="67">
        <v>13139</v>
      </c>
      <c r="E900" s="68" t="s">
        <v>122</v>
      </c>
      <c r="F900" s="67">
        <v>2006</v>
      </c>
      <c r="G900" s="67">
        <v>26.7</v>
      </c>
      <c r="H900" s="67">
        <v>127</v>
      </c>
    </row>
    <row r="901" spans="2:8" hidden="1" x14ac:dyDescent="0.2">
      <c r="B901" s="68" t="s">
        <v>258</v>
      </c>
      <c r="C901" s="68" t="s">
        <v>259</v>
      </c>
      <c r="D901" s="67">
        <v>13365</v>
      </c>
      <c r="E901" s="68" t="s">
        <v>257</v>
      </c>
      <c r="F901" s="67">
        <v>2006</v>
      </c>
      <c r="G901" s="67">
        <v>0.3</v>
      </c>
      <c r="H901" s="67">
        <v>141</v>
      </c>
    </row>
    <row r="902" spans="2:8" hidden="1" x14ac:dyDescent="0.2">
      <c r="B902" s="65" t="s">
        <v>304</v>
      </c>
      <c r="C902" s="65" t="s">
        <v>305</v>
      </c>
      <c r="D902" s="66">
        <v>14543</v>
      </c>
      <c r="E902" s="65" t="s">
        <v>257</v>
      </c>
      <c r="F902" s="66">
        <v>2006</v>
      </c>
      <c r="G902" s="67">
        <v>11.4</v>
      </c>
      <c r="H902" s="67">
        <v>159</v>
      </c>
    </row>
    <row r="903" spans="2:8" hidden="1" x14ac:dyDescent="0.2">
      <c r="B903" s="65" t="s">
        <v>318</v>
      </c>
      <c r="C903" s="65" t="s">
        <v>319</v>
      </c>
      <c r="D903" s="66">
        <v>13179</v>
      </c>
      <c r="E903" s="65" t="s">
        <v>257</v>
      </c>
      <c r="F903" s="66">
        <v>2006</v>
      </c>
      <c r="G903" s="67">
        <v>13.7</v>
      </c>
      <c r="H903" s="67">
        <v>121</v>
      </c>
    </row>
    <row r="904" spans="2:8" hidden="1" x14ac:dyDescent="0.2">
      <c r="B904" s="68" t="s">
        <v>207</v>
      </c>
      <c r="C904" s="68" t="s">
        <v>407</v>
      </c>
      <c r="D904" s="67">
        <v>13149</v>
      </c>
      <c r="E904" s="68" t="s">
        <v>406</v>
      </c>
      <c r="F904" s="67">
        <v>2006</v>
      </c>
      <c r="G904" s="67">
        <v>8.1999999999999993</v>
      </c>
      <c r="H904" s="67">
        <v>193</v>
      </c>
    </row>
    <row r="905" spans="2:8" hidden="1" x14ac:dyDescent="0.2">
      <c r="B905" s="68" t="s">
        <v>424</v>
      </c>
      <c r="C905" s="65" t="s">
        <v>425</v>
      </c>
      <c r="D905" s="66">
        <v>13176</v>
      </c>
      <c r="E905" s="65" t="s">
        <v>406</v>
      </c>
      <c r="F905" s="66">
        <v>2006</v>
      </c>
      <c r="G905" s="67">
        <v>18.100000000000001</v>
      </c>
      <c r="H905" s="67">
        <v>197</v>
      </c>
    </row>
    <row r="906" spans="2:8" hidden="1" x14ac:dyDescent="0.2">
      <c r="B906" s="65" t="s">
        <v>432</v>
      </c>
      <c r="C906" s="68" t="s">
        <v>433</v>
      </c>
      <c r="D906" s="67">
        <v>13135</v>
      </c>
      <c r="E906" s="68" t="s">
        <v>406</v>
      </c>
      <c r="F906" s="67">
        <v>2006</v>
      </c>
      <c r="G906" s="67">
        <v>24.4</v>
      </c>
      <c r="H906" s="67">
        <v>181</v>
      </c>
    </row>
    <row r="907" spans="2:8" hidden="1" x14ac:dyDescent="0.2">
      <c r="B907" s="65" t="s">
        <v>328</v>
      </c>
      <c r="C907" s="65" t="s">
        <v>478</v>
      </c>
      <c r="D907" s="66">
        <v>13175</v>
      </c>
      <c r="E907" s="65" t="s">
        <v>475</v>
      </c>
      <c r="F907" s="66">
        <v>2006</v>
      </c>
      <c r="G907" s="67">
        <v>27</v>
      </c>
      <c r="H907" s="67">
        <v>137</v>
      </c>
    </row>
    <row r="908" spans="2:8" hidden="1" x14ac:dyDescent="0.2">
      <c r="B908" s="68" t="s">
        <v>484</v>
      </c>
      <c r="C908" s="68" t="s">
        <v>485</v>
      </c>
      <c r="D908" s="67">
        <v>14622</v>
      </c>
      <c r="E908" s="68" t="s">
        <v>486</v>
      </c>
      <c r="F908" s="67">
        <v>2006</v>
      </c>
      <c r="G908" s="67">
        <v>21.6</v>
      </c>
      <c r="H908" s="67">
        <v>91</v>
      </c>
    </row>
    <row r="909" spans="2:8" hidden="1" x14ac:dyDescent="0.2">
      <c r="B909" s="65" t="s">
        <v>495</v>
      </c>
      <c r="C909" s="65" t="s">
        <v>496</v>
      </c>
      <c r="D909" s="66">
        <v>13129</v>
      </c>
      <c r="E909" s="65" t="s">
        <v>497</v>
      </c>
      <c r="F909" s="66">
        <v>2006</v>
      </c>
      <c r="G909" s="67">
        <v>9.5</v>
      </c>
      <c r="H909" s="67">
        <v>154</v>
      </c>
    </row>
    <row r="910" spans="2:8" hidden="1" x14ac:dyDescent="0.2">
      <c r="B910" s="65" t="s">
        <v>507</v>
      </c>
      <c r="C910" s="65" t="s">
        <v>508</v>
      </c>
      <c r="D910" s="66">
        <v>13166</v>
      </c>
      <c r="E910" s="65" t="s">
        <v>497</v>
      </c>
      <c r="F910" s="66">
        <v>2006</v>
      </c>
      <c r="G910" s="67">
        <v>13.6</v>
      </c>
      <c r="H910" s="67">
        <v>206</v>
      </c>
    </row>
    <row r="911" spans="2:8" hidden="1" x14ac:dyDescent="0.2">
      <c r="B911" s="68" t="s">
        <v>509</v>
      </c>
      <c r="C911" s="65" t="s">
        <v>510</v>
      </c>
      <c r="D911" s="66">
        <v>13159</v>
      </c>
      <c r="E911" s="65" t="s">
        <v>497</v>
      </c>
      <c r="F911" s="66">
        <v>2006</v>
      </c>
      <c r="G911" s="67">
        <v>16.8</v>
      </c>
      <c r="H911" s="67">
        <v>160</v>
      </c>
    </row>
    <row r="912" spans="2:8" hidden="1" x14ac:dyDescent="0.2">
      <c r="B912" s="65" t="s">
        <v>179</v>
      </c>
      <c r="C912" s="65" t="s">
        <v>523</v>
      </c>
      <c r="D912" s="66">
        <v>11828</v>
      </c>
      <c r="E912" s="65" t="s">
        <v>524</v>
      </c>
      <c r="F912" s="66">
        <v>2006</v>
      </c>
      <c r="G912" s="67">
        <v>2.8</v>
      </c>
      <c r="H912" s="67">
        <v>132</v>
      </c>
    </row>
    <row r="913" spans="2:8" hidden="1" x14ac:dyDescent="0.2">
      <c r="B913" s="68" t="s">
        <v>583</v>
      </c>
      <c r="C913" s="65" t="s">
        <v>584</v>
      </c>
      <c r="D913" s="66">
        <v>14533</v>
      </c>
      <c r="E913" s="65" t="s">
        <v>585</v>
      </c>
      <c r="F913" s="66">
        <v>2006</v>
      </c>
      <c r="G913" s="67">
        <v>21</v>
      </c>
      <c r="H913" s="67">
        <v>173</v>
      </c>
    </row>
    <row r="914" spans="2:8" hidden="1" x14ac:dyDescent="0.2">
      <c r="B914" s="65" t="s">
        <v>360</v>
      </c>
      <c r="C914" s="68" t="s">
        <v>610</v>
      </c>
      <c r="D914" s="67">
        <v>14535</v>
      </c>
      <c r="E914" s="68" t="s">
        <v>596</v>
      </c>
      <c r="F914" s="67">
        <v>2006</v>
      </c>
      <c r="G914" s="67">
        <v>17.899999999999999</v>
      </c>
      <c r="H914" s="67">
        <v>129</v>
      </c>
    </row>
    <row r="915" spans="2:8" hidden="1" x14ac:dyDescent="0.2">
      <c r="B915" s="68" t="s">
        <v>131</v>
      </c>
      <c r="C915" s="65" t="s">
        <v>623</v>
      </c>
      <c r="D915" s="66">
        <v>14591</v>
      </c>
      <c r="E915" s="65" t="s">
        <v>622</v>
      </c>
      <c r="F915" s="66">
        <v>2006</v>
      </c>
      <c r="G915" s="67">
        <v>7.3</v>
      </c>
      <c r="H915" s="67">
        <v>158</v>
      </c>
    </row>
    <row r="916" spans="2:8" hidden="1" x14ac:dyDescent="0.2">
      <c r="B916" s="65" t="s">
        <v>390</v>
      </c>
      <c r="C916" s="68" t="s">
        <v>663</v>
      </c>
      <c r="D916" s="67">
        <v>16506</v>
      </c>
      <c r="E916" s="68" t="s">
        <v>662</v>
      </c>
      <c r="F916" s="67">
        <v>2006</v>
      </c>
      <c r="G916" s="67">
        <v>15.7</v>
      </c>
      <c r="H916" s="67">
        <v>134</v>
      </c>
    </row>
    <row r="917" spans="2:8" hidden="1" x14ac:dyDescent="0.2">
      <c r="B917" s="68" t="s">
        <v>664</v>
      </c>
      <c r="C917" s="68" t="s">
        <v>665</v>
      </c>
      <c r="D917" s="67">
        <v>14624</v>
      </c>
      <c r="E917" s="68" t="s">
        <v>662</v>
      </c>
      <c r="F917" s="67">
        <v>2006</v>
      </c>
      <c r="G917" s="67">
        <v>16.899999999999999</v>
      </c>
      <c r="H917" s="67">
        <v>145</v>
      </c>
    </row>
    <row r="918" spans="2:8" hidden="1" x14ac:dyDescent="0.2">
      <c r="B918" s="65" t="s">
        <v>712</v>
      </c>
      <c r="C918" s="68" t="s">
        <v>713</v>
      </c>
      <c r="D918" s="67">
        <v>13123</v>
      </c>
      <c r="E918" s="68" t="s">
        <v>709</v>
      </c>
      <c r="F918" s="67">
        <v>2006</v>
      </c>
      <c r="G918" s="67">
        <v>13.2</v>
      </c>
      <c r="H918" s="67">
        <v>132</v>
      </c>
    </row>
    <row r="919" spans="2:8" hidden="1" x14ac:dyDescent="0.2">
      <c r="B919" s="68" t="s">
        <v>717</v>
      </c>
      <c r="C919" s="68" t="s">
        <v>718</v>
      </c>
      <c r="D919" s="67">
        <v>14557</v>
      </c>
      <c r="E919" s="68" t="s">
        <v>709</v>
      </c>
      <c r="F919" s="67">
        <v>2006</v>
      </c>
      <c r="G919" s="67">
        <v>26</v>
      </c>
      <c r="H919" s="67">
        <v>181</v>
      </c>
    </row>
    <row r="920" spans="2:8" hidden="1" x14ac:dyDescent="0.2">
      <c r="B920" s="65" t="s">
        <v>792</v>
      </c>
      <c r="C920" s="65" t="s">
        <v>793</v>
      </c>
      <c r="D920" s="66">
        <v>13112</v>
      </c>
      <c r="E920" s="65" t="s">
        <v>791</v>
      </c>
      <c r="F920" s="66">
        <v>2006</v>
      </c>
      <c r="G920" s="67">
        <v>3</v>
      </c>
      <c r="H920" s="67">
        <v>167</v>
      </c>
    </row>
    <row r="921" spans="2:8" hidden="1" x14ac:dyDescent="0.2">
      <c r="B921" s="65" t="s">
        <v>810</v>
      </c>
      <c r="C921" s="68" t="s">
        <v>811</v>
      </c>
      <c r="D921" s="67">
        <v>14523</v>
      </c>
      <c r="E921" s="68" t="s">
        <v>791</v>
      </c>
      <c r="F921" s="67">
        <v>2006</v>
      </c>
      <c r="G921" s="67">
        <v>12.4</v>
      </c>
      <c r="H921" s="67">
        <v>133</v>
      </c>
    </row>
    <row r="922" spans="2:8" hidden="1" x14ac:dyDescent="0.2">
      <c r="B922" s="68" t="s">
        <v>821</v>
      </c>
      <c r="C922" s="68" t="s">
        <v>822</v>
      </c>
      <c r="D922" s="67">
        <v>13190</v>
      </c>
      <c r="E922" s="68" t="s">
        <v>791</v>
      </c>
      <c r="F922" s="67">
        <v>2006</v>
      </c>
      <c r="G922" s="67">
        <v>19.100000000000001</v>
      </c>
      <c r="H922" s="67">
        <v>150</v>
      </c>
    </row>
    <row r="923" spans="2:8" hidden="1" x14ac:dyDescent="0.2">
      <c r="B923" s="65" t="s">
        <v>705</v>
      </c>
      <c r="C923" s="68" t="s">
        <v>828</v>
      </c>
      <c r="D923" s="67">
        <v>14532</v>
      </c>
      <c r="E923" s="68" t="s">
        <v>791</v>
      </c>
      <c r="F923" s="67">
        <v>2006</v>
      </c>
      <c r="G923" s="67">
        <v>22</v>
      </c>
      <c r="H923" s="67">
        <v>177</v>
      </c>
    </row>
    <row r="924" spans="2:8" hidden="1" x14ac:dyDescent="0.2">
      <c r="B924" s="68" t="s">
        <v>131</v>
      </c>
      <c r="C924" s="65" t="s">
        <v>841</v>
      </c>
      <c r="D924" s="66">
        <v>14612</v>
      </c>
      <c r="E924" s="65" t="s">
        <v>838</v>
      </c>
      <c r="F924" s="66">
        <v>2006</v>
      </c>
      <c r="G924" s="67">
        <v>6.3</v>
      </c>
      <c r="H924" s="67">
        <v>154</v>
      </c>
    </row>
    <row r="925" spans="2:8" hidden="1" x14ac:dyDescent="0.2">
      <c r="B925" s="65" t="s">
        <v>864</v>
      </c>
      <c r="C925" s="68" t="s">
        <v>865</v>
      </c>
      <c r="D925" s="67">
        <v>9918</v>
      </c>
      <c r="E925" s="68" t="s">
        <v>866</v>
      </c>
      <c r="F925" s="67">
        <v>2006</v>
      </c>
      <c r="G925" s="67">
        <v>18.899999999999999</v>
      </c>
      <c r="H925" s="67">
        <v>166</v>
      </c>
    </row>
    <row r="926" spans="2:8" hidden="1" x14ac:dyDescent="0.2">
      <c r="B926" s="65" t="s">
        <v>906</v>
      </c>
      <c r="C926" s="65" t="s">
        <v>907</v>
      </c>
      <c r="D926" s="66">
        <v>13142</v>
      </c>
      <c r="E926" s="65" t="s">
        <v>905</v>
      </c>
      <c r="F926" s="66">
        <v>2006</v>
      </c>
      <c r="G926" s="67">
        <v>28.4</v>
      </c>
      <c r="H926" s="67">
        <v>132</v>
      </c>
    </row>
    <row r="927" spans="2:8" hidden="1" x14ac:dyDescent="0.2">
      <c r="B927" s="68" t="s">
        <v>914</v>
      </c>
      <c r="C927" s="65" t="s">
        <v>915</v>
      </c>
      <c r="D927" s="66">
        <v>13177</v>
      </c>
      <c r="E927" s="65" t="s">
        <v>912</v>
      </c>
      <c r="F927" s="66">
        <v>2006</v>
      </c>
      <c r="G927" s="67">
        <v>15.9</v>
      </c>
      <c r="H927" s="67">
        <v>156</v>
      </c>
    </row>
    <row r="928" spans="2:8" hidden="1" x14ac:dyDescent="0.2">
      <c r="B928" s="65" t="s">
        <v>570</v>
      </c>
      <c r="C928" s="65" t="s">
        <v>919</v>
      </c>
      <c r="D928" s="66">
        <v>13127</v>
      </c>
      <c r="E928" s="65" t="s">
        <v>920</v>
      </c>
      <c r="F928" s="66">
        <v>2006</v>
      </c>
      <c r="G928" s="67">
        <v>10.9</v>
      </c>
      <c r="H928" s="67">
        <v>183</v>
      </c>
    </row>
    <row r="929" spans="2:8" hidden="1" x14ac:dyDescent="0.2">
      <c r="B929" s="65" t="s">
        <v>922</v>
      </c>
      <c r="C929" s="68" t="s">
        <v>923</v>
      </c>
      <c r="D929" s="67">
        <v>13043</v>
      </c>
      <c r="E929" s="68" t="s">
        <v>920</v>
      </c>
      <c r="F929" s="67">
        <v>2006</v>
      </c>
      <c r="G929" s="67">
        <v>20</v>
      </c>
      <c r="H929" s="67">
        <v>156</v>
      </c>
    </row>
    <row r="930" spans="2:8" hidden="1" x14ac:dyDescent="0.2">
      <c r="B930" s="65" t="s">
        <v>855</v>
      </c>
      <c r="C930" s="68" t="s">
        <v>967</v>
      </c>
      <c r="D930" s="67">
        <v>15525</v>
      </c>
      <c r="E930" s="68" t="s">
        <v>963</v>
      </c>
      <c r="F930" s="67">
        <v>2006</v>
      </c>
      <c r="G930" s="67">
        <v>4</v>
      </c>
      <c r="H930" s="67">
        <v>195</v>
      </c>
    </row>
    <row r="931" spans="2:8" hidden="1" x14ac:dyDescent="0.2">
      <c r="B931" s="65" t="s">
        <v>1060</v>
      </c>
      <c r="C931" s="68" t="s">
        <v>1061</v>
      </c>
      <c r="D931" s="67">
        <v>14608</v>
      </c>
      <c r="E931" s="68" t="s">
        <v>1050</v>
      </c>
      <c r="F931" s="67">
        <v>2006</v>
      </c>
      <c r="G931" s="67">
        <v>6.3</v>
      </c>
      <c r="H931" s="67">
        <v>106</v>
      </c>
    </row>
    <row r="932" spans="2:8" hidden="1" x14ac:dyDescent="0.2">
      <c r="B932" s="65" t="s">
        <v>383</v>
      </c>
      <c r="C932" s="65" t="s">
        <v>1063</v>
      </c>
      <c r="D932" s="66">
        <v>13113</v>
      </c>
      <c r="E932" s="65" t="s">
        <v>1050</v>
      </c>
      <c r="F932" s="66">
        <v>2006</v>
      </c>
      <c r="G932" s="67">
        <v>8</v>
      </c>
      <c r="H932" s="67">
        <v>184</v>
      </c>
    </row>
    <row r="933" spans="2:8" hidden="1" x14ac:dyDescent="0.2">
      <c r="B933" s="68" t="s">
        <v>1070</v>
      </c>
      <c r="C933" s="65" t="s">
        <v>1071</v>
      </c>
      <c r="D933" s="66">
        <v>13155</v>
      </c>
      <c r="E933" s="65" t="s">
        <v>1050</v>
      </c>
      <c r="F933" s="66">
        <v>2006</v>
      </c>
      <c r="G933" s="67">
        <v>10.5</v>
      </c>
      <c r="H933" s="67">
        <v>210</v>
      </c>
    </row>
    <row r="934" spans="2:8" hidden="1" x14ac:dyDescent="0.2">
      <c r="B934" s="68" t="s">
        <v>603</v>
      </c>
      <c r="C934" s="65" t="s">
        <v>1081</v>
      </c>
      <c r="D934" s="66">
        <v>13124</v>
      </c>
      <c r="E934" s="65" t="s">
        <v>1050</v>
      </c>
      <c r="F934" s="66">
        <v>2006</v>
      </c>
      <c r="G934" s="67">
        <v>13.1</v>
      </c>
      <c r="H934" s="67">
        <v>188</v>
      </c>
    </row>
    <row r="935" spans="2:8" hidden="1" x14ac:dyDescent="0.2">
      <c r="B935" s="68" t="s">
        <v>1114</v>
      </c>
      <c r="C935" s="65" t="s">
        <v>1115</v>
      </c>
      <c r="D935" s="66">
        <v>13154</v>
      </c>
      <c r="E935" s="65" t="s">
        <v>1050</v>
      </c>
      <c r="F935" s="66">
        <v>2006</v>
      </c>
      <c r="G935" s="67">
        <v>34.9</v>
      </c>
      <c r="H935" s="67">
        <v>105</v>
      </c>
    </row>
    <row r="936" spans="2:8" hidden="1" x14ac:dyDescent="0.2">
      <c r="B936" s="68" t="s">
        <v>360</v>
      </c>
      <c r="C936" s="65" t="s">
        <v>1153</v>
      </c>
      <c r="D936" s="66">
        <v>13133</v>
      </c>
      <c r="E936" s="65" t="s">
        <v>1122</v>
      </c>
      <c r="F936" s="66">
        <v>2006</v>
      </c>
      <c r="G936" s="67">
        <v>18.399999999999999</v>
      </c>
      <c r="H936" s="67">
        <v>124</v>
      </c>
    </row>
    <row r="937" spans="2:8" hidden="1" x14ac:dyDescent="0.2">
      <c r="B937" s="68" t="s">
        <v>855</v>
      </c>
      <c r="C937" s="68" t="s">
        <v>1181</v>
      </c>
      <c r="D937" s="67">
        <v>14637</v>
      </c>
      <c r="E937" s="68" t="s">
        <v>1182</v>
      </c>
      <c r="F937" s="67">
        <v>2006</v>
      </c>
      <c r="G937" s="67">
        <v>12.1</v>
      </c>
      <c r="H937" s="67">
        <v>118</v>
      </c>
    </row>
    <row r="938" spans="2:8" hidden="1" x14ac:dyDescent="0.2">
      <c r="B938" s="68" t="s">
        <v>705</v>
      </c>
      <c r="C938" s="65" t="s">
        <v>1190</v>
      </c>
      <c r="D938" s="66">
        <v>13178</v>
      </c>
      <c r="E938" s="65" t="s">
        <v>1191</v>
      </c>
      <c r="F938" s="66">
        <v>2006</v>
      </c>
      <c r="G938" s="67">
        <v>20.100000000000001</v>
      </c>
      <c r="H938" s="67">
        <v>143</v>
      </c>
    </row>
    <row r="939" spans="2:8" hidden="1" x14ac:dyDescent="0.2">
      <c r="B939" s="65" t="s">
        <v>1214</v>
      </c>
      <c r="C939" s="65" t="s">
        <v>1215</v>
      </c>
      <c r="D939" s="66">
        <v>13145</v>
      </c>
      <c r="E939" s="65" t="s">
        <v>1205</v>
      </c>
      <c r="F939" s="66">
        <v>2006</v>
      </c>
      <c r="G939" s="67">
        <v>16.899999999999999</v>
      </c>
      <c r="H939" s="67">
        <v>169</v>
      </c>
    </row>
    <row r="940" spans="2:8" hidden="1" x14ac:dyDescent="0.2">
      <c r="B940" s="65" t="s">
        <v>628</v>
      </c>
      <c r="C940" s="68" t="s">
        <v>1224</v>
      </c>
      <c r="D940" s="67">
        <v>14529</v>
      </c>
      <c r="E940" s="68" t="s">
        <v>1225</v>
      </c>
      <c r="F940" s="67">
        <v>2006</v>
      </c>
      <c r="G940" s="67">
        <v>6.8</v>
      </c>
      <c r="H940" s="67">
        <v>111</v>
      </c>
    </row>
    <row r="941" spans="2:8" hidden="1" x14ac:dyDescent="0.2">
      <c r="B941" s="68" t="s">
        <v>1001</v>
      </c>
      <c r="C941" s="65" t="s">
        <v>1228</v>
      </c>
      <c r="D941" s="66">
        <v>14588</v>
      </c>
      <c r="E941" s="65" t="s">
        <v>1225</v>
      </c>
      <c r="F941" s="66">
        <v>2006</v>
      </c>
      <c r="G941" s="67">
        <v>11.9</v>
      </c>
      <c r="H941" s="67">
        <v>98</v>
      </c>
    </row>
    <row r="942" spans="2:8" hidden="1" x14ac:dyDescent="0.2">
      <c r="B942" s="65" t="s">
        <v>1229</v>
      </c>
      <c r="C942" s="65" t="s">
        <v>1230</v>
      </c>
      <c r="D942" s="66">
        <v>15541</v>
      </c>
      <c r="E942" s="65" t="s">
        <v>1225</v>
      </c>
      <c r="F942" s="66">
        <v>2006</v>
      </c>
      <c r="G942" s="67">
        <v>13.1</v>
      </c>
      <c r="H942" s="67">
        <v>164</v>
      </c>
    </row>
    <row r="943" spans="2:8" hidden="1" x14ac:dyDescent="0.2">
      <c r="B943" s="68" t="s">
        <v>1236</v>
      </c>
      <c r="C943" s="65" t="s">
        <v>1237</v>
      </c>
      <c r="D943" s="66">
        <v>13188</v>
      </c>
      <c r="E943" s="65" t="s">
        <v>1235</v>
      </c>
      <c r="F943" s="66">
        <v>2006</v>
      </c>
      <c r="G943" s="67">
        <v>4.9000000000000004</v>
      </c>
      <c r="H943" s="67">
        <v>106</v>
      </c>
    </row>
    <row r="944" spans="2:8" hidden="1" x14ac:dyDescent="0.2">
      <c r="B944" s="68" t="s">
        <v>1271</v>
      </c>
      <c r="C944" s="65" t="s">
        <v>1272</v>
      </c>
      <c r="D944" s="66">
        <v>14619</v>
      </c>
      <c r="E944" s="65" t="s">
        <v>1235</v>
      </c>
      <c r="F944" s="66">
        <v>2006</v>
      </c>
      <c r="G944" s="67">
        <v>18.3</v>
      </c>
      <c r="H944" s="67">
        <v>238</v>
      </c>
    </row>
    <row r="945" spans="2:8" hidden="1" x14ac:dyDescent="0.2">
      <c r="B945" s="65" t="s">
        <v>1376</v>
      </c>
      <c r="C945" s="68" t="s">
        <v>1377</v>
      </c>
      <c r="D945" s="67">
        <v>13137</v>
      </c>
      <c r="E945" s="68" t="s">
        <v>1371</v>
      </c>
      <c r="F945" s="67">
        <v>2006</v>
      </c>
      <c r="G945" s="67">
        <v>4.9000000000000004</v>
      </c>
      <c r="H945" s="67">
        <v>129</v>
      </c>
    </row>
    <row r="946" spans="2:8" hidden="1" x14ac:dyDescent="0.2">
      <c r="B946" s="65" t="s">
        <v>306</v>
      </c>
      <c r="C946" s="65" t="s">
        <v>1401</v>
      </c>
      <c r="D946" s="66">
        <v>13141</v>
      </c>
      <c r="E946" s="65" t="s">
        <v>1371</v>
      </c>
      <c r="F946" s="66">
        <v>2006</v>
      </c>
      <c r="G946" s="67">
        <v>15.3</v>
      </c>
      <c r="H946" s="67">
        <v>156</v>
      </c>
    </row>
    <row r="947" spans="2:8" hidden="1" x14ac:dyDescent="0.2">
      <c r="B947" s="65" t="s">
        <v>1429</v>
      </c>
      <c r="C947" s="68" t="s">
        <v>1430</v>
      </c>
      <c r="D947" s="67">
        <v>13181</v>
      </c>
      <c r="E947" s="68" t="s">
        <v>1371</v>
      </c>
      <c r="F947" s="67">
        <v>2006</v>
      </c>
      <c r="G947" s="67">
        <v>23.4</v>
      </c>
      <c r="H947" s="67">
        <v>159</v>
      </c>
    </row>
    <row r="948" spans="2:8" hidden="1" x14ac:dyDescent="0.2">
      <c r="B948" s="68" t="s">
        <v>1434</v>
      </c>
      <c r="C948" s="68" t="s">
        <v>1435</v>
      </c>
      <c r="D948" s="67">
        <v>13180</v>
      </c>
      <c r="E948" s="68" t="s">
        <v>1371</v>
      </c>
      <c r="F948" s="67">
        <v>2006</v>
      </c>
      <c r="G948" s="67">
        <v>24.8</v>
      </c>
      <c r="H948" s="67">
        <v>180</v>
      </c>
    </row>
    <row r="949" spans="2:8" hidden="1" x14ac:dyDescent="0.2">
      <c r="B949" s="68" t="s">
        <v>1429</v>
      </c>
      <c r="C949" s="65" t="s">
        <v>1436</v>
      </c>
      <c r="D949" s="66">
        <v>13150</v>
      </c>
      <c r="E949" s="65" t="s">
        <v>1371</v>
      </c>
      <c r="F949" s="66">
        <v>2006</v>
      </c>
      <c r="G949" s="67">
        <v>25.2</v>
      </c>
      <c r="H949" s="67">
        <v>131</v>
      </c>
    </row>
    <row r="950" spans="2:8" hidden="1" x14ac:dyDescent="0.2">
      <c r="B950" s="65" t="s">
        <v>1406</v>
      </c>
      <c r="C950" s="65" t="s">
        <v>1437</v>
      </c>
      <c r="D950" s="66">
        <v>14516</v>
      </c>
      <c r="E950" s="65" t="s">
        <v>1371</v>
      </c>
      <c r="F950" s="66">
        <v>2006</v>
      </c>
      <c r="G950" s="67">
        <v>25.3</v>
      </c>
      <c r="H950" s="67">
        <v>173</v>
      </c>
    </row>
    <row r="951" spans="2:8" hidden="1" x14ac:dyDescent="0.2">
      <c r="B951" s="68" t="s">
        <v>1495</v>
      </c>
      <c r="C951" s="68" t="s">
        <v>1496</v>
      </c>
      <c r="D951" s="67">
        <v>14517</v>
      </c>
      <c r="E951" s="68" t="s">
        <v>1487</v>
      </c>
      <c r="F951" s="67">
        <v>2006</v>
      </c>
      <c r="G951" s="67">
        <v>15.2</v>
      </c>
      <c r="H951" s="67">
        <v>213</v>
      </c>
    </row>
    <row r="952" spans="2:8" hidden="1" x14ac:dyDescent="0.2">
      <c r="B952" s="65" t="s">
        <v>1503</v>
      </c>
      <c r="C952" s="65" t="s">
        <v>1504</v>
      </c>
      <c r="D952" s="66">
        <v>13143</v>
      </c>
      <c r="E952" s="65" t="s">
        <v>1487</v>
      </c>
      <c r="F952" s="66">
        <v>2006</v>
      </c>
      <c r="G952" s="67">
        <v>29</v>
      </c>
      <c r="H952" s="67">
        <v>139</v>
      </c>
    </row>
    <row r="953" spans="2:8" hidden="1" x14ac:dyDescent="0.2">
      <c r="B953" s="65" t="s">
        <v>1566</v>
      </c>
      <c r="C953" s="65" t="s">
        <v>1567</v>
      </c>
      <c r="D953" s="66">
        <v>13136</v>
      </c>
      <c r="E953" s="65" t="s">
        <v>1568</v>
      </c>
      <c r="F953" s="66">
        <v>2006</v>
      </c>
      <c r="G953" s="67">
        <v>7</v>
      </c>
      <c r="H953" s="67">
        <v>159</v>
      </c>
    </row>
    <row r="954" spans="2:8" hidden="1" x14ac:dyDescent="0.2">
      <c r="B954" s="65" t="s">
        <v>428</v>
      </c>
      <c r="C954" s="65" t="s">
        <v>1690</v>
      </c>
      <c r="D954" s="66">
        <v>14629</v>
      </c>
      <c r="E954" s="65" t="s">
        <v>1644</v>
      </c>
      <c r="F954" s="66">
        <v>2006</v>
      </c>
      <c r="G954" s="67">
        <v>10</v>
      </c>
      <c r="H954" s="67">
        <v>155</v>
      </c>
    </row>
    <row r="955" spans="2:8" hidden="1" x14ac:dyDescent="0.2">
      <c r="B955" s="68" t="s">
        <v>1706</v>
      </c>
      <c r="C955" s="65" t="s">
        <v>1707</v>
      </c>
      <c r="D955" s="66">
        <v>13128</v>
      </c>
      <c r="E955" s="65" t="s">
        <v>1644</v>
      </c>
      <c r="F955" s="66">
        <v>2006</v>
      </c>
      <c r="G955" s="67">
        <v>13.4</v>
      </c>
      <c r="H955" s="67">
        <v>127</v>
      </c>
    </row>
    <row r="956" spans="2:8" hidden="1" x14ac:dyDescent="0.2">
      <c r="B956" s="68" t="s">
        <v>209</v>
      </c>
      <c r="C956" s="65" t="s">
        <v>1762</v>
      </c>
      <c r="D956" s="66">
        <v>10421</v>
      </c>
      <c r="E956" s="65" t="s">
        <v>1644</v>
      </c>
      <c r="F956" s="66">
        <v>2006</v>
      </c>
      <c r="G956" s="67">
        <v>20.9</v>
      </c>
      <c r="H956" s="67">
        <v>115</v>
      </c>
    </row>
    <row r="957" spans="2:8" hidden="1" x14ac:dyDescent="0.2">
      <c r="B957" s="68" t="s">
        <v>717</v>
      </c>
      <c r="C957" s="65" t="s">
        <v>1784</v>
      </c>
      <c r="D957" s="66">
        <v>13132</v>
      </c>
      <c r="E957" s="65" t="s">
        <v>1644</v>
      </c>
      <c r="F957" s="66">
        <v>2006</v>
      </c>
      <c r="G957" s="67">
        <v>26.4</v>
      </c>
      <c r="H957" s="67">
        <v>173</v>
      </c>
    </row>
    <row r="958" spans="2:8" hidden="1" x14ac:dyDescent="0.2">
      <c r="B958" s="68" t="s">
        <v>1398</v>
      </c>
      <c r="C958" s="68" t="s">
        <v>1802</v>
      </c>
      <c r="D958" s="67">
        <v>14602</v>
      </c>
      <c r="E958" s="68" t="s">
        <v>1788</v>
      </c>
      <c r="F958" s="67">
        <v>2006</v>
      </c>
      <c r="G958" s="67">
        <v>16.100000000000001</v>
      </c>
      <c r="H958" s="67">
        <v>99</v>
      </c>
    </row>
    <row r="959" spans="2:8" hidden="1" x14ac:dyDescent="0.2">
      <c r="B959" s="68" t="s">
        <v>1376</v>
      </c>
      <c r="C959" s="65" t="s">
        <v>1805</v>
      </c>
      <c r="D959" s="66">
        <v>14601</v>
      </c>
      <c r="E959" s="65" t="s">
        <v>1788</v>
      </c>
      <c r="F959" s="66">
        <v>2006</v>
      </c>
      <c r="G959" s="67">
        <v>18.2</v>
      </c>
      <c r="H959" s="67">
        <v>145</v>
      </c>
    </row>
    <row r="960" spans="2:8" hidden="1" x14ac:dyDescent="0.2">
      <c r="B960" s="65" t="s">
        <v>1829</v>
      </c>
      <c r="C960" s="68" t="s">
        <v>1830</v>
      </c>
      <c r="D960" s="67">
        <v>13121</v>
      </c>
      <c r="E960" s="68" t="s">
        <v>1831</v>
      </c>
      <c r="F960" s="67">
        <v>2006</v>
      </c>
      <c r="G960" s="67">
        <v>0.8</v>
      </c>
      <c r="H960" s="67">
        <v>221</v>
      </c>
    </row>
    <row r="961" spans="2:8" hidden="1" x14ac:dyDescent="0.2">
      <c r="B961" s="68" t="s">
        <v>1863</v>
      </c>
      <c r="C961" s="68" t="s">
        <v>1864</v>
      </c>
      <c r="D961" s="67">
        <v>13131</v>
      </c>
      <c r="E961" s="68" t="s">
        <v>1831</v>
      </c>
      <c r="F961" s="67">
        <v>2006</v>
      </c>
      <c r="G961" s="67">
        <v>9.3000000000000007</v>
      </c>
      <c r="H961" s="67">
        <v>140</v>
      </c>
    </row>
    <row r="962" spans="2:8" hidden="1" x14ac:dyDescent="0.2">
      <c r="B962" s="65" t="s">
        <v>1884</v>
      </c>
      <c r="C962" s="65" t="s">
        <v>1885</v>
      </c>
      <c r="D962" s="66">
        <v>13152</v>
      </c>
      <c r="E962" s="65" t="s">
        <v>1831</v>
      </c>
      <c r="F962" s="66">
        <v>2006</v>
      </c>
      <c r="G962" s="67">
        <v>11.5</v>
      </c>
      <c r="H962" s="67">
        <v>173</v>
      </c>
    </row>
    <row r="963" spans="2:8" hidden="1" x14ac:dyDescent="0.2">
      <c r="B963" s="65" t="s">
        <v>1912</v>
      </c>
      <c r="C963" s="65" t="s">
        <v>1913</v>
      </c>
      <c r="D963" s="66">
        <v>13185</v>
      </c>
      <c r="E963" s="65" t="s">
        <v>1831</v>
      </c>
      <c r="F963" s="66">
        <v>2006</v>
      </c>
      <c r="G963" s="67">
        <v>14.6</v>
      </c>
      <c r="H963" s="67">
        <v>118</v>
      </c>
    </row>
    <row r="964" spans="2:8" hidden="1" x14ac:dyDescent="0.2">
      <c r="B964" s="65" t="s">
        <v>1934</v>
      </c>
      <c r="C964" s="68" t="s">
        <v>1935</v>
      </c>
      <c r="D964" s="67">
        <v>12320</v>
      </c>
      <c r="E964" s="68" t="s">
        <v>1831</v>
      </c>
      <c r="F964" s="67">
        <v>2006</v>
      </c>
      <c r="G964" s="67">
        <v>16.100000000000001</v>
      </c>
      <c r="H964" s="67">
        <v>119</v>
      </c>
    </row>
    <row r="965" spans="2:8" hidden="1" x14ac:dyDescent="0.2">
      <c r="B965" s="65" t="s">
        <v>1048</v>
      </c>
      <c r="C965" s="65" t="s">
        <v>1961</v>
      </c>
      <c r="D965" s="66">
        <v>13151</v>
      </c>
      <c r="E965" s="65" t="s">
        <v>1831</v>
      </c>
      <c r="F965" s="66">
        <v>2006</v>
      </c>
      <c r="G965" s="67">
        <v>18.399999999999999</v>
      </c>
      <c r="H965" s="67">
        <v>134</v>
      </c>
    </row>
    <row r="966" spans="2:8" hidden="1" x14ac:dyDescent="0.2">
      <c r="B966" s="65" t="s">
        <v>2013</v>
      </c>
      <c r="C966" s="65" t="s">
        <v>2014</v>
      </c>
      <c r="D966" s="66">
        <v>13146</v>
      </c>
      <c r="E966" s="65" t="s">
        <v>1831</v>
      </c>
      <c r="F966" s="66">
        <v>2006</v>
      </c>
      <c r="G966" s="67">
        <v>23.6</v>
      </c>
      <c r="H966" s="67">
        <v>204</v>
      </c>
    </row>
    <row r="967" spans="2:8" hidden="1" x14ac:dyDescent="0.2">
      <c r="B967" s="65" t="s">
        <v>2021</v>
      </c>
      <c r="C967" s="65" t="s">
        <v>2022</v>
      </c>
      <c r="D967" s="66">
        <v>13120</v>
      </c>
      <c r="E967" s="65" t="s">
        <v>1831</v>
      </c>
      <c r="F967" s="66">
        <v>2006</v>
      </c>
      <c r="G967" s="67">
        <v>25.2</v>
      </c>
      <c r="H967" s="67">
        <v>124</v>
      </c>
    </row>
    <row r="968" spans="2:8" hidden="1" x14ac:dyDescent="0.2">
      <c r="B968" s="65" t="s">
        <v>1503</v>
      </c>
      <c r="C968" s="68" t="s">
        <v>2025</v>
      </c>
      <c r="D968" s="67">
        <v>14610</v>
      </c>
      <c r="E968" s="68" t="s">
        <v>1831</v>
      </c>
      <c r="F968" s="67">
        <v>2006</v>
      </c>
      <c r="G968" s="67">
        <v>28.6</v>
      </c>
      <c r="H968" s="67">
        <v>163</v>
      </c>
    </row>
    <row r="969" spans="2:8" hidden="1" x14ac:dyDescent="0.2">
      <c r="B969" s="68" t="s">
        <v>2034</v>
      </c>
      <c r="C969" s="65" t="s">
        <v>2035</v>
      </c>
      <c r="D969" s="66">
        <v>13109</v>
      </c>
      <c r="E969" s="65" t="s">
        <v>1831</v>
      </c>
      <c r="F969" s="66">
        <v>2006</v>
      </c>
      <c r="G969" s="67">
        <v>34.299999999999997</v>
      </c>
      <c r="H969" s="67">
        <v>190</v>
      </c>
    </row>
    <row r="970" spans="2:8" hidden="1" x14ac:dyDescent="0.2">
      <c r="B970" s="65" t="s">
        <v>2082</v>
      </c>
      <c r="C970" s="68" t="s">
        <v>2083</v>
      </c>
      <c r="D970" s="67">
        <v>13167</v>
      </c>
      <c r="E970" s="68" t="s">
        <v>2061</v>
      </c>
      <c r="F970" s="67">
        <v>2006</v>
      </c>
      <c r="G970" s="67">
        <v>9</v>
      </c>
      <c r="H970" s="67">
        <v>168</v>
      </c>
    </row>
    <row r="971" spans="2:8" hidden="1" x14ac:dyDescent="0.2">
      <c r="B971" s="68" t="s">
        <v>808</v>
      </c>
      <c r="C971" s="68" t="s">
        <v>2092</v>
      </c>
      <c r="D971" s="67">
        <v>11508</v>
      </c>
      <c r="E971" s="68" t="s">
        <v>2061</v>
      </c>
      <c r="F971" s="67">
        <v>2006</v>
      </c>
      <c r="G971" s="67">
        <v>10.199999999999999</v>
      </c>
      <c r="H971" s="67">
        <v>167</v>
      </c>
    </row>
    <row r="972" spans="2:8" hidden="1" x14ac:dyDescent="0.2">
      <c r="B972" s="68" t="s">
        <v>2117</v>
      </c>
      <c r="C972" s="68" t="s">
        <v>2118</v>
      </c>
      <c r="D972" s="67">
        <v>14600</v>
      </c>
      <c r="E972" s="68" t="s">
        <v>2061</v>
      </c>
      <c r="F972" s="67">
        <v>2006</v>
      </c>
      <c r="G972" s="67">
        <v>14.1</v>
      </c>
      <c r="H972" s="67">
        <v>115</v>
      </c>
    </row>
    <row r="973" spans="2:8" hidden="1" x14ac:dyDescent="0.2">
      <c r="B973" s="68" t="s">
        <v>360</v>
      </c>
      <c r="C973" s="65" t="s">
        <v>2147</v>
      </c>
      <c r="D973" s="66">
        <v>13144</v>
      </c>
      <c r="E973" s="65" t="s">
        <v>2061</v>
      </c>
      <c r="F973" s="66">
        <v>2006</v>
      </c>
      <c r="G973" s="67">
        <v>18.600000000000001</v>
      </c>
      <c r="H973" s="67">
        <v>202</v>
      </c>
    </row>
    <row r="974" spans="2:8" hidden="1" x14ac:dyDescent="0.2">
      <c r="B974" s="65" t="s">
        <v>922</v>
      </c>
      <c r="C974" s="68" t="s">
        <v>2153</v>
      </c>
      <c r="D974" s="67">
        <v>13134</v>
      </c>
      <c r="E974" s="68" t="s">
        <v>2061</v>
      </c>
      <c r="F974" s="67">
        <v>2006</v>
      </c>
      <c r="G974" s="67">
        <v>19.8</v>
      </c>
      <c r="H974" s="67">
        <v>155</v>
      </c>
    </row>
    <row r="975" spans="2:8" hidden="1" x14ac:dyDescent="0.2">
      <c r="B975" s="68" t="s">
        <v>1271</v>
      </c>
      <c r="C975" s="68" t="s">
        <v>2154</v>
      </c>
      <c r="D975" s="67">
        <v>13126</v>
      </c>
      <c r="E975" s="68" t="s">
        <v>2061</v>
      </c>
      <c r="F975" s="67">
        <v>2006</v>
      </c>
      <c r="G975" s="67">
        <v>19.8</v>
      </c>
      <c r="H975" s="67">
        <v>148</v>
      </c>
    </row>
    <row r="976" spans="2:8" hidden="1" x14ac:dyDescent="0.2">
      <c r="B976" s="68" t="s">
        <v>2034</v>
      </c>
      <c r="C976" s="68" t="s">
        <v>2162</v>
      </c>
      <c r="D976" s="67">
        <v>11180</v>
      </c>
      <c r="E976" s="68" t="s">
        <v>2061</v>
      </c>
      <c r="F976" s="67">
        <v>2006</v>
      </c>
      <c r="G976" s="67">
        <v>22.9</v>
      </c>
      <c r="H976" s="67">
        <v>156</v>
      </c>
    </row>
    <row r="977" spans="2:8" hidden="1" x14ac:dyDescent="0.2">
      <c r="B977" s="68" t="s">
        <v>2168</v>
      </c>
      <c r="C977" s="68" t="s">
        <v>2169</v>
      </c>
      <c r="D977" s="67">
        <v>12216</v>
      </c>
      <c r="E977" s="68" t="s">
        <v>2061</v>
      </c>
      <c r="F977" s="67">
        <v>2006</v>
      </c>
      <c r="G977" s="67">
        <v>24.7</v>
      </c>
      <c r="H977" s="67">
        <v>193</v>
      </c>
    </row>
    <row r="978" spans="2:8" hidden="1" x14ac:dyDescent="0.2">
      <c r="B978" s="65" t="s">
        <v>360</v>
      </c>
      <c r="C978" s="65" t="s">
        <v>2197</v>
      </c>
      <c r="D978" s="66">
        <v>15807</v>
      </c>
      <c r="E978" s="65" t="s">
        <v>2192</v>
      </c>
      <c r="F978" s="66">
        <v>2006</v>
      </c>
      <c r="G978" s="67">
        <v>23.4</v>
      </c>
      <c r="H978" s="67">
        <v>162</v>
      </c>
    </row>
    <row r="979" spans="2:8" hidden="1" x14ac:dyDescent="0.2">
      <c r="B979" s="68" t="s">
        <v>2199</v>
      </c>
      <c r="C979" s="65" t="s">
        <v>2200</v>
      </c>
      <c r="D979" s="66">
        <v>13183</v>
      </c>
      <c r="E979" s="65" t="s">
        <v>2201</v>
      </c>
      <c r="F979" s="66">
        <v>2006</v>
      </c>
      <c r="G979" s="67">
        <v>7.1</v>
      </c>
      <c r="H979" s="67">
        <v>147</v>
      </c>
    </row>
    <row r="980" spans="2:8" hidden="1" x14ac:dyDescent="0.2">
      <c r="B980" s="65" t="s">
        <v>1819</v>
      </c>
      <c r="C980" s="65" t="s">
        <v>2204</v>
      </c>
      <c r="D980" s="66">
        <v>13153</v>
      </c>
      <c r="E980" s="65" t="s">
        <v>2201</v>
      </c>
      <c r="F980" s="66">
        <v>2006</v>
      </c>
      <c r="G980" s="67">
        <v>13.8</v>
      </c>
      <c r="H980" s="67">
        <v>164</v>
      </c>
    </row>
    <row r="981" spans="2:8" hidden="1" x14ac:dyDescent="0.2">
      <c r="B981" s="65" t="s">
        <v>2321</v>
      </c>
      <c r="C981" s="68" t="s">
        <v>2322</v>
      </c>
      <c r="D981" s="67">
        <v>14667</v>
      </c>
      <c r="E981" s="68" t="s">
        <v>2323</v>
      </c>
      <c r="F981" s="67">
        <v>2006</v>
      </c>
      <c r="G981" s="67">
        <v>23.6</v>
      </c>
      <c r="H981" s="67">
        <v>128</v>
      </c>
    </row>
    <row r="982" spans="2:8" hidden="1" x14ac:dyDescent="0.2">
      <c r="B982" s="68" t="s">
        <v>2085</v>
      </c>
      <c r="C982" s="65" t="s">
        <v>2363</v>
      </c>
      <c r="D982" s="66">
        <v>12824</v>
      </c>
      <c r="E982" s="65" t="s">
        <v>2329</v>
      </c>
      <c r="F982" s="66">
        <v>2006</v>
      </c>
      <c r="G982" s="67">
        <v>8.5</v>
      </c>
      <c r="H982" s="67">
        <v>154</v>
      </c>
    </row>
    <row r="983" spans="2:8" hidden="1" x14ac:dyDescent="0.2">
      <c r="B983" s="65" t="s">
        <v>2391</v>
      </c>
      <c r="C983" s="68" t="s">
        <v>2392</v>
      </c>
      <c r="D983" s="67">
        <v>12810</v>
      </c>
      <c r="E983" s="68" t="s">
        <v>2329</v>
      </c>
      <c r="F983" s="67">
        <v>2006</v>
      </c>
      <c r="G983" s="67">
        <v>11.4</v>
      </c>
      <c r="H983" s="67">
        <v>163</v>
      </c>
    </row>
    <row r="984" spans="2:8" hidden="1" x14ac:dyDescent="0.2">
      <c r="B984" s="68" t="s">
        <v>568</v>
      </c>
      <c r="C984" s="68" t="s">
        <v>2409</v>
      </c>
      <c r="D984" s="67">
        <v>14589</v>
      </c>
      <c r="E984" s="68" t="s">
        <v>2329</v>
      </c>
      <c r="F984" s="67">
        <v>2006</v>
      </c>
      <c r="G984" s="67">
        <v>12.6</v>
      </c>
      <c r="H984" s="67">
        <v>130</v>
      </c>
    </row>
    <row r="985" spans="2:8" hidden="1" x14ac:dyDescent="0.2">
      <c r="B985" s="68" t="s">
        <v>2034</v>
      </c>
      <c r="C985" s="68" t="s">
        <v>2511</v>
      </c>
      <c r="D985" s="67">
        <v>13138</v>
      </c>
      <c r="E985" s="68" t="s">
        <v>2329</v>
      </c>
      <c r="F985" s="67">
        <v>2006</v>
      </c>
      <c r="G985" s="67">
        <v>23</v>
      </c>
      <c r="H985" s="67">
        <v>134</v>
      </c>
    </row>
    <row r="986" spans="2:8" hidden="1" x14ac:dyDescent="0.2">
      <c r="B986" s="65" t="s">
        <v>2526</v>
      </c>
      <c r="C986" s="65" t="s">
        <v>2527</v>
      </c>
      <c r="D986" s="66">
        <v>12947</v>
      </c>
      <c r="E986" s="65" t="s">
        <v>2329</v>
      </c>
      <c r="F986" s="66">
        <v>2006</v>
      </c>
      <c r="G986" s="67">
        <v>27.5</v>
      </c>
      <c r="H986" s="67">
        <v>163</v>
      </c>
    </row>
    <row r="987" spans="2:8" hidden="1" x14ac:dyDescent="0.2">
      <c r="B987" s="65" t="s">
        <v>137</v>
      </c>
      <c r="C987" s="68" t="s">
        <v>2535</v>
      </c>
      <c r="D987" s="67">
        <v>11202</v>
      </c>
      <c r="E987" s="68" t="s">
        <v>2536</v>
      </c>
      <c r="F987" s="67">
        <v>2006</v>
      </c>
      <c r="G987" s="67">
        <v>13.2</v>
      </c>
      <c r="H987" s="67">
        <v>205</v>
      </c>
    </row>
    <row r="988" spans="2:8" hidden="1" x14ac:dyDescent="0.2">
      <c r="B988" s="68" t="s">
        <v>2556</v>
      </c>
      <c r="C988" s="65" t="s">
        <v>2557</v>
      </c>
      <c r="D988" s="66">
        <v>188</v>
      </c>
      <c r="E988" s="65" t="s">
        <v>2555</v>
      </c>
      <c r="F988" s="66">
        <v>2006</v>
      </c>
      <c r="G988" s="67">
        <v>11.2</v>
      </c>
      <c r="H988" s="67">
        <v>136</v>
      </c>
    </row>
    <row r="989" spans="2:8" hidden="1" x14ac:dyDescent="0.2">
      <c r="B989" s="68" t="s">
        <v>2564</v>
      </c>
      <c r="C989" s="68" t="s">
        <v>2565</v>
      </c>
      <c r="D989" s="67">
        <v>13140</v>
      </c>
      <c r="E989" s="68" t="s">
        <v>2563</v>
      </c>
      <c r="F989" s="67">
        <v>2006</v>
      </c>
      <c r="G989" s="67">
        <v>32.1</v>
      </c>
      <c r="H989" s="67">
        <v>166</v>
      </c>
    </row>
    <row r="990" spans="2:8" hidden="1" x14ac:dyDescent="0.2">
      <c r="B990" s="68" t="s">
        <v>2571</v>
      </c>
      <c r="C990" s="68" t="s">
        <v>2572</v>
      </c>
      <c r="D990" s="67">
        <v>15780</v>
      </c>
      <c r="E990" s="68" t="s">
        <v>2573</v>
      </c>
      <c r="F990" s="67">
        <v>2006</v>
      </c>
      <c r="G990" s="67">
        <v>11.6</v>
      </c>
      <c r="H990" s="67">
        <v>152</v>
      </c>
    </row>
    <row r="991" spans="2:8" hidden="1" x14ac:dyDescent="0.2">
      <c r="B991" s="68" t="s">
        <v>1145</v>
      </c>
      <c r="C991" s="65" t="s">
        <v>2672</v>
      </c>
      <c r="D991" s="66">
        <v>14548</v>
      </c>
      <c r="E991" s="65" t="s">
        <v>2644</v>
      </c>
      <c r="F991" s="66">
        <v>2006</v>
      </c>
      <c r="G991" s="67">
        <v>6.7</v>
      </c>
      <c r="H991" s="67">
        <v>181</v>
      </c>
    </row>
    <row r="992" spans="2:8" hidden="1" x14ac:dyDescent="0.2">
      <c r="B992" s="68" t="s">
        <v>390</v>
      </c>
      <c r="C992" s="68" t="s">
        <v>2775</v>
      </c>
      <c r="D992" s="67">
        <v>13125</v>
      </c>
      <c r="E992" s="68" t="s">
        <v>2644</v>
      </c>
      <c r="F992" s="67">
        <v>2006</v>
      </c>
      <c r="G992" s="67">
        <v>16</v>
      </c>
      <c r="H992" s="67">
        <v>119</v>
      </c>
    </row>
    <row r="993" spans="2:8" hidden="1" x14ac:dyDescent="0.2">
      <c r="B993" s="68" t="s">
        <v>821</v>
      </c>
      <c r="C993" s="68" t="s">
        <v>2798</v>
      </c>
      <c r="D993" s="67">
        <v>14514</v>
      </c>
      <c r="E993" s="68" t="s">
        <v>2644</v>
      </c>
      <c r="F993" s="67">
        <v>2006</v>
      </c>
      <c r="G993" s="67">
        <v>17.2</v>
      </c>
      <c r="H993" s="67">
        <v>110</v>
      </c>
    </row>
    <row r="994" spans="2:8" hidden="1" x14ac:dyDescent="0.2">
      <c r="B994" s="68" t="s">
        <v>2799</v>
      </c>
      <c r="C994" s="65" t="s">
        <v>2800</v>
      </c>
      <c r="D994" s="66">
        <v>13114</v>
      </c>
      <c r="E994" s="65" t="s">
        <v>2644</v>
      </c>
      <c r="F994" s="66">
        <v>2006</v>
      </c>
      <c r="G994" s="67">
        <v>17.3</v>
      </c>
      <c r="H994" s="67">
        <v>140</v>
      </c>
    </row>
    <row r="995" spans="2:8" hidden="1" x14ac:dyDescent="0.2">
      <c r="B995" s="68" t="s">
        <v>495</v>
      </c>
      <c r="C995" s="65" t="s">
        <v>2837</v>
      </c>
      <c r="D995" s="66">
        <v>14569</v>
      </c>
      <c r="E995" s="65" t="s">
        <v>2644</v>
      </c>
      <c r="F995" s="66">
        <v>2006</v>
      </c>
      <c r="G995" s="67">
        <v>20.399999999999999</v>
      </c>
      <c r="H995" s="67">
        <v>155</v>
      </c>
    </row>
    <row r="996" spans="2:8" hidden="1" x14ac:dyDescent="0.2">
      <c r="B996" s="68" t="s">
        <v>2848</v>
      </c>
      <c r="C996" s="65" t="s">
        <v>2849</v>
      </c>
      <c r="D996" s="66">
        <v>12461</v>
      </c>
      <c r="E996" s="65" t="s">
        <v>2644</v>
      </c>
      <c r="F996" s="66">
        <v>2006</v>
      </c>
      <c r="G996" s="67">
        <v>22.7</v>
      </c>
      <c r="H996" s="67">
        <v>153</v>
      </c>
    </row>
    <row r="997" spans="2:8" hidden="1" x14ac:dyDescent="0.2">
      <c r="B997" s="65" t="s">
        <v>2887</v>
      </c>
      <c r="C997" s="65" t="s">
        <v>2888</v>
      </c>
      <c r="D997" s="66">
        <v>9766</v>
      </c>
      <c r="E997" s="65" t="s">
        <v>2644</v>
      </c>
      <c r="F997" s="66">
        <v>2006</v>
      </c>
      <c r="G997" s="67">
        <v>34.5</v>
      </c>
      <c r="H997" s="67">
        <v>223</v>
      </c>
    </row>
    <row r="998" spans="2:8" hidden="1" x14ac:dyDescent="0.2">
      <c r="B998" s="68" t="s">
        <v>428</v>
      </c>
      <c r="C998" s="68" t="s">
        <v>2906</v>
      </c>
      <c r="D998" s="67">
        <v>14575</v>
      </c>
      <c r="E998" s="68" t="s">
        <v>2905</v>
      </c>
      <c r="F998" s="67">
        <v>2006</v>
      </c>
      <c r="G998" s="67">
        <v>10</v>
      </c>
      <c r="H998" s="67">
        <v>136</v>
      </c>
    </row>
    <row r="999" spans="2:8" hidden="1" x14ac:dyDescent="0.2">
      <c r="B999" s="65" t="s">
        <v>2911</v>
      </c>
      <c r="C999" s="68" t="s">
        <v>2912</v>
      </c>
      <c r="D999" s="67">
        <v>14586</v>
      </c>
      <c r="E999" s="68" t="s">
        <v>2905</v>
      </c>
      <c r="F999" s="67">
        <v>2006</v>
      </c>
      <c r="G999" s="67">
        <v>27.7</v>
      </c>
      <c r="H999" s="67">
        <v>173</v>
      </c>
    </row>
    <row r="1000" spans="2:8" hidden="1" x14ac:dyDescent="0.2">
      <c r="B1000" s="68" t="s">
        <v>2923</v>
      </c>
      <c r="C1000" s="68" t="s">
        <v>2924</v>
      </c>
      <c r="D1000" s="67">
        <v>14542</v>
      </c>
      <c r="E1000" s="68" t="s">
        <v>2925</v>
      </c>
      <c r="F1000" s="67">
        <v>2006</v>
      </c>
      <c r="G1000" s="67">
        <v>0.8</v>
      </c>
      <c r="H1000" s="67">
        <v>156</v>
      </c>
    </row>
    <row r="1001" spans="2:8" hidden="1" x14ac:dyDescent="0.2">
      <c r="B1001" s="68" t="s">
        <v>1125</v>
      </c>
      <c r="C1001" s="68" t="s">
        <v>2931</v>
      </c>
      <c r="D1001" s="67">
        <v>13115</v>
      </c>
      <c r="E1001" s="68" t="s">
        <v>2925</v>
      </c>
      <c r="F1001" s="67">
        <v>2006</v>
      </c>
      <c r="G1001" s="67">
        <v>10.7</v>
      </c>
      <c r="H1001" s="67">
        <v>176</v>
      </c>
    </row>
    <row r="1002" spans="2:8" hidden="1" x14ac:dyDescent="0.2">
      <c r="B1002" s="65" t="s">
        <v>2937</v>
      </c>
      <c r="C1002" s="68" t="s">
        <v>2938</v>
      </c>
      <c r="D1002" s="67">
        <v>13182</v>
      </c>
      <c r="E1002" s="68" t="s">
        <v>2925</v>
      </c>
      <c r="F1002" s="67">
        <v>2006</v>
      </c>
      <c r="G1002" s="67">
        <v>12.4</v>
      </c>
      <c r="H1002" s="67">
        <v>141</v>
      </c>
    </row>
    <row r="1003" spans="2:8" hidden="1" x14ac:dyDescent="0.2">
      <c r="B1003" s="68" t="s">
        <v>2127</v>
      </c>
      <c r="C1003" s="65" t="s">
        <v>2953</v>
      </c>
      <c r="D1003" s="66">
        <v>14618</v>
      </c>
      <c r="E1003" s="65" t="s">
        <v>2925</v>
      </c>
      <c r="F1003" s="66">
        <v>2006</v>
      </c>
      <c r="G1003" s="67">
        <v>28.5</v>
      </c>
      <c r="H1003" s="67">
        <v>173</v>
      </c>
    </row>
    <row r="1004" spans="2:8" hidden="1" x14ac:dyDescent="0.2">
      <c r="B1004" s="68" t="s">
        <v>705</v>
      </c>
      <c r="C1004" s="65" t="s">
        <v>2961</v>
      </c>
      <c r="D1004" s="66">
        <v>13189</v>
      </c>
      <c r="E1004" s="65" t="s">
        <v>2957</v>
      </c>
      <c r="F1004" s="66">
        <v>2006</v>
      </c>
      <c r="G1004" s="67">
        <v>5.2</v>
      </c>
      <c r="H1004" s="67">
        <v>109</v>
      </c>
    </row>
    <row r="1005" spans="2:8" hidden="1" x14ac:dyDescent="0.2">
      <c r="B1005" s="65" t="s">
        <v>2963</v>
      </c>
      <c r="C1005" s="68" t="s">
        <v>2964</v>
      </c>
      <c r="D1005" s="67">
        <v>12252</v>
      </c>
      <c r="E1005" s="68" t="s">
        <v>2957</v>
      </c>
      <c r="F1005" s="67">
        <v>2006</v>
      </c>
      <c r="G1005" s="67">
        <v>6.1</v>
      </c>
      <c r="H1005" s="67">
        <v>130</v>
      </c>
    </row>
    <row r="1006" spans="2:8" hidden="1" x14ac:dyDescent="0.2">
      <c r="B1006" s="68" t="s">
        <v>603</v>
      </c>
      <c r="C1006" s="68" t="s">
        <v>2989</v>
      </c>
      <c r="D1006" s="67">
        <v>13170</v>
      </c>
      <c r="E1006" s="68" t="s">
        <v>2957</v>
      </c>
      <c r="F1006" s="67">
        <v>2006</v>
      </c>
      <c r="G1006" s="67">
        <v>15.7</v>
      </c>
      <c r="H1006" s="67">
        <v>133</v>
      </c>
    </row>
    <row r="1007" spans="2:8" hidden="1" x14ac:dyDescent="0.2">
      <c r="B1007" s="68" t="s">
        <v>209</v>
      </c>
      <c r="C1007" s="68" t="s">
        <v>2992</v>
      </c>
      <c r="D1007" s="67">
        <v>12425</v>
      </c>
      <c r="E1007" s="68" t="s">
        <v>2957</v>
      </c>
      <c r="F1007" s="67">
        <v>2006</v>
      </c>
      <c r="G1007" s="67">
        <v>16.100000000000001</v>
      </c>
      <c r="H1007" s="67">
        <v>117</v>
      </c>
    </row>
    <row r="1008" spans="2:8" hidden="1" x14ac:dyDescent="0.2">
      <c r="B1008" s="68" t="s">
        <v>616</v>
      </c>
      <c r="C1008" s="65" t="s">
        <v>2993</v>
      </c>
      <c r="D1008" s="66">
        <v>13168</v>
      </c>
      <c r="E1008" s="65" t="s">
        <v>2957</v>
      </c>
      <c r="F1008" s="66">
        <v>2006</v>
      </c>
      <c r="G1008" s="67">
        <v>16.5</v>
      </c>
      <c r="H1008" s="67">
        <v>87</v>
      </c>
    </row>
    <row r="1009" spans="2:8" hidden="1" x14ac:dyDescent="0.2">
      <c r="B1009" s="65" t="s">
        <v>705</v>
      </c>
      <c r="C1009" s="65" t="s">
        <v>3002</v>
      </c>
      <c r="D1009" s="66">
        <v>12734</v>
      </c>
      <c r="E1009" s="65" t="s">
        <v>2957</v>
      </c>
      <c r="F1009" s="66">
        <v>2006</v>
      </c>
      <c r="G1009" s="67">
        <v>18.600000000000001</v>
      </c>
      <c r="H1009" s="67">
        <v>137</v>
      </c>
    </row>
    <row r="1010" spans="2:8" hidden="1" x14ac:dyDescent="0.2">
      <c r="B1010" s="65" t="s">
        <v>618</v>
      </c>
      <c r="C1010" s="65" t="s">
        <v>3023</v>
      </c>
      <c r="D1010" s="66">
        <v>13169</v>
      </c>
      <c r="E1010" s="65" t="s">
        <v>2957</v>
      </c>
      <c r="F1010" s="66">
        <v>2006</v>
      </c>
      <c r="G1010" s="67">
        <v>33.1</v>
      </c>
      <c r="H1010" s="67">
        <v>161</v>
      </c>
    </row>
    <row r="1011" spans="2:8" hidden="1" x14ac:dyDescent="0.2">
      <c r="B1011" s="65" t="s">
        <v>120</v>
      </c>
      <c r="C1011" s="65" t="s">
        <v>121</v>
      </c>
      <c r="D1011" s="66">
        <v>15429</v>
      </c>
      <c r="E1011" s="65" t="s">
        <v>122</v>
      </c>
      <c r="F1011" s="66">
        <v>2007</v>
      </c>
      <c r="G1011" s="67">
        <v>1.3</v>
      </c>
      <c r="H1011" s="67">
        <v>129</v>
      </c>
    </row>
    <row r="1012" spans="2:8" hidden="1" x14ac:dyDescent="0.2">
      <c r="B1012" s="65" t="s">
        <v>125</v>
      </c>
      <c r="C1012" s="68" t="s">
        <v>126</v>
      </c>
      <c r="D1012" s="67">
        <v>14620</v>
      </c>
      <c r="E1012" s="68" t="s">
        <v>122</v>
      </c>
      <c r="F1012" s="67">
        <v>2007</v>
      </c>
      <c r="G1012" s="67">
        <v>3</v>
      </c>
      <c r="H1012" s="67">
        <v>127</v>
      </c>
    </row>
    <row r="1013" spans="2:8" hidden="1" x14ac:dyDescent="0.2">
      <c r="B1013" s="65" t="s">
        <v>147</v>
      </c>
      <c r="C1013" s="65" t="s">
        <v>148</v>
      </c>
      <c r="D1013" s="66">
        <v>14777</v>
      </c>
      <c r="E1013" s="65" t="s">
        <v>122</v>
      </c>
      <c r="F1013" s="66">
        <v>2007</v>
      </c>
      <c r="G1013" s="67">
        <v>10.3</v>
      </c>
      <c r="H1013" s="67">
        <v>128</v>
      </c>
    </row>
    <row r="1014" spans="2:8" hidden="1" x14ac:dyDescent="0.2">
      <c r="B1014" s="68" t="s">
        <v>165</v>
      </c>
      <c r="C1014" s="68" t="s">
        <v>166</v>
      </c>
      <c r="D1014" s="67">
        <v>14573</v>
      </c>
      <c r="E1014" s="68" t="s">
        <v>122</v>
      </c>
      <c r="F1014" s="67">
        <v>2007</v>
      </c>
      <c r="G1014" s="67">
        <v>13.9</v>
      </c>
      <c r="H1014" s="67">
        <v>177</v>
      </c>
    </row>
    <row r="1015" spans="2:8" hidden="1" x14ac:dyDescent="0.2">
      <c r="B1015" s="68" t="s">
        <v>179</v>
      </c>
      <c r="C1015" s="68" t="s">
        <v>180</v>
      </c>
      <c r="D1015" s="67">
        <v>14553</v>
      </c>
      <c r="E1015" s="68" t="s">
        <v>122</v>
      </c>
      <c r="F1015" s="67">
        <v>2007</v>
      </c>
      <c r="G1015" s="67">
        <v>15.9</v>
      </c>
      <c r="H1015" s="67">
        <v>182</v>
      </c>
    </row>
    <row r="1016" spans="2:8" hidden="1" x14ac:dyDescent="0.2">
      <c r="B1016" s="65" t="s">
        <v>189</v>
      </c>
      <c r="C1016" s="65" t="s">
        <v>190</v>
      </c>
      <c r="D1016" s="66">
        <v>14579</v>
      </c>
      <c r="E1016" s="65" t="s">
        <v>122</v>
      </c>
      <c r="F1016" s="66">
        <v>2007</v>
      </c>
      <c r="G1016" s="67">
        <v>16.899999999999999</v>
      </c>
      <c r="H1016" s="67">
        <v>180</v>
      </c>
    </row>
    <row r="1017" spans="2:8" hidden="1" x14ac:dyDescent="0.2">
      <c r="B1017" s="68" t="s">
        <v>212</v>
      </c>
      <c r="C1017" s="65" t="s">
        <v>213</v>
      </c>
      <c r="D1017" s="66">
        <v>14572</v>
      </c>
      <c r="E1017" s="65" t="s">
        <v>122</v>
      </c>
      <c r="F1017" s="66">
        <v>2007</v>
      </c>
      <c r="G1017" s="67">
        <v>23.4</v>
      </c>
      <c r="H1017" s="67">
        <v>150</v>
      </c>
    </row>
    <row r="1018" spans="2:8" hidden="1" x14ac:dyDescent="0.2">
      <c r="B1018" s="68" t="s">
        <v>214</v>
      </c>
      <c r="C1018" s="68" t="s">
        <v>215</v>
      </c>
      <c r="D1018" s="67">
        <v>15486</v>
      </c>
      <c r="E1018" s="68" t="s">
        <v>122</v>
      </c>
      <c r="F1018" s="67">
        <v>2007</v>
      </c>
      <c r="G1018" s="67">
        <v>24.6</v>
      </c>
      <c r="H1018" s="67">
        <v>109</v>
      </c>
    </row>
    <row r="1019" spans="2:8" hidden="1" x14ac:dyDescent="0.2">
      <c r="B1019" s="68" t="s">
        <v>220</v>
      </c>
      <c r="C1019" s="68" t="s">
        <v>221</v>
      </c>
      <c r="D1019" s="67">
        <v>14799</v>
      </c>
      <c r="E1019" s="68" t="s">
        <v>122</v>
      </c>
      <c r="F1019" s="67">
        <v>2007</v>
      </c>
      <c r="G1019" s="67">
        <v>26.4</v>
      </c>
      <c r="H1019" s="67">
        <v>132</v>
      </c>
    </row>
    <row r="1020" spans="2:8" hidden="1" x14ac:dyDescent="0.2">
      <c r="B1020" s="68" t="s">
        <v>225</v>
      </c>
      <c r="C1020" s="68" t="s">
        <v>226</v>
      </c>
      <c r="D1020" s="67">
        <v>15417</v>
      </c>
      <c r="E1020" s="68" t="s">
        <v>122</v>
      </c>
      <c r="F1020" s="67">
        <v>2007</v>
      </c>
      <c r="G1020" s="67">
        <v>31.3</v>
      </c>
      <c r="H1020" s="67">
        <v>171</v>
      </c>
    </row>
    <row r="1021" spans="2:8" hidden="1" x14ac:dyDescent="0.2">
      <c r="B1021" s="68" t="s">
        <v>252</v>
      </c>
      <c r="C1021" s="68" t="s">
        <v>253</v>
      </c>
      <c r="D1021" s="67">
        <v>14562</v>
      </c>
      <c r="E1021" s="68" t="s">
        <v>254</v>
      </c>
      <c r="F1021" s="67">
        <v>2007</v>
      </c>
      <c r="G1021" s="67">
        <v>25.7</v>
      </c>
      <c r="H1021" s="67">
        <v>183</v>
      </c>
    </row>
    <row r="1022" spans="2:8" hidden="1" x14ac:dyDescent="0.2">
      <c r="B1022" s="68" t="s">
        <v>271</v>
      </c>
      <c r="C1022" s="65" t="s">
        <v>272</v>
      </c>
      <c r="D1022" s="66">
        <v>14673</v>
      </c>
      <c r="E1022" s="65" t="s">
        <v>257</v>
      </c>
      <c r="F1022" s="66">
        <v>2007</v>
      </c>
      <c r="G1022" s="67">
        <v>5.4</v>
      </c>
      <c r="H1022" s="67">
        <v>179</v>
      </c>
    </row>
    <row r="1023" spans="2:8" hidden="1" x14ac:dyDescent="0.2">
      <c r="B1023" s="68" t="s">
        <v>328</v>
      </c>
      <c r="C1023" s="68" t="s">
        <v>329</v>
      </c>
      <c r="D1023" s="67">
        <v>14558</v>
      </c>
      <c r="E1023" s="68" t="s">
        <v>257</v>
      </c>
      <c r="F1023" s="67">
        <v>2007</v>
      </c>
      <c r="G1023" s="67">
        <v>14.5</v>
      </c>
      <c r="H1023" s="67">
        <v>213</v>
      </c>
    </row>
    <row r="1024" spans="2:8" hidden="1" x14ac:dyDescent="0.2">
      <c r="B1024" s="68" t="s">
        <v>354</v>
      </c>
      <c r="C1024" s="68" t="s">
        <v>355</v>
      </c>
      <c r="D1024" s="67">
        <v>14617</v>
      </c>
      <c r="E1024" s="68" t="s">
        <v>257</v>
      </c>
      <c r="F1024" s="67">
        <v>2007</v>
      </c>
      <c r="G1024" s="67">
        <v>18</v>
      </c>
      <c r="H1024" s="67">
        <v>174</v>
      </c>
    </row>
    <row r="1025" spans="2:8" hidden="1" x14ac:dyDescent="0.2">
      <c r="B1025" s="68" t="s">
        <v>360</v>
      </c>
      <c r="C1025" s="65" t="s">
        <v>361</v>
      </c>
      <c r="D1025" s="66">
        <v>14778</v>
      </c>
      <c r="E1025" s="65" t="s">
        <v>257</v>
      </c>
      <c r="F1025" s="66">
        <v>2007</v>
      </c>
      <c r="G1025" s="67">
        <v>18.2</v>
      </c>
      <c r="H1025" s="67">
        <v>195</v>
      </c>
    </row>
    <row r="1026" spans="2:8" hidden="1" x14ac:dyDescent="0.2">
      <c r="B1026" s="65" t="s">
        <v>536</v>
      </c>
      <c r="C1026" s="65" t="s">
        <v>537</v>
      </c>
      <c r="D1026" s="66">
        <v>13577</v>
      </c>
      <c r="E1026" s="65" t="s">
        <v>524</v>
      </c>
      <c r="F1026" s="66">
        <v>2007</v>
      </c>
      <c r="G1026" s="67">
        <v>16.100000000000001</v>
      </c>
      <c r="H1026" s="67">
        <v>203</v>
      </c>
    </row>
    <row r="1027" spans="2:8" hidden="1" x14ac:dyDescent="0.2">
      <c r="B1027" s="65" t="s">
        <v>546</v>
      </c>
      <c r="C1027" s="68" t="s">
        <v>547</v>
      </c>
      <c r="D1027" s="67">
        <v>15520</v>
      </c>
      <c r="E1027" s="68" t="s">
        <v>545</v>
      </c>
      <c r="F1027" s="67">
        <v>2007</v>
      </c>
      <c r="G1027" s="67">
        <v>31.1</v>
      </c>
      <c r="H1027" s="67">
        <v>143</v>
      </c>
    </row>
    <row r="1028" spans="2:8" hidden="1" x14ac:dyDescent="0.2">
      <c r="B1028" s="65" t="s">
        <v>553</v>
      </c>
      <c r="C1028" s="68" t="s">
        <v>554</v>
      </c>
      <c r="D1028" s="67">
        <v>15470</v>
      </c>
      <c r="E1028" s="68" t="s">
        <v>550</v>
      </c>
      <c r="F1028" s="67">
        <v>2007</v>
      </c>
      <c r="G1028" s="67">
        <v>13.9</v>
      </c>
      <c r="H1028" s="67">
        <v>133</v>
      </c>
    </row>
    <row r="1029" spans="2:8" hidden="1" x14ac:dyDescent="0.2">
      <c r="B1029" s="65" t="s">
        <v>562</v>
      </c>
      <c r="C1029" s="68" t="s">
        <v>563</v>
      </c>
      <c r="D1029" s="67">
        <v>14555</v>
      </c>
      <c r="E1029" s="68" t="s">
        <v>561</v>
      </c>
      <c r="F1029" s="67">
        <v>2007</v>
      </c>
      <c r="G1029" s="67">
        <v>28</v>
      </c>
      <c r="H1029" s="67">
        <v>148</v>
      </c>
    </row>
    <row r="1030" spans="2:8" hidden="1" x14ac:dyDescent="0.2">
      <c r="B1030" s="68" t="s">
        <v>580</v>
      </c>
      <c r="C1030" s="65" t="s">
        <v>581</v>
      </c>
      <c r="D1030" s="66">
        <v>15372</v>
      </c>
      <c r="E1030" s="65" t="s">
        <v>582</v>
      </c>
      <c r="F1030" s="66">
        <v>2007</v>
      </c>
      <c r="G1030" s="67">
        <v>14.2</v>
      </c>
      <c r="H1030" s="67">
        <v>160</v>
      </c>
    </row>
    <row r="1031" spans="2:8" hidden="1" x14ac:dyDescent="0.2">
      <c r="B1031" s="65" t="s">
        <v>603</v>
      </c>
      <c r="C1031" s="68" t="s">
        <v>604</v>
      </c>
      <c r="D1031" s="67">
        <v>14675</v>
      </c>
      <c r="E1031" s="68" t="s">
        <v>596</v>
      </c>
      <c r="F1031" s="67">
        <v>2007</v>
      </c>
      <c r="G1031" s="67">
        <v>13.3</v>
      </c>
      <c r="H1031" s="67">
        <v>185</v>
      </c>
    </row>
    <row r="1032" spans="2:8" hidden="1" x14ac:dyDescent="0.2">
      <c r="B1032" s="65" t="s">
        <v>607</v>
      </c>
      <c r="C1032" s="65" t="s">
        <v>608</v>
      </c>
      <c r="D1032" s="66">
        <v>14631</v>
      </c>
      <c r="E1032" s="65" t="s">
        <v>596</v>
      </c>
      <c r="F1032" s="66">
        <v>2007</v>
      </c>
      <c r="G1032" s="67">
        <v>14.4</v>
      </c>
      <c r="H1032" s="67">
        <v>109</v>
      </c>
    </row>
    <row r="1033" spans="2:8" hidden="1" x14ac:dyDescent="0.2">
      <c r="B1033" s="68" t="s">
        <v>536</v>
      </c>
      <c r="C1033" s="65" t="s">
        <v>609</v>
      </c>
      <c r="D1033" s="66">
        <v>14540</v>
      </c>
      <c r="E1033" s="65" t="s">
        <v>596</v>
      </c>
      <c r="F1033" s="66">
        <v>2007</v>
      </c>
      <c r="G1033" s="67">
        <v>17.399999999999999</v>
      </c>
      <c r="H1033" s="67">
        <v>128</v>
      </c>
    </row>
    <row r="1034" spans="2:8" hidden="1" x14ac:dyDescent="0.2">
      <c r="B1034" s="65" t="s">
        <v>616</v>
      </c>
      <c r="C1034" s="68" t="s">
        <v>617</v>
      </c>
      <c r="D1034" s="67">
        <v>15484</v>
      </c>
      <c r="E1034" s="68" t="s">
        <v>596</v>
      </c>
      <c r="F1034" s="67">
        <v>2007</v>
      </c>
      <c r="G1034" s="67">
        <v>28.2</v>
      </c>
      <c r="H1034" s="67">
        <v>193</v>
      </c>
    </row>
    <row r="1035" spans="2:8" hidden="1" x14ac:dyDescent="0.2">
      <c r="B1035" s="65" t="s">
        <v>618</v>
      </c>
      <c r="C1035" s="65" t="s">
        <v>619</v>
      </c>
      <c r="D1035" s="66">
        <v>14539</v>
      </c>
      <c r="E1035" s="65" t="s">
        <v>596</v>
      </c>
      <c r="F1035" s="66">
        <v>2007</v>
      </c>
      <c r="G1035" s="67">
        <v>31</v>
      </c>
      <c r="H1035" s="67">
        <v>203</v>
      </c>
    </row>
    <row r="1036" spans="2:8" hidden="1" x14ac:dyDescent="0.2">
      <c r="B1036" s="68" t="s">
        <v>653</v>
      </c>
      <c r="C1036" s="68" t="s">
        <v>654</v>
      </c>
      <c r="D1036" s="67">
        <v>15998</v>
      </c>
      <c r="E1036" s="68" t="s">
        <v>650</v>
      </c>
      <c r="F1036" s="67">
        <v>2007</v>
      </c>
      <c r="G1036" s="67">
        <v>16.7</v>
      </c>
      <c r="H1036" s="67">
        <v>151</v>
      </c>
    </row>
    <row r="1037" spans="2:8" hidden="1" x14ac:dyDescent="0.2">
      <c r="B1037" s="68" t="s">
        <v>546</v>
      </c>
      <c r="C1037" s="68" t="s">
        <v>702</v>
      </c>
      <c r="D1037" s="67">
        <v>15426</v>
      </c>
      <c r="E1037" s="68" t="s">
        <v>701</v>
      </c>
      <c r="F1037" s="67">
        <v>2007</v>
      </c>
      <c r="G1037" s="67">
        <v>20.2</v>
      </c>
      <c r="H1037" s="67">
        <v>162</v>
      </c>
    </row>
    <row r="1038" spans="2:8" hidden="1" x14ac:dyDescent="0.2">
      <c r="B1038" s="65" t="s">
        <v>830</v>
      </c>
      <c r="C1038" s="65" t="s">
        <v>831</v>
      </c>
      <c r="D1038" s="66">
        <v>14551</v>
      </c>
      <c r="E1038" s="65" t="s">
        <v>791</v>
      </c>
      <c r="F1038" s="66">
        <v>2007</v>
      </c>
      <c r="G1038" s="67">
        <v>23.4</v>
      </c>
      <c r="H1038" s="67">
        <v>156</v>
      </c>
    </row>
    <row r="1039" spans="2:8" hidden="1" x14ac:dyDescent="0.2">
      <c r="B1039" s="65" t="s">
        <v>360</v>
      </c>
      <c r="C1039" s="68" t="s">
        <v>839</v>
      </c>
      <c r="D1039" s="67">
        <v>14566</v>
      </c>
      <c r="E1039" s="68" t="s">
        <v>838</v>
      </c>
      <c r="F1039" s="67">
        <v>2007</v>
      </c>
      <c r="G1039" s="67">
        <v>3.9</v>
      </c>
      <c r="H1039" s="67">
        <v>117</v>
      </c>
    </row>
    <row r="1040" spans="2:8" hidden="1" x14ac:dyDescent="0.2">
      <c r="B1040" s="68" t="s">
        <v>487</v>
      </c>
      <c r="C1040" s="65" t="s">
        <v>846</v>
      </c>
      <c r="D1040" s="66">
        <v>14564</v>
      </c>
      <c r="E1040" s="65" t="s">
        <v>838</v>
      </c>
      <c r="F1040" s="66">
        <v>2007</v>
      </c>
      <c r="G1040" s="67">
        <v>10.6</v>
      </c>
      <c r="H1040" s="67">
        <v>142</v>
      </c>
    </row>
    <row r="1041" spans="2:8" hidden="1" x14ac:dyDescent="0.2">
      <c r="B1041" s="68" t="s">
        <v>536</v>
      </c>
      <c r="C1041" s="65" t="s">
        <v>859</v>
      </c>
      <c r="D1041" s="66">
        <v>14528</v>
      </c>
      <c r="E1041" s="65" t="s">
        <v>838</v>
      </c>
      <c r="F1041" s="66">
        <v>2007</v>
      </c>
      <c r="G1041" s="67">
        <v>25.4</v>
      </c>
      <c r="H1041" s="67">
        <v>128</v>
      </c>
    </row>
    <row r="1042" spans="2:8" hidden="1" x14ac:dyDescent="0.2">
      <c r="B1042" s="68" t="s">
        <v>463</v>
      </c>
      <c r="C1042" s="68" t="s">
        <v>863</v>
      </c>
      <c r="D1042" s="67">
        <v>14565</v>
      </c>
      <c r="E1042" s="68" t="s">
        <v>838</v>
      </c>
      <c r="F1042" s="67">
        <v>2007</v>
      </c>
      <c r="G1042" s="67">
        <v>32</v>
      </c>
      <c r="H1042" s="67">
        <v>170</v>
      </c>
    </row>
    <row r="1043" spans="2:8" hidden="1" x14ac:dyDescent="0.2">
      <c r="B1043" s="65" t="s">
        <v>872</v>
      </c>
      <c r="C1043" s="65" t="s">
        <v>873</v>
      </c>
      <c r="D1043" s="66">
        <v>14563</v>
      </c>
      <c r="E1043" s="65" t="s">
        <v>868</v>
      </c>
      <c r="F1043" s="66">
        <v>2007</v>
      </c>
      <c r="G1043" s="67">
        <v>11.2</v>
      </c>
      <c r="H1043" s="67">
        <v>175</v>
      </c>
    </row>
    <row r="1044" spans="2:8" hidden="1" x14ac:dyDescent="0.2">
      <c r="B1044" s="68" t="s">
        <v>527</v>
      </c>
      <c r="C1044" s="65" t="s">
        <v>1024</v>
      </c>
      <c r="D1044" s="66">
        <v>15533</v>
      </c>
      <c r="E1044" s="65" t="s">
        <v>963</v>
      </c>
      <c r="F1044" s="66">
        <v>2007</v>
      </c>
      <c r="G1044" s="67">
        <v>21</v>
      </c>
      <c r="H1044" s="67">
        <v>193</v>
      </c>
    </row>
    <row r="1045" spans="2:8" hidden="1" x14ac:dyDescent="0.2">
      <c r="B1045" s="65" t="s">
        <v>1065</v>
      </c>
      <c r="C1045" s="65" t="s">
        <v>1066</v>
      </c>
      <c r="D1045" s="66">
        <v>14525</v>
      </c>
      <c r="E1045" s="65" t="s">
        <v>1050</v>
      </c>
      <c r="F1045" s="66">
        <v>2007</v>
      </c>
      <c r="G1045" s="67">
        <v>8.6999999999999993</v>
      </c>
      <c r="H1045" s="67">
        <v>116</v>
      </c>
    </row>
    <row r="1046" spans="2:8" hidden="1" x14ac:dyDescent="0.2">
      <c r="B1046" s="68" t="s">
        <v>1067</v>
      </c>
      <c r="C1046" s="68" t="s">
        <v>1068</v>
      </c>
      <c r="D1046" s="67">
        <v>14526</v>
      </c>
      <c r="E1046" s="68" t="s">
        <v>1050</v>
      </c>
      <c r="F1046" s="67">
        <v>2007</v>
      </c>
      <c r="G1046" s="67">
        <v>10.4</v>
      </c>
      <c r="H1046" s="67">
        <v>190</v>
      </c>
    </row>
    <row r="1047" spans="2:8" hidden="1" x14ac:dyDescent="0.2">
      <c r="B1047" s="65" t="s">
        <v>390</v>
      </c>
      <c r="C1047" s="68" t="s">
        <v>1069</v>
      </c>
      <c r="D1047" s="67">
        <v>14587</v>
      </c>
      <c r="E1047" s="68" t="s">
        <v>1050</v>
      </c>
      <c r="F1047" s="67">
        <v>2007</v>
      </c>
      <c r="G1047" s="67">
        <v>10.5</v>
      </c>
      <c r="H1047" s="67">
        <v>142</v>
      </c>
    </row>
    <row r="1048" spans="2:8" hidden="1" x14ac:dyDescent="0.2">
      <c r="B1048" s="68" t="s">
        <v>1076</v>
      </c>
      <c r="C1048" s="65" t="s">
        <v>1077</v>
      </c>
      <c r="D1048" s="66">
        <v>14531</v>
      </c>
      <c r="E1048" s="65" t="s">
        <v>1050</v>
      </c>
      <c r="F1048" s="66">
        <v>2007</v>
      </c>
      <c r="G1048" s="67">
        <v>11.6</v>
      </c>
      <c r="H1048" s="67">
        <v>173</v>
      </c>
    </row>
    <row r="1049" spans="2:8" hidden="1" x14ac:dyDescent="0.2">
      <c r="B1049" s="65" t="s">
        <v>1086</v>
      </c>
      <c r="C1049" s="65" t="s">
        <v>1087</v>
      </c>
      <c r="D1049" s="66">
        <v>15433</v>
      </c>
      <c r="E1049" s="65" t="s">
        <v>1050</v>
      </c>
      <c r="F1049" s="66">
        <v>2007</v>
      </c>
      <c r="G1049" s="67">
        <v>14.9</v>
      </c>
      <c r="H1049" s="67">
        <v>127</v>
      </c>
    </row>
    <row r="1050" spans="2:8" hidden="1" x14ac:dyDescent="0.2">
      <c r="B1050" s="68" t="s">
        <v>616</v>
      </c>
      <c r="C1050" s="68" t="s">
        <v>623</v>
      </c>
      <c r="D1050" s="67">
        <v>14593</v>
      </c>
      <c r="E1050" s="68" t="s">
        <v>1050</v>
      </c>
      <c r="F1050" s="67">
        <v>2007</v>
      </c>
      <c r="G1050" s="67">
        <v>16.600000000000001</v>
      </c>
      <c r="H1050" s="67">
        <v>132</v>
      </c>
    </row>
    <row r="1051" spans="2:8" hidden="1" x14ac:dyDescent="0.2">
      <c r="B1051" s="65" t="s">
        <v>1095</v>
      </c>
      <c r="C1051" s="68" t="s">
        <v>1096</v>
      </c>
      <c r="D1051" s="67">
        <v>14524</v>
      </c>
      <c r="E1051" s="68" t="s">
        <v>1050</v>
      </c>
      <c r="F1051" s="67">
        <v>2007</v>
      </c>
      <c r="G1051" s="67">
        <v>18.8</v>
      </c>
      <c r="H1051" s="67">
        <v>161</v>
      </c>
    </row>
    <row r="1052" spans="2:8" hidden="1" x14ac:dyDescent="0.2">
      <c r="B1052" s="68" t="s">
        <v>1106</v>
      </c>
      <c r="C1052" s="68" t="s">
        <v>1107</v>
      </c>
      <c r="D1052" s="67">
        <v>15444</v>
      </c>
      <c r="E1052" s="68" t="s">
        <v>1050</v>
      </c>
      <c r="F1052" s="67">
        <v>2007</v>
      </c>
      <c r="G1052" s="67">
        <v>21.8</v>
      </c>
      <c r="H1052" s="67">
        <v>198</v>
      </c>
    </row>
    <row r="1053" spans="2:8" hidden="1" x14ac:dyDescent="0.2">
      <c r="B1053" s="65" t="s">
        <v>536</v>
      </c>
      <c r="C1053" s="65" t="s">
        <v>1108</v>
      </c>
      <c r="D1053" s="66">
        <v>14527</v>
      </c>
      <c r="E1053" s="65" t="s">
        <v>1050</v>
      </c>
      <c r="F1053" s="66">
        <v>2007</v>
      </c>
      <c r="G1053" s="67">
        <v>22.1</v>
      </c>
      <c r="H1053" s="67">
        <v>180</v>
      </c>
    </row>
    <row r="1054" spans="2:8" hidden="1" x14ac:dyDescent="0.2">
      <c r="B1054" s="68" t="s">
        <v>1109</v>
      </c>
      <c r="C1054" s="65" t="s">
        <v>1110</v>
      </c>
      <c r="D1054" s="66">
        <v>14530</v>
      </c>
      <c r="E1054" s="65" t="s">
        <v>1050</v>
      </c>
      <c r="F1054" s="66">
        <v>2007</v>
      </c>
      <c r="G1054" s="67">
        <v>22.8</v>
      </c>
      <c r="H1054" s="67">
        <v>141</v>
      </c>
    </row>
    <row r="1055" spans="2:8" hidden="1" x14ac:dyDescent="0.2">
      <c r="B1055" s="68" t="s">
        <v>536</v>
      </c>
      <c r="C1055" s="65" t="s">
        <v>627</v>
      </c>
      <c r="D1055" s="66">
        <v>14592</v>
      </c>
      <c r="E1055" s="65" t="s">
        <v>1050</v>
      </c>
      <c r="F1055" s="66">
        <v>2007</v>
      </c>
      <c r="G1055" s="67">
        <v>24.9</v>
      </c>
      <c r="H1055" s="67">
        <v>194</v>
      </c>
    </row>
    <row r="1056" spans="2:8" hidden="1" x14ac:dyDescent="0.2">
      <c r="B1056" s="68" t="s">
        <v>1192</v>
      </c>
      <c r="C1056" s="68" t="s">
        <v>1193</v>
      </c>
      <c r="D1056" s="67">
        <v>16745</v>
      </c>
      <c r="E1056" s="68" t="s">
        <v>1194</v>
      </c>
      <c r="F1056" s="67">
        <v>2007</v>
      </c>
      <c r="G1056" s="67">
        <v>5.6</v>
      </c>
      <c r="H1056" s="67">
        <v>109</v>
      </c>
    </row>
    <row r="1057" spans="2:8" hidden="1" x14ac:dyDescent="0.2">
      <c r="B1057" s="65" t="s">
        <v>209</v>
      </c>
      <c r="C1057" s="65" t="s">
        <v>1219</v>
      </c>
      <c r="D1057" s="66">
        <v>14545</v>
      </c>
      <c r="E1057" s="65" t="s">
        <v>1220</v>
      </c>
      <c r="F1057" s="66">
        <v>2007</v>
      </c>
      <c r="G1057" s="67">
        <v>20.399999999999999</v>
      </c>
      <c r="H1057" s="67">
        <v>140</v>
      </c>
    </row>
    <row r="1058" spans="2:8" hidden="1" x14ac:dyDescent="0.2">
      <c r="B1058" s="65" t="s">
        <v>705</v>
      </c>
      <c r="C1058" s="65" t="s">
        <v>1241</v>
      </c>
      <c r="D1058" s="66">
        <v>15532</v>
      </c>
      <c r="E1058" s="65" t="s">
        <v>1235</v>
      </c>
      <c r="F1058" s="66">
        <v>2007</v>
      </c>
      <c r="G1058" s="67">
        <v>5.9</v>
      </c>
      <c r="H1058" s="67">
        <v>131</v>
      </c>
    </row>
    <row r="1059" spans="2:8" hidden="1" x14ac:dyDescent="0.2">
      <c r="B1059" s="68" t="s">
        <v>137</v>
      </c>
      <c r="C1059" s="68" t="s">
        <v>1263</v>
      </c>
      <c r="D1059" s="67">
        <v>14549</v>
      </c>
      <c r="E1059" s="68" t="s">
        <v>1235</v>
      </c>
      <c r="F1059" s="67">
        <v>2007</v>
      </c>
      <c r="G1059" s="67">
        <v>16.2</v>
      </c>
      <c r="H1059" s="67">
        <v>92</v>
      </c>
    </row>
    <row r="1060" spans="2:8" hidden="1" x14ac:dyDescent="0.2">
      <c r="B1060" s="65" t="s">
        <v>1277</v>
      </c>
      <c r="C1060" s="68" t="s">
        <v>1278</v>
      </c>
      <c r="D1060" s="67">
        <v>14599</v>
      </c>
      <c r="E1060" s="68" t="s">
        <v>1235</v>
      </c>
      <c r="F1060" s="67">
        <v>2007</v>
      </c>
      <c r="G1060" s="67">
        <v>19.7</v>
      </c>
      <c r="H1060" s="67">
        <v>97</v>
      </c>
    </row>
    <row r="1061" spans="2:8" hidden="1" x14ac:dyDescent="0.2">
      <c r="B1061" s="65" t="s">
        <v>1325</v>
      </c>
      <c r="C1061" s="65" t="s">
        <v>1326</v>
      </c>
      <c r="D1061" s="66">
        <v>14568</v>
      </c>
      <c r="E1061" s="65" t="s">
        <v>1313</v>
      </c>
      <c r="F1061" s="66">
        <v>2007</v>
      </c>
      <c r="G1061" s="67">
        <v>11.6</v>
      </c>
      <c r="H1061" s="67">
        <v>130</v>
      </c>
    </row>
    <row r="1062" spans="2:8" hidden="1" x14ac:dyDescent="0.2">
      <c r="B1062" s="68" t="s">
        <v>1341</v>
      </c>
      <c r="C1062" s="65" t="s">
        <v>1342</v>
      </c>
      <c r="D1062" s="66">
        <v>14616</v>
      </c>
      <c r="E1062" s="65" t="s">
        <v>1313</v>
      </c>
      <c r="F1062" s="66">
        <v>2007</v>
      </c>
      <c r="G1062" s="67">
        <v>19.899999999999999</v>
      </c>
      <c r="H1062" s="67">
        <v>187</v>
      </c>
    </row>
    <row r="1063" spans="2:8" hidden="1" x14ac:dyDescent="0.2">
      <c r="B1063" s="65" t="s">
        <v>1354</v>
      </c>
      <c r="C1063" s="68" t="s">
        <v>1355</v>
      </c>
      <c r="D1063" s="67">
        <v>14518</v>
      </c>
      <c r="E1063" s="68" t="s">
        <v>1313</v>
      </c>
      <c r="F1063" s="67">
        <v>2007</v>
      </c>
      <c r="G1063" s="67">
        <v>25.4</v>
      </c>
      <c r="H1063" s="67">
        <v>151</v>
      </c>
    </row>
    <row r="1064" spans="2:8" hidden="1" x14ac:dyDescent="0.2">
      <c r="B1064" s="68" t="s">
        <v>1398</v>
      </c>
      <c r="C1064" s="65" t="s">
        <v>1399</v>
      </c>
      <c r="D1064" s="66">
        <v>14594</v>
      </c>
      <c r="E1064" s="65" t="s">
        <v>1371</v>
      </c>
      <c r="F1064" s="66">
        <v>2007</v>
      </c>
      <c r="G1064" s="67">
        <v>14.6</v>
      </c>
      <c r="H1064" s="67">
        <v>146</v>
      </c>
    </row>
    <row r="1065" spans="2:8" hidden="1" x14ac:dyDescent="0.2">
      <c r="B1065" s="65" t="s">
        <v>1406</v>
      </c>
      <c r="C1065" s="65" t="s">
        <v>1407</v>
      </c>
      <c r="D1065" s="66">
        <v>14536</v>
      </c>
      <c r="E1065" s="65" t="s">
        <v>1371</v>
      </c>
      <c r="F1065" s="66">
        <v>2007</v>
      </c>
      <c r="G1065" s="67">
        <v>16.600000000000001</v>
      </c>
      <c r="H1065" s="67">
        <v>197</v>
      </c>
    </row>
    <row r="1066" spans="2:8" hidden="1" x14ac:dyDescent="0.2">
      <c r="B1066" s="68" t="s">
        <v>209</v>
      </c>
      <c r="C1066" s="65" t="s">
        <v>1408</v>
      </c>
      <c r="D1066" s="66">
        <v>14634</v>
      </c>
      <c r="E1066" s="65" t="s">
        <v>1371</v>
      </c>
      <c r="F1066" s="66">
        <v>2007</v>
      </c>
      <c r="G1066" s="67">
        <v>16.7</v>
      </c>
      <c r="H1066" s="67">
        <v>171</v>
      </c>
    </row>
    <row r="1067" spans="2:8" hidden="1" x14ac:dyDescent="0.2">
      <c r="B1067" s="65" t="s">
        <v>1424</v>
      </c>
      <c r="C1067" s="65" t="s">
        <v>1425</v>
      </c>
      <c r="D1067" s="66">
        <v>14798</v>
      </c>
      <c r="E1067" s="65" t="s">
        <v>1371</v>
      </c>
      <c r="F1067" s="66">
        <v>2007</v>
      </c>
      <c r="G1067" s="67">
        <v>21.8</v>
      </c>
      <c r="H1067" s="67">
        <v>101</v>
      </c>
    </row>
    <row r="1068" spans="2:8" hidden="1" x14ac:dyDescent="0.2">
      <c r="B1068" s="65" t="s">
        <v>722</v>
      </c>
      <c r="C1068" s="68" t="s">
        <v>1438</v>
      </c>
      <c r="D1068" s="67">
        <v>14615</v>
      </c>
      <c r="E1068" s="68" t="s">
        <v>1371</v>
      </c>
      <c r="F1068" s="67">
        <v>2007</v>
      </c>
      <c r="G1068" s="67">
        <v>27.1</v>
      </c>
      <c r="H1068" s="67">
        <v>191</v>
      </c>
    </row>
    <row r="1069" spans="2:8" hidden="1" x14ac:dyDescent="0.2">
      <c r="B1069" s="65" t="s">
        <v>432</v>
      </c>
      <c r="C1069" s="65" t="s">
        <v>1488</v>
      </c>
      <c r="D1069" s="66">
        <v>15536</v>
      </c>
      <c r="E1069" s="65" t="s">
        <v>1487</v>
      </c>
      <c r="F1069" s="66">
        <v>2007</v>
      </c>
      <c r="G1069" s="67">
        <v>10.3</v>
      </c>
      <c r="H1069" s="67">
        <v>156</v>
      </c>
    </row>
    <row r="1070" spans="2:8" hidden="1" x14ac:dyDescent="0.2">
      <c r="B1070" s="65" t="s">
        <v>1341</v>
      </c>
      <c r="C1070" s="65" t="s">
        <v>1501</v>
      </c>
      <c r="D1070" s="66">
        <v>15519</v>
      </c>
      <c r="E1070" s="65" t="s">
        <v>1487</v>
      </c>
      <c r="F1070" s="66">
        <v>2007</v>
      </c>
      <c r="G1070" s="67">
        <v>20</v>
      </c>
      <c r="H1070" s="67">
        <v>174</v>
      </c>
    </row>
    <row r="1071" spans="2:8" hidden="1" x14ac:dyDescent="0.2">
      <c r="B1071" s="68" t="s">
        <v>1406</v>
      </c>
      <c r="C1071" s="68" t="s">
        <v>1588</v>
      </c>
      <c r="D1071" s="67">
        <v>14571</v>
      </c>
      <c r="E1071" s="68" t="s">
        <v>1581</v>
      </c>
      <c r="F1071" s="67">
        <v>2007</v>
      </c>
      <c r="G1071" s="67">
        <v>6.4</v>
      </c>
      <c r="H1071" s="67">
        <v>153</v>
      </c>
    </row>
    <row r="1072" spans="2:8" hidden="1" x14ac:dyDescent="0.2">
      <c r="B1072" s="65" t="s">
        <v>147</v>
      </c>
      <c r="C1072" s="68" t="s">
        <v>1654</v>
      </c>
      <c r="D1072" s="67">
        <v>14570</v>
      </c>
      <c r="E1072" s="68" t="s">
        <v>1644</v>
      </c>
      <c r="F1072" s="67">
        <v>2007</v>
      </c>
      <c r="G1072" s="67">
        <v>6.7</v>
      </c>
      <c r="H1072" s="67">
        <v>136</v>
      </c>
    </row>
    <row r="1073" spans="2:8" hidden="1" x14ac:dyDescent="0.2">
      <c r="B1073" s="65" t="s">
        <v>1665</v>
      </c>
      <c r="C1073" s="65" t="s">
        <v>1666</v>
      </c>
      <c r="D1073" s="66">
        <v>14554</v>
      </c>
      <c r="E1073" s="65" t="s">
        <v>1644</v>
      </c>
      <c r="F1073" s="66">
        <v>2007</v>
      </c>
      <c r="G1073" s="67">
        <v>8.4</v>
      </c>
      <c r="H1073" s="67">
        <v>151</v>
      </c>
    </row>
    <row r="1074" spans="2:8" hidden="1" x14ac:dyDescent="0.2">
      <c r="B1074" s="65" t="s">
        <v>906</v>
      </c>
      <c r="C1074" s="68" t="s">
        <v>1717</v>
      </c>
      <c r="D1074" s="67">
        <v>12181</v>
      </c>
      <c r="E1074" s="68" t="s">
        <v>1644</v>
      </c>
      <c r="F1074" s="67">
        <v>2007</v>
      </c>
      <c r="G1074" s="67">
        <v>14.8</v>
      </c>
      <c r="H1074" s="67">
        <v>112</v>
      </c>
    </row>
    <row r="1075" spans="2:8" hidden="1" x14ac:dyDescent="0.2">
      <c r="B1075" s="68" t="s">
        <v>1819</v>
      </c>
      <c r="C1075" s="65" t="s">
        <v>1820</v>
      </c>
      <c r="D1075" s="66">
        <v>14560</v>
      </c>
      <c r="E1075" s="65" t="s">
        <v>1816</v>
      </c>
      <c r="F1075" s="66">
        <v>2007</v>
      </c>
      <c r="G1075" s="67">
        <v>15.4</v>
      </c>
      <c r="H1075" s="67">
        <v>178</v>
      </c>
    </row>
    <row r="1076" spans="2:8" hidden="1" x14ac:dyDescent="0.2">
      <c r="B1076" s="65" t="s">
        <v>1822</v>
      </c>
      <c r="C1076" s="65" t="s">
        <v>1823</v>
      </c>
      <c r="D1076" s="66">
        <v>14541</v>
      </c>
      <c r="E1076" s="65" t="s">
        <v>1816</v>
      </c>
      <c r="F1076" s="66">
        <v>2007</v>
      </c>
      <c r="G1076" s="67">
        <v>30.7</v>
      </c>
      <c r="H1076" s="67">
        <v>200</v>
      </c>
    </row>
    <row r="1077" spans="2:8" hidden="1" x14ac:dyDescent="0.2">
      <c r="B1077" s="68" t="s">
        <v>1919</v>
      </c>
      <c r="C1077" s="65" t="s">
        <v>1920</v>
      </c>
      <c r="D1077" s="66">
        <v>14580</v>
      </c>
      <c r="E1077" s="65" t="s">
        <v>1831</v>
      </c>
      <c r="F1077" s="66">
        <v>2007</v>
      </c>
      <c r="G1077" s="67">
        <v>15.2</v>
      </c>
      <c r="H1077" s="67">
        <v>190</v>
      </c>
    </row>
    <row r="1078" spans="2:8" hidden="1" x14ac:dyDescent="0.2">
      <c r="B1078" s="65" t="s">
        <v>467</v>
      </c>
      <c r="C1078" s="68" t="s">
        <v>1924</v>
      </c>
      <c r="D1078" s="67">
        <v>14567</v>
      </c>
      <c r="E1078" s="68" t="s">
        <v>1831</v>
      </c>
      <c r="F1078" s="67">
        <v>2007</v>
      </c>
      <c r="G1078" s="67">
        <v>15.6</v>
      </c>
      <c r="H1078" s="67">
        <v>183</v>
      </c>
    </row>
    <row r="1079" spans="2:8" hidden="1" x14ac:dyDescent="0.2">
      <c r="B1079" s="68" t="s">
        <v>1930</v>
      </c>
      <c r="C1079" s="68" t="s">
        <v>1931</v>
      </c>
      <c r="D1079" s="67">
        <v>14604</v>
      </c>
      <c r="E1079" s="68" t="s">
        <v>1831</v>
      </c>
      <c r="F1079" s="67">
        <v>2007</v>
      </c>
      <c r="G1079" s="67">
        <v>15.9</v>
      </c>
      <c r="H1079" s="67">
        <v>144</v>
      </c>
    </row>
    <row r="1080" spans="2:8" hidden="1" x14ac:dyDescent="0.2">
      <c r="B1080" s="68" t="s">
        <v>1952</v>
      </c>
      <c r="C1080" s="68" t="s">
        <v>1953</v>
      </c>
      <c r="D1080" s="67">
        <v>14633</v>
      </c>
      <c r="E1080" s="68" t="s">
        <v>1831</v>
      </c>
      <c r="F1080" s="67">
        <v>2007</v>
      </c>
      <c r="G1080" s="67">
        <v>17.7</v>
      </c>
      <c r="H1080" s="67">
        <v>184</v>
      </c>
    </row>
    <row r="1081" spans="2:8" hidden="1" x14ac:dyDescent="0.2">
      <c r="B1081" s="65" t="s">
        <v>2004</v>
      </c>
      <c r="C1081" s="68" t="s">
        <v>2005</v>
      </c>
      <c r="D1081" s="67">
        <v>14103</v>
      </c>
      <c r="E1081" s="68" t="s">
        <v>1831</v>
      </c>
      <c r="F1081" s="67">
        <v>2007</v>
      </c>
      <c r="G1081" s="67">
        <v>22.7</v>
      </c>
      <c r="H1081" s="67">
        <v>194</v>
      </c>
    </row>
    <row r="1082" spans="2:8" hidden="1" x14ac:dyDescent="0.2">
      <c r="B1082" s="65" t="s">
        <v>1354</v>
      </c>
      <c r="C1082" s="65" t="s">
        <v>2024</v>
      </c>
      <c r="D1082" s="66">
        <v>15415</v>
      </c>
      <c r="E1082" s="65" t="s">
        <v>1831</v>
      </c>
      <c r="F1082" s="66">
        <v>2007</v>
      </c>
      <c r="G1082" s="67">
        <v>28.2</v>
      </c>
      <c r="H1082" s="67">
        <v>123</v>
      </c>
    </row>
    <row r="1083" spans="2:8" hidden="1" x14ac:dyDescent="0.2">
      <c r="B1083" s="65" t="s">
        <v>2086</v>
      </c>
      <c r="C1083" s="65" t="s">
        <v>2087</v>
      </c>
      <c r="D1083" s="66">
        <v>14628</v>
      </c>
      <c r="E1083" s="65" t="s">
        <v>2061</v>
      </c>
      <c r="F1083" s="66">
        <v>2007</v>
      </c>
      <c r="G1083" s="67">
        <v>9.6</v>
      </c>
      <c r="H1083" s="67">
        <v>191</v>
      </c>
    </row>
    <row r="1084" spans="2:8" hidden="1" x14ac:dyDescent="0.2">
      <c r="B1084" s="65" t="s">
        <v>616</v>
      </c>
      <c r="C1084" s="65" t="s">
        <v>2095</v>
      </c>
      <c r="D1084" s="66">
        <v>15526</v>
      </c>
      <c r="E1084" s="65" t="s">
        <v>2061</v>
      </c>
      <c r="F1084" s="66">
        <v>2007</v>
      </c>
      <c r="G1084" s="67">
        <v>11</v>
      </c>
      <c r="H1084" s="67">
        <v>174</v>
      </c>
    </row>
    <row r="1085" spans="2:8" hidden="1" x14ac:dyDescent="0.2">
      <c r="B1085" s="65" t="s">
        <v>2114</v>
      </c>
      <c r="C1085" s="68" t="s">
        <v>2115</v>
      </c>
      <c r="D1085" s="67">
        <v>14623</v>
      </c>
      <c r="E1085" s="68" t="s">
        <v>2061</v>
      </c>
      <c r="F1085" s="67">
        <v>2007</v>
      </c>
      <c r="G1085" s="67">
        <v>13.9</v>
      </c>
      <c r="H1085" s="67">
        <v>134</v>
      </c>
    </row>
    <row r="1086" spans="2:8" hidden="1" x14ac:dyDescent="0.2">
      <c r="B1086" s="68" t="s">
        <v>209</v>
      </c>
      <c r="C1086" s="65" t="s">
        <v>2126</v>
      </c>
      <c r="D1086" s="66">
        <v>14552</v>
      </c>
      <c r="E1086" s="65" t="s">
        <v>2061</v>
      </c>
      <c r="F1086" s="66">
        <v>2007</v>
      </c>
      <c r="G1086" s="67">
        <v>15</v>
      </c>
      <c r="H1086" s="67">
        <v>74</v>
      </c>
    </row>
    <row r="1087" spans="2:8" hidden="1" x14ac:dyDescent="0.2">
      <c r="B1087" s="68" t="s">
        <v>2127</v>
      </c>
      <c r="C1087" s="65" t="s">
        <v>2128</v>
      </c>
      <c r="D1087" s="66">
        <v>14577</v>
      </c>
      <c r="E1087" s="65" t="s">
        <v>2061</v>
      </c>
      <c r="F1087" s="66">
        <v>2007</v>
      </c>
      <c r="G1087" s="67">
        <v>15</v>
      </c>
      <c r="H1087" s="67">
        <v>103</v>
      </c>
    </row>
    <row r="1088" spans="2:8" hidden="1" x14ac:dyDescent="0.2">
      <c r="B1088" s="68" t="s">
        <v>2133</v>
      </c>
      <c r="C1088" s="68" t="s">
        <v>2134</v>
      </c>
      <c r="D1088" s="67">
        <v>14597</v>
      </c>
      <c r="E1088" s="68" t="s">
        <v>2061</v>
      </c>
      <c r="F1088" s="67">
        <v>2007</v>
      </c>
      <c r="G1088" s="67">
        <v>16.3</v>
      </c>
      <c r="H1088" s="67">
        <v>162</v>
      </c>
    </row>
    <row r="1089" spans="2:8" hidden="1" x14ac:dyDescent="0.2">
      <c r="B1089" s="68" t="s">
        <v>383</v>
      </c>
      <c r="C1089" s="65" t="s">
        <v>2151</v>
      </c>
      <c r="D1089" s="66">
        <v>15667</v>
      </c>
      <c r="E1089" s="65" t="s">
        <v>2061</v>
      </c>
      <c r="F1089" s="66">
        <v>2007</v>
      </c>
      <c r="G1089" s="67">
        <v>19.3</v>
      </c>
      <c r="H1089" s="67">
        <v>146</v>
      </c>
    </row>
    <row r="1090" spans="2:8" hidden="1" x14ac:dyDescent="0.2">
      <c r="B1090" s="65" t="s">
        <v>1897</v>
      </c>
      <c r="C1090" s="65" t="s">
        <v>2159</v>
      </c>
      <c r="D1090" s="66">
        <v>14521</v>
      </c>
      <c r="E1090" s="65" t="s">
        <v>2061</v>
      </c>
      <c r="F1090" s="66">
        <v>2007</v>
      </c>
      <c r="G1090" s="67">
        <v>22.5</v>
      </c>
      <c r="H1090" s="67">
        <v>111</v>
      </c>
    </row>
    <row r="1091" spans="2:8" hidden="1" x14ac:dyDescent="0.2">
      <c r="B1091" s="68" t="s">
        <v>2160</v>
      </c>
      <c r="C1091" s="68" t="s">
        <v>2161</v>
      </c>
      <c r="D1091" s="67">
        <v>14578</v>
      </c>
      <c r="E1091" s="68" t="s">
        <v>2061</v>
      </c>
      <c r="F1091" s="67">
        <v>2007</v>
      </c>
      <c r="G1091" s="67">
        <v>22.7</v>
      </c>
      <c r="H1091" s="67">
        <v>163</v>
      </c>
    </row>
    <row r="1092" spans="2:8" hidden="1" x14ac:dyDescent="0.2">
      <c r="B1092" s="68" t="s">
        <v>1168</v>
      </c>
      <c r="C1092" s="65" t="s">
        <v>2182</v>
      </c>
      <c r="D1092" s="66">
        <v>15539</v>
      </c>
      <c r="E1092" s="65" t="s">
        <v>2181</v>
      </c>
      <c r="F1092" s="66">
        <v>2007</v>
      </c>
      <c r="G1092" s="67">
        <v>21.4</v>
      </c>
      <c r="H1092" s="67">
        <v>120</v>
      </c>
    </row>
    <row r="1093" spans="2:8" hidden="1" x14ac:dyDescent="0.2">
      <c r="B1093" s="68" t="s">
        <v>2210</v>
      </c>
      <c r="C1093" s="65" t="s">
        <v>2211</v>
      </c>
      <c r="D1093" s="66">
        <v>14613</v>
      </c>
      <c r="E1093" s="65" t="s">
        <v>2208</v>
      </c>
      <c r="F1093" s="66">
        <v>2007</v>
      </c>
      <c r="G1093" s="67">
        <v>3.6</v>
      </c>
      <c r="H1093" s="67">
        <v>127</v>
      </c>
    </row>
    <row r="1094" spans="2:8" hidden="1" x14ac:dyDescent="0.2">
      <c r="B1094" s="65" t="s">
        <v>2314</v>
      </c>
      <c r="C1094" s="68" t="s">
        <v>2315</v>
      </c>
      <c r="D1094" s="67">
        <v>15488</v>
      </c>
      <c r="E1094" s="68" t="s">
        <v>2316</v>
      </c>
      <c r="F1094" s="67">
        <v>2007</v>
      </c>
      <c r="G1094" s="67">
        <v>10.6</v>
      </c>
      <c r="H1094" s="67">
        <v>164</v>
      </c>
    </row>
    <row r="1095" spans="2:8" hidden="1" x14ac:dyDescent="0.2">
      <c r="B1095" s="65" t="s">
        <v>2332</v>
      </c>
      <c r="C1095" s="65" t="s">
        <v>2333</v>
      </c>
      <c r="D1095" s="66">
        <v>14581</v>
      </c>
      <c r="E1095" s="65" t="s">
        <v>2329</v>
      </c>
      <c r="F1095" s="66">
        <v>2007</v>
      </c>
      <c r="G1095" s="67">
        <v>2.5</v>
      </c>
      <c r="H1095" s="67">
        <v>191</v>
      </c>
    </row>
    <row r="1096" spans="2:8" hidden="1" x14ac:dyDescent="0.2">
      <c r="B1096" s="65" t="s">
        <v>2334</v>
      </c>
      <c r="C1096" s="68" t="s">
        <v>2335</v>
      </c>
      <c r="D1096" s="67">
        <v>15508</v>
      </c>
      <c r="E1096" s="68" t="s">
        <v>2329</v>
      </c>
      <c r="F1096" s="67">
        <v>2007</v>
      </c>
      <c r="G1096" s="67">
        <v>2.9</v>
      </c>
      <c r="H1096" s="67">
        <v>184</v>
      </c>
    </row>
    <row r="1097" spans="2:8" hidden="1" x14ac:dyDescent="0.2">
      <c r="B1097" s="65" t="s">
        <v>2377</v>
      </c>
      <c r="C1097" s="65" t="s">
        <v>2378</v>
      </c>
      <c r="D1097" s="66">
        <v>14611</v>
      </c>
      <c r="E1097" s="65" t="s">
        <v>2329</v>
      </c>
      <c r="F1097" s="66">
        <v>2007</v>
      </c>
      <c r="G1097" s="67">
        <v>9.9</v>
      </c>
      <c r="H1097" s="67">
        <v>146</v>
      </c>
    </row>
    <row r="1098" spans="2:8" hidden="1" x14ac:dyDescent="0.2">
      <c r="B1098" s="65" t="s">
        <v>2420</v>
      </c>
      <c r="C1098" s="65" t="s">
        <v>2421</v>
      </c>
      <c r="D1098" s="66">
        <v>15540</v>
      </c>
      <c r="E1098" s="65" t="s">
        <v>2329</v>
      </c>
      <c r="F1098" s="66">
        <v>2007</v>
      </c>
      <c r="G1098" s="67">
        <v>14</v>
      </c>
      <c r="H1098" s="67">
        <v>106</v>
      </c>
    </row>
    <row r="1099" spans="2:8" hidden="1" x14ac:dyDescent="0.2">
      <c r="B1099" s="68" t="s">
        <v>1354</v>
      </c>
      <c r="C1099" s="65" t="s">
        <v>2520</v>
      </c>
      <c r="D1099" s="66">
        <v>15482</v>
      </c>
      <c r="E1099" s="65" t="s">
        <v>2329</v>
      </c>
      <c r="F1099" s="66">
        <v>2007</v>
      </c>
      <c r="G1099" s="67">
        <v>25.9</v>
      </c>
      <c r="H1099" s="67">
        <v>178</v>
      </c>
    </row>
    <row r="1100" spans="2:8" hidden="1" x14ac:dyDescent="0.2">
      <c r="B1100" s="68" t="s">
        <v>2539</v>
      </c>
      <c r="C1100" s="65" t="s">
        <v>2540</v>
      </c>
      <c r="D1100" s="66">
        <v>14584</v>
      </c>
      <c r="E1100" s="65" t="s">
        <v>2541</v>
      </c>
      <c r="F1100" s="66">
        <v>2007</v>
      </c>
      <c r="G1100" s="67">
        <v>6.8</v>
      </c>
      <c r="H1100" s="67">
        <v>178</v>
      </c>
    </row>
    <row r="1101" spans="2:8" hidden="1" x14ac:dyDescent="0.2">
      <c r="B1101" s="68" t="s">
        <v>1376</v>
      </c>
      <c r="C1101" s="65" t="s">
        <v>2603</v>
      </c>
      <c r="D1101" s="66">
        <v>14626</v>
      </c>
      <c r="E1101" s="65" t="s">
        <v>2604</v>
      </c>
      <c r="F1101" s="66">
        <v>2007</v>
      </c>
      <c r="G1101" s="67">
        <v>5.0999999999999996</v>
      </c>
      <c r="H1101" s="67">
        <v>177</v>
      </c>
    </row>
    <row r="1102" spans="2:8" hidden="1" x14ac:dyDescent="0.2">
      <c r="B1102" s="65" t="s">
        <v>2615</v>
      </c>
      <c r="C1102" s="68" t="s">
        <v>2616</v>
      </c>
      <c r="D1102" s="67">
        <v>14630</v>
      </c>
      <c r="E1102" s="68" t="s">
        <v>2604</v>
      </c>
      <c r="F1102" s="67">
        <v>2007</v>
      </c>
      <c r="G1102" s="67">
        <v>13.2</v>
      </c>
      <c r="H1102" s="67">
        <v>114</v>
      </c>
    </row>
    <row r="1103" spans="2:8" hidden="1" x14ac:dyDescent="0.2">
      <c r="B1103" s="65" t="s">
        <v>360</v>
      </c>
      <c r="C1103" s="68" t="s">
        <v>2622</v>
      </c>
      <c r="D1103" s="67">
        <v>14596</v>
      </c>
      <c r="E1103" s="68" t="s">
        <v>2604</v>
      </c>
      <c r="F1103" s="67">
        <v>2007</v>
      </c>
      <c r="G1103" s="67">
        <v>16</v>
      </c>
      <c r="H1103" s="67">
        <v>161</v>
      </c>
    </row>
    <row r="1104" spans="2:8" hidden="1" x14ac:dyDescent="0.2">
      <c r="B1104" s="68" t="s">
        <v>1354</v>
      </c>
      <c r="C1104" s="68" t="s">
        <v>2631</v>
      </c>
      <c r="D1104" s="67">
        <v>14635</v>
      </c>
      <c r="E1104" s="68" t="s">
        <v>2604</v>
      </c>
      <c r="F1104" s="67">
        <v>2007</v>
      </c>
      <c r="G1104" s="67">
        <v>23.8</v>
      </c>
      <c r="H1104" s="67">
        <v>143</v>
      </c>
    </row>
    <row r="1105" spans="2:8" hidden="1" x14ac:dyDescent="0.2">
      <c r="B1105" s="68" t="s">
        <v>2633</v>
      </c>
      <c r="C1105" s="68" t="s">
        <v>2634</v>
      </c>
      <c r="D1105" s="67">
        <v>14559</v>
      </c>
      <c r="E1105" s="68" t="s">
        <v>2604</v>
      </c>
      <c r="F1105" s="67">
        <v>2007</v>
      </c>
      <c r="G1105" s="67">
        <v>25.1</v>
      </c>
      <c r="H1105" s="67">
        <v>120</v>
      </c>
    </row>
    <row r="1106" spans="2:8" hidden="1" x14ac:dyDescent="0.2">
      <c r="B1106" s="68" t="s">
        <v>2646</v>
      </c>
      <c r="C1106" s="65" t="s">
        <v>2647</v>
      </c>
      <c r="D1106" s="66">
        <v>14606</v>
      </c>
      <c r="E1106" s="65" t="s">
        <v>2644</v>
      </c>
      <c r="F1106" s="66">
        <v>2007</v>
      </c>
      <c r="G1106" s="67">
        <v>2.5</v>
      </c>
      <c r="H1106" s="67">
        <v>148</v>
      </c>
    </row>
    <row r="1107" spans="2:8" hidden="1" x14ac:dyDescent="0.2">
      <c r="B1107" s="65" t="s">
        <v>509</v>
      </c>
      <c r="C1107" s="68" t="s">
        <v>2668</v>
      </c>
      <c r="D1107" s="67">
        <v>15805</v>
      </c>
      <c r="E1107" s="68" t="s">
        <v>2644</v>
      </c>
      <c r="F1107" s="67">
        <v>2007</v>
      </c>
      <c r="G1107" s="67">
        <v>6.2</v>
      </c>
      <c r="H1107" s="67">
        <v>140</v>
      </c>
    </row>
    <row r="1108" spans="2:8" hidden="1" x14ac:dyDescent="0.2">
      <c r="B1108" s="68" t="s">
        <v>2539</v>
      </c>
      <c r="C1108" s="68" t="s">
        <v>2685</v>
      </c>
      <c r="D1108" s="67">
        <v>14639</v>
      </c>
      <c r="E1108" s="68" t="s">
        <v>2644</v>
      </c>
      <c r="F1108" s="67">
        <v>2007</v>
      </c>
      <c r="G1108" s="67">
        <v>8.6999999999999993</v>
      </c>
      <c r="H1108" s="67">
        <v>155</v>
      </c>
    </row>
    <row r="1109" spans="2:8" hidden="1" x14ac:dyDescent="0.2">
      <c r="B1109" s="65" t="s">
        <v>2693</v>
      </c>
      <c r="C1109" s="65" t="s">
        <v>2694</v>
      </c>
      <c r="D1109" s="66">
        <v>14636</v>
      </c>
      <c r="E1109" s="65" t="s">
        <v>2644</v>
      </c>
      <c r="F1109" s="66">
        <v>2007</v>
      </c>
      <c r="G1109" s="67">
        <v>9.5</v>
      </c>
      <c r="H1109" s="67">
        <v>138</v>
      </c>
    </row>
    <row r="1110" spans="2:8" hidden="1" x14ac:dyDescent="0.2">
      <c r="B1110" s="68" t="s">
        <v>1086</v>
      </c>
      <c r="C1110" s="65" t="s">
        <v>2703</v>
      </c>
      <c r="D1110" s="66">
        <v>14546</v>
      </c>
      <c r="E1110" s="65" t="s">
        <v>2644</v>
      </c>
      <c r="F1110" s="66">
        <v>2007</v>
      </c>
      <c r="G1110" s="67">
        <v>9.9</v>
      </c>
      <c r="H1110" s="67">
        <v>200</v>
      </c>
    </row>
    <row r="1111" spans="2:8" hidden="1" x14ac:dyDescent="0.2">
      <c r="B1111" s="68" t="s">
        <v>2736</v>
      </c>
      <c r="C1111" s="68" t="s">
        <v>2737</v>
      </c>
      <c r="D1111" s="67">
        <v>14605</v>
      </c>
      <c r="E1111" s="68" t="s">
        <v>2644</v>
      </c>
      <c r="F1111" s="67">
        <v>2007</v>
      </c>
      <c r="G1111" s="67">
        <v>12.8</v>
      </c>
      <c r="H1111" s="67">
        <v>159</v>
      </c>
    </row>
    <row r="1112" spans="2:8" hidden="1" x14ac:dyDescent="0.2">
      <c r="B1112" s="65" t="s">
        <v>1086</v>
      </c>
      <c r="C1112" s="65" t="s">
        <v>2748</v>
      </c>
      <c r="D1112" s="66">
        <v>15466</v>
      </c>
      <c r="E1112" s="65" t="s">
        <v>2644</v>
      </c>
      <c r="F1112" s="66">
        <v>2007</v>
      </c>
      <c r="G1112" s="67">
        <v>13.6</v>
      </c>
      <c r="H1112" s="67">
        <v>109</v>
      </c>
    </row>
    <row r="1113" spans="2:8" hidden="1" x14ac:dyDescent="0.2">
      <c r="B1113" s="68" t="s">
        <v>432</v>
      </c>
      <c r="C1113" s="68" t="s">
        <v>2774</v>
      </c>
      <c r="D1113" s="67">
        <v>14550</v>
      </c>
      <c r="E1113" s="68" t="s">
        <v>2644</v>
      </c>
      <c r="F1113" s="67">
        <v>2007</v>
      </c>
      <c r="G1113" s="67">
        <v>15.9</v>
      </c>
      <c r="H1113" s="67">
        <v>127</v>
      </c>
    </row>
    <row r="1114" spans="2:8" hidden="1" x14ac:dyDescent="0.2">
      <c r="B1114" s="65" t="s">
        <v>2795</v>
      </c>
      <c r="C1114" s="65" t="s">
        <v>2796</v>
      </c>
      <c r="D1114" s="66">
        <v>14603</v>
      </c>
      <c r="E1114" s="65" t="s">
        <v>2644</v>
      </c>
      <c r="F1114" s="66">
        <v>2007</v>
      </c>
      <c r="G1114" s="67">
        <v>17.100000000000001</v>
      </c>
      <c r="H1114" s="67">
        <v>134</v>
      </c>
    </row>
    <row r="1115" spans="2:8" hidden="1" x14ac:dyDescent="0.2">
      <c r="B1115" s="65" t="s">
        <v>527</v>
      </c>
      <c r="C1115" s="65" t="s">
        <v>2819</v>
      </c>
      <c r="D1115" s="66">
        <v>14561</v>
      </c>
      <c r="E1115" s="65" t="s">
        <v>2644</v>
      </c>
      <c r="F1115" s="66">
        <v>2007</v>
      </c>
      <c r="G1115" s="67">
        <v>18.5</v>
      </c>
      <c r="H1115" s="67">
        <v>146</v>
      </c>
    </row>
    <row r="1116" spans="2:8" hidden="1" x14ac:dyDescent="0.2">
      <c r="B1116" s="68" t="s">
        <v>2827</v>
      </c>
      <c r="C1116" s="68" t="s">
        <v>2828</v>
      </c>
      <c r="D1116" s="67">
        <v>14583</v>
      </c>
      <c r="E1116" s="68" t="s">
        <v>2644</v>
      </c>
      <c r="F1116" s="67">
        <v>2007</v>
      </c>
      <c r="G1116" s="67">
        <v>19.399999999999999</v>
      </c>
      <c r="H1116" s="67">
        <v>163</v>
      </c>
    </row>
    <row r="1117" spans="2:8" hidden="1" x14ac:dyDescent="0.2">
      <c r="B1117" s="65" t="s">
        <v>2839</v>
      </c>
      <c r="C1117" s="65" t="s">
        <v>2840</v>
      </c>
      <c r="D1117" s="66">
        <v>14534</v>
      </c>
      <c r="E1117" s="65" t="s">
        <v>2644</v>
      </c>
      <c r="F1117" s="66">
        <v>2007</v>
      </c>
      <c r="G1117" s="67">
        <v>21</v>
      </c>
      <c r="H1117" s="67">
        <v>132</v>
      </c>
    </row>
    <row r="1118" spans="2:8" hidden="1" x14ac:dyDescent="0.2">
      <c r="B1118" s="68" t="s">
        <v>2858</v>
      </c>
      <c r="C1118" s="65" t="s">
        <v>2859</v>
      </c>
      <c r="D1118" s="66">
        <v>11320</v>
      </c>
      <c r="E1118" s="65" t="s">
        <v>2644</v>
      </c>
      <c r="F1118" s="66">
        <v>2007</v>
      </c>
      <c r="G1118" s="67">
        <v>25</v>
      </c>
      <c r="H1118" s="67">
        <v>204</v>
      </c>
    </row>
    <row r="1119" spans="2:8" hidden="1" x14ac:dyDescent="0.2">
      <c r="B1119" s="68" t="s">
        <v>824</v>
      </c>
      <c r="C1119" s="65" t="s">
        <v>2878</v>
      </c>
      <c r="D1119" s="66">
        <v>14519</v>
      </c>
      <c r="E1119" s="65" t="s">
        <v>2644</v>
      </c>
      <c r="F1119" s="66">
        <v>2007</v>
      </c>
      <c r="G1119" s="67">
        <v>28.9</v>
      </c>
      <c r="H1119" s="67">
        <v>118</v>
      </c>
    </row>
    <row r="1120" spans="2:8" hidden="1" x14ac:dyDescent="0.2">
      <c r="B1120" s="65" t="s">
        <v>1168</v>
      </c>
      <c r="C1120" s="68" t="s">
        <v>2889</v>
      </c>
      <c r="D1120" s="67">
        <v>15450</v>
      </c>
      <c r="E1120" s="68" t="s">
        <v>2890</v>
      </c>
      <c r="F1120" s="67">
        <v>2007</v>
      </c>
      <c r="G1120" s="67">
        <v>26.7</v>
      </c>
      <c r="H1120" s="67">
        <v>161</v>
      </c>
    </row>
    <row r="1121" spans="2:8" hidden="1" x14ac:dyDescent="0.2">
      <c r="B1121" s="65" t="s">
        <v>2127</v>
      </c>
      <c r="C1121" s="68" t="s">
        <v>2904</v>
      </c>
      <c r="D1121" s="67">
        <v>15522</v>
      </c>
      <c r="E1121" s="68" t="s">
        <v>2905</v>
      </c>
      <c r="F1121" s="67">
        <v>2007</v>
      </c>
      <c r="G1121" s="67">
        <v>6.1</v>
      </c>
      <c r="H1121" s="67">
        <v>118</v>
      </c>
    </row>
    <row r="1122" spans="2:8" hidden="1" x14ac:dyDescent="0.2">
      <c r="B1122" s="65" t="s">
        <v>125</v>
      </c>
      <c r="C1122" s="68" t="s">
        <v>2934</v>
      </c>
      <c r="D1122" s="67">
        <v>15469</v>
      </c>
      <c r="E1122" s="68" t="s">
        <v>2925</v>
      </c>
      <c r="F1122" s="67">
        <v>2007</v>
      </c>
      <c r="G1122" s="67">
        <v>11.5</v>
      </c>
      <c r="H1122" s="67">
        <v>149</v>
      </c>
    </row>
    <row r="1123" spans="2:8" hidden="1" x14ac:dyDescent="0.2">
      <c r="B1123" s="68" t="s">
        <v>1001</v>
      </c>
      <c r="C1123" s="68" t="s">
        <v>2939</v>
      </c>
      <c r="D1123" s="67">
        <v>14520</v>
      </c>
      <c r="E1123" s="68" t="s">
        <v>2925</v>
      </c>
      <c r="F1123" s="67">
        <v>2007</v>
      </c>
      <c r="G1123" s="67">
        <v>12.5</v>
      </c>
      <c r="H1123" s="67">
        <v>149</v>
      </c>
    </row>
    <row r="1124" spans="2:8" hidden="1" x14ac:dyDescent="0.2">
      <c r="B1124" s="65" t="s">
        <v>616</v>
      </c>
      <c r="C1124" s="65" t="s">
        <v>2944</v>
      </c>
      <c r="D1124" s="66">
        <v>14797</v>
      </c>
      <c r="E1124" s="65" t="s">
        <v>2925</v>
      </c>
      <c r="F1124" s="66">
        <v>2007</v>
      </c>
      <c r="G1124" s="67">
        <v>16.5</v>
      </c>
      <c r="H1124" s="67">
        <v>217</v>
      </c>
    </row>
    <row r="1125" spans="2:8" hidden="1" x14ac:dyDescent="0.2">
      <c r="B1125" s="68" t="s">
        <v>855</v>
      </c>
      <c r="C1125" s="65" t="s">
        <v>2970</v>
      </c>
      <c r="D1125" s="66">
        <v>14632</v>
      </c>
      <c r="E1125" s="65" t="s">
        <v>2957</v>
      </c>
      <c r="F1125" s="66">
        <v>2007</v>
      </c>
      <c r="G1125" s="67">
        <v>9.3000000000000007</v>
      </c>
      <c r="H1125" s="67">
        <v>157</v>
      </c>
    </row>
    <row r="1126" spans="2:8" hidden="1" x14ac:dyDescent="0.2">
      <c r="B1126" s="68" t="s">
        <v>209</v>
      </c>
      <c r="C1126" s="68" t="s">
        <v>2975</v>
      </c>
      <c r="D1126" s="67">
        <v>14522</v>
      </c>
      <c r="E1126" s="68" t="s">
        <v>2957</v>
      </c>
      <c r="F1126" s="67">
        <v>2007</v>
      </c>
      <c r="G1126" s="67">
        <v>11.6</v>
      </c>
      <c r="H1126" s="67">
        <v>121</v>
      </c>
    </row>
    <row r="1127" spans="2:8" hidden="1" x14ac:dyDescent="0.2">
      <c r="B1127" s="65" t="s">
        <v>390</v>
      </c>
      <c r="C1127" s="65" t="s">
        <v>2976</v>
      </c>
      <c r="D1127" s="66">
        <v>14621</v>
      </c>
      <c r="E1127" s="65" t="s">
        <v>2957</v>
      </c>
      <c r="F1127" s="66">
        <v>2007</v>
      </c>
      <c r="G1127" s="67">
        <v>12.4</v>
      </c>
      <c r="H1127" s="67">
        <v>113</v>
      </c>
    </row>
    <row r="1128" spans="2:8" hidden="1" x14ac:dyDescent="0.2">
      <c r="B1128" s="68" t="s">
        <v>209</v>
      </c>
      <c r="C1128" s="68" t="s">
        <v>2998</v>
      </c>
      <c r="D1128" s="67">
        <v>14595</v>
      </c>
      <c r="E1128" s="68" t="s">
        <v>2957</v>
      </c>
      <c r="F1128" s="67">
        <v>2007</v>
      </c>
      <c r="G1128" s="67">
        <v>17.899999999999999</v>
      </c>
      <c r="H1128" s="67">
        <v>148</v>
      </c>
    </row>
    <row r="1129" spans="2:8" hidden="1" x14ac:dyDescent="0.2">
      <c r="B1129" s="68" t="s">
        <v>3009</v>
      </c>
      <c r="C1129" s="68" t="s">
        <v>846</v>
      </c>
      <c r="D1129" s="67">
        <v>13349</v>
      </c>
      <c r="E1129" s="68" t="s">
        <v>2957</v>
      </c>
      <c r="F1129" s="67">
        <v>2007</v>
      </c>
      <c r="G1129" s="67">
        <v>19.8</v>
      </c>
      <c r="H1129" s="67">
        <v>132</v>
      </c>
    </row>
    <row r="1130" spans="2:8" hidden="1" x14ac:dyDescent="0.2">
      <c r="B1130" s="65" t="s">
        <v>109</v>
      </c>
      <c r="C1130" s="65" t="s">
        <v>110</v>
      </c>
      <c r="D1130" s="66">
        <v>15980</v>
      </c>
      <c r="E1130" s="65" t="s">
        <v>111</v>
      </c>
      <c r="F1130" s="66">
        <v>2008</v>
      </c>
      <c r="G1130" s="67">
        <v>14.8</v>
      </c>
      <c r="H1130" s="67">
        <v>129</v>
      </c>
    </row>
    <row r="1131" spans="2:8" hidden="1" x14ac:dyDescent="0.2">
      <c r="B1131" s="68" t="s">
        <v>123</v>
      </c>
      <c r="C1131" s="68" t="s">
        <v>124</v>
      </c>
      <c r="D1131" s="67">
        <v>15476</v>
      </c>
      <c r="E1131" s="68" t="s">
        <v>122</v>
      </c>
      <c r="F1131" s="67">
        <v>2008</v>
      </c>
      <c r="G1131" s="67">
        <v>2.8</v>
      </c>
      <c r="H1131" s="67">
        <v>186</v>
      </c>
    </row>
    <row r="1132" spans="2:8" hidden="1" x14ac:dyDescent="0.2">
      <c r="B1132" s="68" t="s">
        <v>175</v>
      </c>
      <c r="C1132" s="65" t="s">
        <v>176</v>
      </c>
      <c r="D1132" s="66">
        <v>15673</v>
      </c>
      <c r="E1132" s="65" t="s">
        <v>122</v>
      </c>
      <c r="F1132" s="66">
        <v>2008</v>
      </c>
      <c r="G1132" s="67">
        <v>15.8</v>
      </c>
      <c r="H1132" s="67">
        <v>162</v>
      </c>
    </row>
    <row r="1133" spans="2:8" hidden="1" x14ac:dyDescent="0.2">
      <c r="B1133" s="68" t="s">
        <v>223</v>
      </c>
      <c r="C1133" s="68" t="s">
        <v>224</v>
      </c>
      <c r="D1133" s="67">
        <v>15175</v>
      </c>
      <c r="E1133" s="68" t="s">
        <v>122</v>
      </c>
      <c r="F1133" s="67">
        <v>2008</v>
      </c>
      <c r="G1133" s="67">
        <v>30.6</v>
      </c>
      <c r="H1133" s="67">
        <v>149</v>
      </c>
    </row>
    <row r="1134" spans="2:8" hidden="1" x14ac:dyDescent="0.2">
      <c r="B1134" s="65" t="s">
        <v>231</v>
      </c>
      <c r="C1134" s="65" t="s">
        <v>232</v>
      </c>
      <c r="D1134" s="66">
        <v>15509</v>
      </c>
      <c r="E1134" s="65" t="s">
        <v>233</v>
      </c>
      <c r="F1134" s="66">
        <v>2008</v>
      </c>
      <c r="G1134" s="67">
        <v>24.5</v>
      </c>
      <c r="H1134" s="67">
        <v>125</v>
      </c>
    </row>
    <row r="1135" spans="2:8" hidden="1" x14ac:dyDescent="0.2">
      <c r="B1135" s="68" t="s">
        <v>250</v>
      </c>
      <c r="C1135" s="68" t="s">
        <v>251</v>
      </c>
      <c r="D1135" s="67">
        <v>15690</v>
      </c>
      <c r="E1135" s="68" t="s">
        <v>249</v>
      </c>
      <c r="F1135" s="67">
        <v>2008</v>
      </c>
      <c r="G1135" s="67">
        <v>12.2</v>
      </c>
      <c r="H1135" s="67">
        <v>129</v>
      </c>
    </row>
    <row r="1136" spans="2:8" hidden="1" x14ac:dyDescent="0.2">
      <c r="B1136" s="68" t="s">
        <v>320</v>
      </c>
      <c r="C1136" s="65" t="s">
        <v>321</v>
      </c>
      <c r="D1136" s="66">
        <v>15964</v>
      </c>
      <c r="E1136" s="65" t="s">
        <v>257</v>
      </c>
      <c r="F1136" s="66">
        <v>2008</v>
      </c>
      <c r="G1136" s="67">
        <v>13.9</v>
      </c>
      <c r="H1136" s="67">
        <v>196</v>
      </c>
    </row>
    <row r="1137" spans="2:8" hidden="1" x14ac:dyDescent="0.2">
      <c r="B1137" s="65" t="s">
        <v>340</v>
      </c>
      <c r="C1137" s="65" t="s">
        <v>341</v>
      </c>
      <c r="D1137" s="66">
        <v>15963</v>
      </c>
      <c r="E1137" s="65" t="s">
        <v>257</v>
      </c>
      <c r="F1137" s="66">
        <v>2008</v>
      </c>
      <c r="G1137" s="67">
        <v>15.5</v>
      </c>
      <c r="H1137" s="67">
        <v>125</v>
      </c>
    </row>
    <row r="1138" spans="2:8" hidden="1" x14ac:dyDescent="0.2">
      <c r="B1138" s="65" t="s">
        <v>378</v>
      </c>
      <c r="C1138" s="68" t="s">
        <v>379</v>
      </c>
      <c r="D1138" s="67">
        <v>15965</v>
      </c>
      <c r="E1138" s="68" t="s">
        <v>257</v>
      </c>
      <c r="F1138" s="67">
        <v>2008</v>
      </c>
      <c r="G1138" s="67">
        <v>20.9</v>
      </c>
      <c r="H1138" s="67">
        <v>189</v>
      </c>
    </row>
    <row r="1139" spans="2:8" hidden="1" x14ac:dyDescent="0.2">
      <c r="B1139" s="68" t="s">
        <v>394</v>
      </c>
      <c r="C1139" s="65" t="s">
        <v>395</v>
      </c>
      <c r="D1139" s="66">
        <v>15703</v>
      </c>
      <c r="E1139" s="65" t="s">
        <v>257</v>
      </c>
      <c r="F1139" s="66">
        <v>2008</v>
      </c>
      <c r="G1139" s="67">
        <v>25.6</v>
      </c>
      <c r="H1139" s="67">
        <v>158</v>
      </c>
    </row>
    <row r="1140" spans="2:8" hidden="1" x14ac:dyDescent="0.2">
      <c r="B1140" s="68" t="s">
        <v>399</v>
      </c>
      <c r="C1140" s="65" t="s">
        <v>400</v>
      </c>
      <c r="D1140" s="66">
        <v>15499</v>
      </c>
      <c r="E1140" s="65" t="s">
        <v>401</v>
      </c>
      <c r="F1140" s="66">
        <v>2008</v>
      </c>
      <c r="G1140" s="67">
        <v>23.3</v>
      </c>
      <c r="H1140" s="67">
        <v>174</v>
      </c>
    </row>
    <row r="1141" spans="2:8" hidden="1" x14ac:dyDescent="0.2">
      <c r="B1141" s="68" t="s">
        <v>418</v>
      </c>
      <c r="C1141" s="65" t="s">
        <v>419</v>
      </c>
      <c r="D1141" s="66">
        <v>15674</v>
      </c>
      <c r="E1141" s="65" t="s">
        <v>406</v>
      </c>
      <c r="F1141" s="66">
        <v>2008</v>
      </c>
      <c r="G1141" s="67">
        <v>16.899999999999999</v>
      </c>
      <c r="H1141" s="67">
        <v>140</v>
      </c>
    </row>
    <row r="1142" spans="2:8" hidden="1" x14ac:dyDescent="0.2">
      <c r="B1142" s="65" t="s">
        <v>428</v>
      </c>
      <c r="C1142" s="65" t="s">
        <v>429</v>
      </c>
      <c r="D1142" s="66">
        <v>15786</v>
      </c>
      <c r="E1142" s="65" t="s">
        <v>406</v>
      </c>
      <c r="F1142" s="66">
        <v>2008</v>
      </c>
      <c r="G1142" s="67">
        <v>24.2</v>
      </c>
      <c r="H1142" s="67">
        <v>188</v>
      </c>
    </row>
    <row r="1143" spans="2:8" hidden="1" x14ac:dyDescent="0.2">
      <c r="B1143" s="65" t="s">
        <v>463</v>
      </c>
      <c r="C1143" s="65" t="s">
        <v>464</v>
      </c>
      <c r="D1143" s="66">
        <v>15678</v>
      </c>
      <c r="E1143" s="65" t="s">
        <v>437</v>
      </c>
      <c r="F1143" s="66">
        <v>2008</v>
      </c>
      <c r="G1143" s="67">
        <v>25.3</v>
      </c>
      <c r="H1143" s="67">
        <v>133</v>
      </c>
    </row>
    <row r="1144" spans="2:8" hidden="1" x14ac:dyDescent="0.2">
      <c r="B1144" s="68" t="s">
        <v>487</v>
      </c>
      <c r="C1144" s="65" t="s">
        <v>488</v>
      </c>
      <c r="D1144" s="66">
        <v>15844</v>
      </c>
      <c r="E1144" s="65" t="s">
        <v>489</v>
      </c>
      <c r="F1144" s="66">
        <v>2008</v>
      </c>
      <c r="G1144" s="67">
        <v>9.9</v>
      </c>
      <c r="H1144" s="67">
        <v>139</v>
      </c>
    </row>
    <row r="1145" spans="2:8" hidden="1" x14ac:dyDescent="0.2">
      <c r="B1145" s="65" t="s">
        <v>490</v>
      </c>
      <c r="C1145" s="65" t="s">
        <v>491</v>
      </c>
      <c r="D1145" s="66">
        <v>15843</v>
      </c>
      <c r="E1145" s="65" t="s">
        <v>489</v>
      </c>
      <c r="F1145" s="66">
        <v>2008</v>
      </c>
      <c r="G1145" s="67">
        <v>23.5</v>
      </c>
      <c r="H1145" s="67">
        <v>170</v>
      </c>
    </row>
    <row r="1146" spans="2:8" hidden="1" x14ac:dyDescent="0.2">
      <c r="B1146" s="68" t="s">
        <v>527</v>
      </c>
      <c r="C1146" s="65" t="s">
        <v>528</v>
      </c>
      <c r="D1146" s="66">
        <v>15457</v>
      </c>
      <c r="E1146" s="65" t="s">
        <v>524</v>
      </c>
      <c r="F1146" s="66">
        <v>2008</v>
      </c>
      <c r="G1146" s="67">
        <v>11.5</v>
      </c>
      <c r="H1146" s="67">
        <v>153</v>
      </c>
    </row>
    <row r="1147" spans="2:8" hidden="1" x14ac:dyDescent="0.2">
      <c r="B1147" s="68" t="s">
        <v>572</v>
      </c>
      <c r="C1147" s="65" t="s">
        <v>573</v>
      </c>
      <c r="D1147" s="66">
        <v>15689</v>
      </c>
      <c r="E1147" s="65" t="s">
        <v>566</v>
      </c>
      <c r="F1147" s="66">
        <v>2008</v>
      </c>
      <c r="G1147" s="67">
        <v>25.1</v>
      </c>
      <c r="H1147" s="67">
        <v>177</v>
      </c>
    </row>
    <row r="1148" spans="2:8" hidden="1" x14ac:dyDescent="0.2">
      <c r="B1148" s="68" t="s">
        <v>527</v>
      </c>
      <c r="C1148" s="68" t="s">
        <v>688</v>
      </c>
      <c r="D1148" s="67">
        <v>15971</v>
      </c>
      <c r="E1148" s="68" t="s">
        <v>689</v>
      </c>
      <c r="F1148" s="67">
        <v>2008</v>
      </c>
      <c r="G1148" s="67">
        <v>1.8</v>
      </c>
      <c r="H1148" s="67">
        <v>128</v>
      </c>
    </row>
    <row r="1149" spans="2:8" hidden="1" x14ac:dyDescent="0.2">
      <c r="B1149" s="68" t="s">
        <v>690</v>
      </c>
      <c r="C1149" s="68" t="s">
        <v>691</v>
      </c>
      <c r="D1149" s="67">
        <v>15970</v>
      </c>
      <c r="E1149" s="68" t="s">
        <v>689</v>
      </c>
      <c r="F1149" s="67">
        <v>2008</v>
      </c>
      <c r="G1149" s="67">
        <v>22.2</v>
      </c>
      <c r="H1149" s="67">
        <v>119</v>
      </c>
    </row>
    <row r="1150" spans="2:8" hidden="1" x14ac:dyDescent="0.2">
      <c r="B1150" s="68" t="s">
        <v>697</v>
      </c>
      <c r="C1150" s="65" t="s">
        <v>698</v>
      </c>
      <c r="D1150" s="66">
        <v>15440</v>
      </c>
      <c r="E1150" s="65" t="s">
        <v>699</v>
      </c>
      <c r="F1150" s="66">
        <v>2008</v>
      </c>
      <c r="G1150" s="67">
        <v>30.4</v>
      </c>
      <c r="H1150" s="67">
        <v>177</v>
      </c>
    </row>
    <row r="1151" spans="2:8" hidden="1" x14ac:dyDescent="0.2">
      <c r="B1151" s="65" t="s">
        <v>705</v>
      </c>
      <c r="C1151" s="65" t="s">
        <v>80</v>
      </c>
      <c r="D1151" s="66">
        <v>15514</v>
      </c>
      <c r="E1151" s="65" t="s">
        <v>706</v>
      </c>
      <c r="F1151" s="66">
        <v>2008</v>
      </c>
      <c r="G1151" s="67">
        <v>17.7</v>
      </c>
      <c r="H1151" s="67">
        <v>123</v>
      </c>
    </row>
    <row r="1152" spans="2:8" hidden="1" x14ac:dyDescent="0.2">
      <c r="B1152" s="68" t="s">
        <v>722</v>
      </c>
      <c r="C1152" s="68" t="s">
        <v>723</v>
      </c>
      <c r="D1152" s="67">
        <v>15797</v>
      </c>
      <c r="E1152" s="68" t="s">
        <v>721</v>
      </c>
      <c r="F1152" s="67">
        <v>2008</v>
      </c>
      <c r="G1152" s="67">
        <v>16.600000000000001</v>
      </c>
      <c r="H1152" s="67">
        <v>210</v>
      </c>
    </row>
    <row r="1153" spans="2:8" hidden="1" x14ac:dyDescent="0.2">
      <c r="B1153" s="65" t="s">
        <v>733</v>
      </c>
      <c r="C1153" s="65" t="s">
        <v>734</v>
      </c>
      <c r="D1153" s="66">
        <v>15501</v>
      </c>
      <c r="E1153" s="65" t="s">
        <v>732</v>
      </c>
      <c r="F1153" s="66">
        <v>2008</v>
      </c>
      <c r="G1153" s="67">
        <v>8.6999999999999993</v>
      </c>
      <c r="H1153" s="67">
        <v>111</v>
      </c>
    </row>
    <row r="1154" spans="2:8" hidden="1" x14ac:dyDescent="0.2">
      <c r="B1154" s="65" t="s">
        <v>546</v>
      </c>
      <c r="C1154" s="65" t="s">
        <v>737</v>
      </c>
      <c r="D1154" s="66">
        <v>15423</v>
      </c>
      <c r="E1154" s="65" t="s">
        <v>732</v>
      </c>
      <c r="F1154" s="66">
        <v>2008</v>
      </c>
      <c r="G1154" s="67">
        <v>10.9</v>
      </c>
      <c r="H1154" s="67">
        <v>117</v>
      </c>
    </row>
    <row r="1155" spans="2:8" hidden="1" x14ac:dyDescent="0.2">
      <c r="B1155" s="68" t="s">
        <v>738</v>
      </c>
      <c r="C1155" s="65" t="s">
        <v>739</v>
      </c>
      <c r="D1155" s="66">
        <v>15500</v>
      </c>
      <c r="E1155" s="65" t="s">
        <v>732</v>
      </c>
      <c r="F1155" s="66">
        <v>2008</v>
      </c>
      <c r="G1155" s="67">
        <v>14.3</v>
      </c>
      <c r="H1155" s="67">
        <v>141</v>
      </c>
    </row>
    <row r="1156" spans="2:8" hidden="1" x14ac:dyDescent="0.2">
      <c r="B1156" s="68" t="s">
        <v>742</v>
      </c>
      <c r="C1156" s="68" t="s">
        <v>743</v>
      </c>
      <c r="D1156" s="67">
        <v>15502</v>
      </c>
      <c r="E1156" s="68" t="s">
        <v>732</v>
      </c>
      <c r="F1156" s="67">
        <v>2008</v>
      </c>
      <c r="G1156" s="67">
        <v>20.9</v>
      </c>
      <c r="H1156" s="67">
        <v>122</v>
      </c>
    </row>
    <row r="1157" spans="2:8" hidden="1" x14ac:dyDescent="0.2">
      <c r="B1157" s="65" t="s">
        <v>806</v>
      </c>
      <c r="C1157" s="65" t="s">
        <v>807</v>
      </c>
      <c r="D1157" s="66">
        <v>15542</v>
      </c>
      <c r="E1157" s="65" t="s">
        <v>791</v>
      </c>
      <c r="F1157" s="66">
        <v>2008</v>
      </c>
      <c r="G1157" s="67">
        <v>11.5</v>
      </c>
      <c r="H1157" s="67">
        <v>132</v>
      </c>
    </row>
    <row r="1158" spans="2:8" hidden="1" x14ac:dyDescent="0.2">
      <c r="B1158" s="65" t="s">
        <v>527</v>
      </c>
      <c r="C1158" s="65" t="s">
        <v>867</v>
      </c>
      <c r="D1158" s="66">
        <v>15507</v>
      </c>
      <c r="E1158" s="65" t="s">
        <v>868</v>
      </c>
      <c r="F1158" s="66">
        <v>2008</v>
      </c>
      <c r="G1158" s="67">
        <v>0.9</v>
      </c>
      <c r="H1158" s="67">
        <v>163</v>
      </c>
    </row>
    <row r="1159" spans="2:8" hidden="1" x14ac:dyDescent="0.2">
      <c r="B1159" s="65" t="s">
        <v>870</v>
      </c>
      <c r="C1159" s="65" t="s">
        <v>871</v>
      </c>
      <c r="D1159" s="66">
        <v>15437</v>
      </c>
      <c r="E1159" s="65" t="s">
        <v>868</v>
      </c>
      <c r="F1159" s="66">
        <v>2008</v>
      </c>
      <c r="G1159" s="67">
        <v>5</v>
      </c>
      <c r="H1159" s="67">
        <v>171</v>
      </c>
    </row>
    <row r="1160" spans="2:8" hidden="1" x14ac:dyDescent="0.2">
      <c r="B1160" s="65" t="s">
        <v>223</v>
      </c>
      <c r="C1160" s="65" t="s">
        <v>1029</v>
      </c>
      <c r="D1160" s="66">
        <v>17248</v>
      </c>
      <c r="E1160" s="65" t="s">
        <v>963</v>
      </c>
      <c r="F1160" s="66">
        <v>2008</v>
      </c>
      <c r="G1160" s="67">
        <v>22</v>
      </c>
      <c r="H1160" s="67">
        <v>178</v>
      </c>
    </row>
    <row r="1161" spans="2:8" hidden="1" x14ac:dyDescent="0.2">
      <c r="B1161" s="65" t="s">
        <v>1048</v>
      </c>
      <c r="C1161" s="68" t="s">
        <v>1049</v>
      </c>
      <c r="D1161" s="67">
        <v>15523</v>
      </c>
      <c r="E1161" s="68" t="s">
        <v>1050</v>
      </c>
      <c r="F1161" s="67">
        <v>2008</v>
      </c>
      <c r="G1161" s="67">
        <v>2.4</v>
      </c>
      <c r="H1161" s="67">
        <v>175</v>
      </c>
    </row>
    <row r="1162" spans="2:8" hidden="1" x14ac:dyDescent="0.2">
      <c r="B1162" s="65" t="s">
        <v>120</v>
      </c>
      <c r="C1162" s="65" t="s">
        <v>1057</v>
      </c>
      <c r="D1162" s="66">
        <v>15432</v>
      </c>
      <c r="E1162" s="65" t="s">
        <v>1050</v>
      </c>
      <c r="F1162" s="66">
        <v>2008</v>
      </c>
      <c r="G1162" s="67">
        <v>6</v>
      </c>
      <c r="H1162" s="67">
        <v>172</v>
      </c>
    </row>
    <row r="1163" spans="2:8" hidden="1" x14ac:dyDescent="0.2">
      <c r="B1163" s="65" t="s">
        <v>109</v>
      </c>
      <c r="C1163" s="65" t="s">
        <v>1064</v>
      </c>
      <c r="D1163" s="66">
        <v>15515</v>
      </c>
      <c r="E1163" s="65" t="s">
        <v>1050</v>
      </c>
      <c r="F1163" s="66">
        <v>2008</v>
      </c>
      <c r="G1163" s="67">
        <v>8.4</v>
      </c>
      <c r="H1163" s="67">
        <v>121</v>
      </c>
    </row>
    <row r="1164" spans="2:8" hidden="1" x14ac:dyDescent="0.2">
      <c r="B1164" s="65" t="s">
        <v>949</v>
      </c>
      <c r="C1164" s="68" t="s">
        <v>1080</v>
      </c>
      <c r="D1164" s="67">
        <v>15516</v>
      </c>
      <c r="E1164" s="68" t="s">
        <v>1050</v>
      </c>
      <c r="F1164" s="67">
        <v>2008</v>
      </c>
      <c r="G1164" s="67">
        <v>12.3</v>
      </c>
      <c r="H1164" s="67">
        <v>182</v>
      </c>
    </row>
    <row r="1165" spans="2:8" hidden="1" x14ac:dyDescent="0.2">
      <c r="B1165" s="65" t="s">
        <v>527</v>
      </c>
      <c r="C1165" s="68" t="s">
        <v>1131</v>
      </c>
      <c r="D1165" s="67">
        <v>15803</v>
      </c>
      <c r="E1165" s="68" t="s">
        <v>1122</v>
      </c>
      <c r="F1165" s="67">
        <v>2008</v>
      </c>
      <c r="G1165" s="67">
        <v>8.1999999999999993</v>
      </c>
      <c r="H1165" s="67">
        <v>119</v>
      </c>
    </row>
    <row r="1166" spans="2:8" hidden="1" x14ac:dyDescent="0.2">
      <c r="B1166" s="68" t="s">
        <v>1135</v>
      </c>
      <c r="C1166" s="68" t="s">
        <v>1136</v>
      </c>
      <c r="D1166" s="67">
        <v>15852</v>
      </c>
      <c r="E1166" s="68" t="s">
        <v>1122</v>
      </c>
      <c r="F1166" s="67">
        <v>2008</v>
      </c>
      <c r="G1166" s="67">
        <v>10.9</v>
      </c>
      <c r="H1166" s="67">
        <v>220</v>
      </c>
    </row>
    <row r="1167" spans="2:8" hidden="1" x14ac:dyDescent="0.2">
      <c r="B1167" s="68" t="s">
        <v>1168</v>
      </c>
      <c r="C1167" s="65" t="s">
        <v>85</v>
      </c>
      <c r="D1167" s="66">
        <v>15802</v>
      </c>
      <c r="E1167" s="65" t="s">
        <v>1122</v>
      </c>
      <c r="F1167" s="66">
        <v>2008</v>
      </c>
      <c r="G1167" s="67">
        <v>23.4</v>
      </c>
      <c r="H1167" s="67">
        <v>159</v>
      </c>
    </row>
    <row r="1168" spans="2:8" hidden="1" x14ac:dyDescent="0.2">
      <c r="B1168" s="65" t="s">
        <v>1221</v>
      </c>
      <c r="C1168" s="65" t="s">
        <v>1222</v>
      </c>
      <c r="D1168" s="66">
        <v>15467</v>
      </c>
      <c r="E1168" s="65" t="s">
        <v>1223</v>
      </c>
      <c r="F1168" s="66">
        <v>2008</v>
      </c>
      <c r="G1168" s="67">
        <v>15.7</v>
      </c>
      <c r="H1168" s="67">
        <v>188</v>
      </c>
    </row>
    <row r="1169" spans="2:8" hidden="1" x14ac:dyDescent="0.2">
      <c r="B1169" s="68" t="s">
        <v>1226</v>
      </c>
      <c r="C1169" s="68" t="s">
        <v>1227</v>
      </c>
      <c r="D1169" s="67">
        <v>15446</v>
      </c>
      <c r="E1169" s="68" t="s">
        <v>1225</v>
      </c>
      <c r="F1169" s="67">
        <v>2008</v>
      </c>
      <c r="G1169" s="67">
        <v>9.8000000000000007</v>
      </c>
      <c r="H1169" s="67">
        <v>152</v>
      </c>
    </row>
    <row r="1170" spans="2:8" hidden="1" x14ac:dyDescent="0.2">
      <c r="B1170" s="65" t="s">
        <v>824</v>
      </c>
      <c r="C1170" s="68" t="s">
        <v>1251</v>
      </c>
      <c r="D1170" s="67">
        <v>15479</v>
      </c>
      <c r="E1170" s="68" t="s">
        <v>1235</v>
      </c>
      <c r="F1170" s="67">
        <v>2008</v>
      </c>
      <c r="G1170" s="67">
        <v>10.3</v>
      </c>
      <c r="H1170" s="67">
        <v>169</v>
      </c>
    </row>
    <row r="1171" spans="2:8" hidden="1" x14ac:dyDescent="0.2">
      <c r="B1171" s="65" t="s">
        <v>1281</v>
      </c>
      <c r="C1171" s="68" t="s">
        <v>1282</v>
      </c>
      <c r="D1171" s="67">
        <v>15974</v>
      </c>
      <c r="E1171" s="68" t="s">
        <v>1235</v>
      </c>
      <c r="F1171" s="67">
        <v>2008</v>
      </c>
      <c r="G1171" s="67">
        <v>20.7</v>
      </c>
      <c r="H1171" s="67">
        <v>138</v>
      </c>
    </row>
    <row r="1172" spans="2:8" hidden="1" x14ac:dyDescent="0.2">
      <c r="B1172" s="65" t="s">
        <v>527</v>
      </c>
      <c r="C1172" s="65" t="s">
        <v>1314</v>
      </c>
      <c r="D1172" s="66">
        <v>6709</v>
      </c>
      <c r="E1172" s="65" t="s">
        <v>1313</v>
      </c>
      <c r="F1172" s="66">
        <v>2008</v>
      </c>
      <c r="G1172" s="67">
        <v>2.1</v>
      </c>
      <c r="H1172" s="67">
        <v>175</v>
      </c>
    </row>
    <row r="1173" spans="2:8" hidden="1" x14ac:dyDescent="0.2">
      <c r="B1173" s="68" t="s">
        <v>463</v>
      </c>
      <c r="C1173" s="68" t="s">
        <v>1316</v>
      </c>
      <c r="D1173" s="67">
        <v>15419</v>
      </c>
      <c r="E1173" s="68" t="s">
        <v>1313</v>
      </c>
      <c r="F1173" s="67">
        <v>2008</v>
      </c>
      <c r="G1173" s="67">
        <v>5.4</v>
      </c>
      <c r="H1173" s="67">
        <v>121</v>
      </c>
    </row>
    <row r="1174" spans="2:8" hidden="1" x14ac:dyDescent="0.2">
      <c r="B1174" s="68" t="s">
        <v>1321</v>
      </c>
      <c r="C1174" s="68" t="s">
        <v>1322</v>
      </c>
      <c r="D1174" s="67">
        <v>15463</v>
      </c>
      <c r="E1174" s="68" t="s">
        <v>1313</v>
      </c>
      <c r="F1174" s="67">
        <v>2008</v>
      </c>
      <c r="G1174" s="67">
        <v>9.6999999999999993</v>
      </c>
      <c r="H1174" s="67">
        <v>149</v>
      </c>
    </row>
    <row r="1175" spans="2:8" hidden="1" x14ac:dyDescent="0.2">
      <c r="B1175" s="68" t="s">
        <v>157</v>
      </c>
      <c r="C1175" s="68" t="s">
        <v>1345</v>
      </c>
      <c r="D1175" s="67">
        <v>15545</v>
      </c>
      <c r="E1175" s="68" t="s">
        <v>1313</v>
      </c>
      <c r="F1175" s="67">
        <v>2008</v>
      </c>
      <c r="G1175" s="67">
        <v>21.3</v>
      </c>
      <c r="H1175" s="67">
        <v>121</v>
      </c>
    </row>
    <row r="1176" spans="2:8" hidden="1" x14ac:dyDescent="0.2">
      <c r="B1176" s="65" t="s">
        <v>157</v>
      </c>
      <c r="C1176" s="65" t="s">
        <v>1350</v>
      </c>
      <c r="D1176" s="66">
        <v>15456</v>
      </c>
      <c r="E1176" s="65" t="s">
        <v>1313</v>
      </c>
      <c r="F1176" s="66">
        <v>2008</v>
      </c>
      <c r="G1176" s="67">
        <v>23.6</v>
      </c>
      <c r="H1176" s="67">
        <v>145</v>
      </c>
    </row>
    <row r="1177" spans="2:8" hidden="1" x14ac:dyDescent="0.2">
      <c r="B1177" s="68" t="s">
        <v>546</v>
      </c>
      <c r="C1177" s="65" t="s">
        <v>1381</v>
      </c>
      <c r="D1177" s="66">
        <v>15529</v>
      </c>
      <c r="E1177" s="65" t="s">
        <v>1371</v>
      </c>
      <c r="F1177" s="66">
        <v>2008</v>
      </c>
      <c r="G1177" s="67">
        <v>8.6</v>
      </c>
      <c r="H1177" s="67">
        <v>128</v>
      </c>
    </row>
    <row r="1178" spans="2:8" hidden="1" x14ac:dyDescent="0.2">
      <c r="B1178" s="65" t="s">
        <v>1458</v>
      </c>
      <c r="C1178" s="65" t="s">
        <v>1459</v>
      </c>
      <c r="D1178" s="66">
        <v>15442</v>
      </c>
      <c r="E1178" s="65" t="s">
        <v>1444</v>
      </c>
      <c r="F1178" s="66">
        <v>2008</v>
      </c>
      <c r="G1178" s="67">
        <v>15.3</v>
      </c>
      <c r="H1178" s="67">
        <v>148</v>
      </c>
    </row>
    <row r="1179" spans="2:8" hidden="1" x14ac:dyDescent="0.2">
      <c r="B1179" s="65" t="s">
        <v>1468</v>
      </c>
      <c r="C1179" s="68" t="s">
        <v>1469</v>
      </c>
      <c r="D1179" s="67">
        <v>15438</v>
      </c>
      <c r="E1179" s="68" t="s">
        <v>1444</v>
      </c>
      <c r="F1179" s="67">
        <v>2008</v>
      </c>
      <c r="G1179" s="67">
        <v>18.399999999999999</v>
      </c>
      <c r="H1179" s="67">
        <v>213</v>
      </c>
    </row>
    <row r="1180" spans="2:8" hidden="1" x14ac:dyDescent="0.2">
      <c r="B1180" s="68" t="s">
        <v>1499</v>
      </c>
      <c r="C1180" s="65" t="s">
        <v>1500</v>
      </c>
      <c r="D1180" s="66">
        <v>15421</v>
      </c>
      <c r="E1180" s="65" t="s">
        <v>1487</v>
      </c>
      <c r="F1180" s="66">
        <v>2008</v>
      </c>
      <c r="G1180" s="67">
        <v>19.3</v>
      </c>
      <c r="H1180" s="67">
        <v>191</v>
      </c>
    </row>
    <row r="1181" spans="2:8" hidden="1" x14ac:dyDescent="0.2">
      <c r="B1181" s="65" t="s">
        <v>527</v>
      </c>
      <c r="C1181" s="68" t="s">
        <v>1530</v>
      </c>
      <c r="D1181" s="67">
        <v>15849</v>
      </c>
      <c r="E1181" s="68" t="s">
        <v>1531</v>
      </c>
      <c r="F1181" s="67">
        <v>2008</v>
      </c>
      <c r="G1181" s="67">
        <v>21.9</v>
      </c>
      <c r="H1181" s="67">
        <v>153</v>
      </c>
    </row>
    <row r="1182" spans="2:8" hidden="1" x14ac:dyDescent="0.2">
      <c r="B1182" s="68" t="s">
        <v>1445</v>
      </c>
      <c r="C1182" s="68" t="s">
        <v>1545</v>
      </c>
      <c r="D1182" s="67">
        <v>15778</v>
      </c>
      <c r="E1182" s="68" t="s">
        <v>1546</v>
      </c>
      <c r="F1182" s="67">
        <v>2008</v>
      </c>
      <c r="G1182" s="67">
        <v>16.5</v>
      </c>
      <c r="H1182" s="67">
        <v>166</v>
      </c>
    </row>
    <row r="1183" spans="2:8" hidden="1" x14ac:dyDescent="0.2">
      <c r="B1183" s="65" t="s">
        <v>870</v>
      </c>
      <c r="C1183" s="68" t="s">
        <v>1569</v>
      </c>
      <c r="D1183" s="67">
        <v>15772</v>
      </c>
      <c r="E1183" s="68" t="s">
        <v>1570</v>
      </c>
      <c r="F1183" s="67">
        <v>2008</v>
      </c>
      <c r="G1183" s="67">
        <v>2.1</v>
      </c>
      <c r="H1183" s="67">
        <v>147</v>
      </c>
    </row>
    <row r="1184" spans="2:8" hidden="1" x14ac:dyDescent="0.2">
      <c r="B1184" s="65" t="s">
        <v>209</v>
      </c>
      <c r="C1184" s="65" t="s">
        <v>1573</v>
      </c>
      <c r="D1184" s="66">
        <v>15770</v>
      </c>
      <c r="E1184" s="65" t="s">
        <v>1570</v>
      </c>
      <c r="F1184" s="66">
        <v>2008</v>
      </c>
      <c r="G1184" s="67">
        <v>10.9</v>
      </c>
      <c r="H1184" s="67">
        <v>108</v>
      </c>
    </row>
    <row r="1185" spans="2:8" hidden="1" x14ac:dyDescent="0.2">
      <c r="B1185" s="68" t="s">
        <v>1574</v>
      </c>
      <c r="C1185" s="68" t="s">
        <v>1575</v>
      </c>
      <c r="D1185" s="67">
        <v>15771</v>
      </c>
      <c r="E1185" s="68" t="s">
        <v>1570</v>
      </c>
      <c r="F1185" s="67">
        <v>2008</v>
      </c>
      <c r="G1185" s="67">
        <v>12.8</v>
      </c>
      <c r="H1185" s="67">
        <v>188</v>
      </c>
    </row>
    <row r="1186" spans="2:8" hidden="1" x14ac:dyDescent="0.2">
      <c r="B1186" s="65" t="s">
        <v>722</v>
      </c>
      <c r="C1186" s="65" t="s">
        <v>86</v>
      </c>
      <c r="D1186" s="66">
        <v>15524</v>
      </c>
      <c r="E1186" s="65" t="s">
        <v>1581</v>
      </c>
      <c r="F1186" s="66">
        <v>2008</v>
      </c>
      <c r="G1186" s="67">
        <v>9.9</v>
      </c>
      <c r="H1186" s="67">
        <v>206</v>
      </c>
    </row>
    <row r="1187" spans="2:8" hidden="1" x14ac:dyDescent="0.2">
      <c r="B1187" s="68" t="s">
        <v>449</v>
      </c>
      <c r="C1187" s="68" t="s">
        <v>1604</v>
      </c>
      <c r="D1187" s="67">
        <v>15478</v>
      </c>
      <c r="E1187" s="68" t="s">
        <v>1581</v>
      </c>
      <c r="F1187" s="67">
        <v>2008</v>
      </c>
      <c r="G1187" s="67">
        <v>15</v>
      </c>
      <c r="H1187" s="67">
        <v>164</v>
      </c>
    </row>
    <row r="1188" spans="2:8" hidden="1" x14ac:dyDescent="0.2">
      <c r="B1188" s="68" t="s">
        <v>1293</v>
      </c>
      <c r="C1188" s="68" t="s">
        <v>1617</v>
      </c>
      <c r="D1188" s="67">
        <v>15670</v>
      </c>
      <c r="E1188" s="68" t="s">
        <v>1581</v>
      </c>
      <c r="F1188" s="67">
        <v>2008</v>
      </c>
      <c r="G1188" s="67">
        <v>20.3</v>
      </c>
      <c r="H1188" s="67">
        <v>186</v>
      </c>
    </row>
    <row r="1189" spans="2:8" hidden="1" x14ac:dyDescent="0.2">
      <c r="B1189" s="65" t="s">
        <v>572</v>
      </c>
      <c r="C1189" s="65" t="s">
        <v>1658</v>
      </c>
      <c r="D1189" s="66">
        <v>14679</v>
      </c>
      <c r="E1189" s="65" t="s">
        <v>1644</v>
      </c>
      <c r="F1189" s="66">
        <v>2008</v>
      </c>
      <c r="G1189" s="67">
        <v>7.2</v>
      </c>
      <c r="H1189" s="67">
        <v>200</v>
      </c>
    </row>
    <row r="1190" spans="2:8" hidden="1" x14ac:dyDescent="0.2">
      <c r="B1190" s="68" t="s">
        <v>1685</v>
      </c>
      <c r="C1190" s="65" t="s">
        <v>1686</v>
      </c>
      <c r="D1190" s="66">
        <v>15462</v>
      </c>
      <c r="E1190" s="65" t="s">
        <v>1644</v>
      </c>
      <c r="F1190" s="66">
        <v>2008</v>
      </c>
      <c r="G1190" s="67">
        <v>9.6999999999999993</v>
      </c>
      <c r="H1190" s="67">
        <v>117</v>
      </c>
    </row>
    <row r="1191" spans="2:8" hidden="1" x14ac:dyDescent="0.2">
      <c r="B1191" s="65" t="s">
        <v>1687</v>
      </c>
      <c r="C1191" s="65" t="s">
        <v>1688</v>
      </c>
      <c r="D1191" s="66">
        <v>15443</v>
      </c>
      <c r="E1191" s="65" t="s">
        <v>1644</v>
      </c>
      <c r="F1191" s="66">
        <v>2008</v>
      </c>
      <c r="G1191" s="67">
        <v>9.9</v>
      </c>
      <c r="H1191" s="67">
        <v>170</v>
      </c>
    </row>
    <row r="1192" spans="2:8" hidden="1" x14ac:dyDescent="0.2">
      <c r="B1192" s="68" t="s">
        <v>616</v>
      </c>
      <c r="C1192" s="65" t="s">
        <v>1785</v>
      </c>
      <c r="D1192" s="66">
        <v>15564</v>
      </c>
      <c r="E1192" s="65" t="s">
        <v>1786</v>
      </c>
      <c r="F1192" s="66">
        <v>2008</v>
      </c>
      <c r="G1192" s="67">
        <v>2.5</v>
      </c>
      <c r="H1192" s="67">
        <v>170</v>
      </c>
    </row>
    <row r="1193" spans="2:8" hidden="1" x14ac:dyDescent="0.2">
      <c r="B1193" s="65" t="s">
        <v>209</v>
      </c>
      <c r="C1193" s="68" t="s">
        <v>1799</v>
      </c>
      <c r="D1193" s="67">
        <v>15990</v>
      </c>
      <c r="E1193" s="68" t="s">
        <v>1788</v>
      </c>
      <c r="F1193" s="67">
        <v>2008</v>
      </c>
      <c r="G1193" s="67">
        <v>13.1</v>
      </c>
      <c r="H1193" s="67">
        <v>137</v>
      </c>
    </row>
    <row r="1194" spans="2:8" hidden="1" x14ac:dyDescent="0.2">
      <c r="B1194" s="65" t="s">
        <v>1826</v>
      </c>
      <c r="C1194" s="65" t="s">
        <v>1827</v>
      </c>
      <c r="D1194" s="66">
        <v>17350</v>
      </c>
      <c r="E1194" s="65" t="s">
        <v>1828</v>
      </c>
      <c r="F1194" s="66">
        <v>2008</v>
      </c>
      <c r="G1194" s="67">
        <v>19.899999999999999</v>
      </c>
      <c r="H1194" s="67">
        <v>167</v>
      </c>
    </row>
    <row r="1195" spans="2:8" hidden="1" x14ac:dyDescent="0.2">
      <c r="B1195" s="65" t="s">
        <v>360</v>
      </c>
      <c r="C1195" s="65" t="s">
        <v>1883</v>
      </c>
      <c r="D1195" s="66">
        <v>15309</v>
      </c>
      <c r="E1195" s="65" t="s">
        <v>1831</v>
      </c>
      <c r="F1195" s="66">
        <v>2008</v>
      </c>
      <c r="G1195" s="67">
        <v>11.4</v>
      </c>
      <c r="H1195" s="67">
        <v>90</v>
      </c>
    </row>
    <row r="1196" spans="2:8" hidden="1" x14ac:dyDescent="0.2">
      <c r="B1196" s="65" t="s">
        <v>1897</v>
      </c>
      <c r="C1196" s="68" t="s">
        <v>1898</v>
      </c>
      <c r="D1196" s="67">
        <v>15668</v>
      </c>
      <c r="E1196" s="68" t="s">
        <v>1831</v>
      </c>
      <c r="F1196" s="67">
        <v>2008</v>
      </c>
      <c r="G1196" s="67">
        <v>13.2</v>
      </c>
      <c r="H1196" s="67">
        <v>92</v>
      </c>
    </row>
    <row r="1197" spans="2:8" hidden="1" x14ac:dyDescent="0.2">
      <c r="B1197" s="65" t="s">
        <v>1964</v>
      </c>
      <c r="C1197" s="65" t="s">
        <v>1965</v>
      </c>
      <c r="D1197" s="66">
        <v>15455</v>
      </c>
      <c r="E1197" s="65" t="s">
        <v>1831</v>
      </c>
      <c r="F1197" s="66">
        <v>2008</v>
      </c>
      <c r="G1197" s="67">
        <v>18.600000000000001</v>
      </c>
      <c r="H1197" s="67">
        <v>207</v>
      </c>
    </row>
    <row r="1198" spans="2:8" hidden="1" x14ac:dyDescent="0.2">
      <c r="B1198" s="68" t="s">
        <v>2042</v>
      </c>
      <c r="C1198" s="68" t="s">
        <v>2043</v>
      </c>
      <c r="D1198" s="67">
        <v>15420</v>
      </c>
      <c r="E1198" s="68" t="s">
        <v>2041</v>
      </c>
      <c r="F1198" s="67">
        <v>2008</v>
      </c>
      <c r="G1198" s="67">
        <v>17.2</v>
      </c>
      <c r="H1198" s="67">
        <v>114</v>
      </c>
    </row>
    <row r="1199" spans="2:8" hidden="1" x14ac:dyDescent="0.2">
      <c r="B1199" s="65" t="s">
        <v>1254</v>
      </c>
      <c r="C1199" s="65" t="s">
        <v>2060</v>
      </c>
      <c r="D1199" s="66">
        <v>15475</v>
      </c>
      <c r="E1199" s="65" t="s">
        <v>2061</v>
      </c>
      <c r="F1199" s="66">
        <v>2008</v>
      </c>
      <c r="G1199" s="67">
        <v>0.2</v>
      </c>
      <c r="H1199" s="67">
        <v>197</v>
      </c>
    </row>
    <row r="1200" spans="2:8" hidden="1" x14ac:dyDescent="0.2">
      <c r="B1200" s="65" t="s">
        <v>722</v>
      </c>
      <c r="C1200" s="65" t="s">
        <v>2062</v>
      </c>
      <c r="D1200" s="66">
        <v>15471</v>
      </c>
      <c r="E1200" s="65" t="s">
        <v>2061</v>
      </c>
      <c r="F1200" s="66">
        <v>2008</v>
      </c>
      <c r="G1200" s="67">
        <v>1.5</v>
      </c>
      <c r="H1200" s="67">
        <v>152</v>
      </c>
    </row>
    <row r="1201" spans="2:8" hidden="1" x14ac:dyDescent="0.2">
      <c r="B1201" s="68" t="s">
        <v>2064</v>
      </c>
      <c r="C1201" s="65" t="s">
        <v>2065</v>
      </c>
      <c r="D1201" s="66">
        <v>15472</v>
      </c>
      <c r="E1201" s="65" t="s">
        <v>2061</v>
      </c>
      <c r="F1201" s="66">
        <v>2008</v>
      </c>
      <c r="G1201" s="67">
        <v>4.7</v>
      </c>
      <c r="H1201" s="67">
        <v>123</v>
      </c>
    </row>
    <row r="1202" spans="2:8" hidden="1" x14ac:dyDescent="0.2">
      <c r="B1202" s="65" t="s">
        <v>189</v>
      </c>
      <c r="C1202" s="68" t="s">
        <v>2093</v>
      </c>
      <c r="D1202" s="67">
        <v>16408</v>
      </c>
      <c r="E1202" s="68" t="s">
        <v>2061</v>
      </c>
      <c r="F1202" s="67">
        <v>2008</v>
      </c>
      <c r="G1202" s="67">
        <v>10.5</v>
      </c>
      <c r="H1202" s="67">
        <v>131</v>
      </c>
    </row>
    <row r="1203" spans="2:8" hidden="1" x14ac:dyDescent="0.2">
      <c r="B1203" s="65" t="s">
        <v>511</v>
      </c>
      <c r="C1203" s="68" t="s">
        <v>2097</v>
      </c>
      <c r="D1203" s="67">
        <v>15538</v>
      </c>
      <c r="E1203" s="68" t="s">
        <v>2061</v>
      </c>
      <c r="F1203" s="67">
        <v>2008</v>
      </c>
      <c r="G1203" s="67">
        <v>11.6</v>
      </c>
      <c r="H1203" s="67">
        <v>85</v>
      </c>
    </row>
    <row r="1204" spans="2:8" hidden="1" x14ac:dyDescent="0.2">
      <c r="B1204" s="65" t="s">
        <v>2135</v>
      </c>
      <c r="C1204" s="65" t="s">
        <v>2136</v>
      </c>
      <c r="D1204" s="66">
        <v>14882</v>
      </c>
      <c r="E1204" s="65" t="s">
        <v>2061</v>
      </c>
      <c r="F1204" s="66">
        <v>2008</v>
      </c>
      <c r="G1204" s="67">
        <v>16.600000000000001</v>
      </c>
      <c r="H1204" s="67">
        <v>188</v>
      </c>
    </row>
    <row r="1205" spans="2:8" hidden="1" x14ac:dyDescent="0.2">
      <c r="B1205" s="68" t="s">
        <v>2142</v>
      </c>
      <c r="C1205" s="68" t="s">
        <v>2143</v>
      </c>
      <c r="D1205" s="67">
        <v>15425</v>
      </c>
      <c r="E1205" s="68" t="s">
        <v>2061</v>
      </c>
      <c r="F1205" s="67">
        <v>2008</v>
      </c>
      <c r="G1205" s="67">
        <v>17.7</v>
      </c>
      <c r="H1205" s="67">
        <v>116</v>
      </c>
    </row>
    <row r="1206" spans="2:8" hidden="1" x14ac:dyDescent="0.2">
      <c r="B1206" s="68" t="s">
        <v>2064</v>
      </c>
      <c r="C1206" s="65" t="s">
        <v>2170</v>
      </c>
      <c r="D1206" s="66">
        <v>15431</v>
      </c>
      <c r="E1206" s="65" t="s">
        <v>2061</v>
      </c>
      <c r="F1206" s="66">
        <v>2008</v>
      </c>
      <c r="G1206" s="67">
        <v>24.9</v>
      </c>
      <c r="H1206" s="67">
        <v>169</v>
      </c>
    </row>
    <row r="1207" spans="2:8" hidden="1" x14ac:dyDescent="0.2">
      <c r="B1207" s="68" t="s">
        <v>1574</v>
      </c>
      <c r="C1207" s="65" t="s">
        <v>2171</v>
      </c>
      <c r="D1207" s="66">
        <v>15424</v>
      </c>
      <c r="E1207" s="65" t="s">
        <v>2061</v>
      </c>
      <c r="F1207" s="66">
        <v>2008</v>
      </c>
      <c r="G1207" s="67">
        <v>25.4</v>
      </c>
      <c r="H1207" s="67">
        <v>141</v>
      </c>
    </row>
    <row r="1208" spans="2:8" hidden="1" x14ac:dyDescent="0.2">
      <c r="B1208" s="65" t="s">
        <v>1208</v>
      </c>
      <c r="C1208" s="68" t="s">
        <v>2172</v>
      </c>
      <c r="D1208" s="67">
        <v>15679</v>
      </c>
      <c r="E1208" s="68" t="s">
        <v>2061</v>
      </c>
      <c r="F1208" s="67">
        <v>2008</v>
      </c>
      <c r="G1208" s="67">
        <v>25.5</v>
      </c>
      <c r="H1208" s="67">
        <v>146</v>
      </c>
    </row>
    <row r="1209" spans="2:8" hidden="1" x14ac:dyDescent="0.2">
      <c r="B1209" s="68" t="s">
        <v>1574</v>
      </c>
      <c r="C1209" s="65" t="s">
        <v>2176</v>
      </c>
      <c r="D1209" s="66">
        <v>15513</v>
      </c>
      <c r="E1209" s="65" t="s">
        <v>2061</v>
      </c>
      <c r="F1209" s="66">
        <v>2008</v>
      </c>
      <c r="G1209" s="67">
        <v>29.9</v>
      </c>
      <c r="H1209" s="67">
        <v>127</v>
      </c>
    </row>
    <row r="1210" spans="2:8" hidden="1" x14ac:dyDescent="0.2">
      <c r="B1210" s="65" t="s">
        <v>546</v>
      </c>
      <c r="C1210" s="68" t="s">
        <v>91</v>
      </c>
      <c r="D1210" s="67">
        <v>16009</v>
      </c>
      <c r="E1210" s="68" t="s">
        <v>2183</v>
      </c>
      <c r="F1210" s="67">
        <v>2008</v>
      </c>
      <c r="G1210" s="67">
        <v>3.9</v>
      </c>
      <c r="H1210" s="67">
        <v>191</v>
      </c>
    </row>
    <row r="1211" spans="2:8" hidden="1" x14ac:dyDescent="0.2">
      <c r="B1211" s="68" t="s">
        <v>2184</v>
      </c>
      <c r="C1211" s="65" t="s">
        <v>2185</v>
      </c>
      <c r="D1211" s="66">
        <v>15811</v>
      </c>
      <c r="E1211" s="65" t="s">
        <v>2183</v>
      </c>
      <c r="F1211" s="66">
        <v>2008</v>
      </c>
      <c r="G1211" s="67">
        <v>11.4</v>
      </c>
      <c r="H1211" s="67">
        <v>157</v>
      </c>
    </row>
    <row r="1212" spans="2:8" hidden="1" x14ac:dyDescent="0.2">
      <c r="B1212" s="68" t="s">
        <v>2186</v>
      </c>
      <c r="C1212" s="65" t="s">
        <v>2187</v>
      </c>
      <c r="D1212" s="66">
        <v>16005</v>
      </c>
      <c r="E1212" s="65" t="s">
        <v>2183</v>
      </c>
      <c r="F1212" s="66">
        <v>2008</v>
      </c>
      <c r="G1212" s="67">
        <v>14.5</v>
      </c>
      <c r="H1212" s="67">
        <v>207</v>
      </c>
    </row>
    <row r="1213" spans="2:8" hidden="1" x14ac:dyDescent="0.2">
      <c r="B1213" s="68" t="s">
        <v>1458</v>
      </c>
      <c r="C1213" s="65" t="s">
        <v>2188</v>
      </c>
      <c r="D1213" s="66">
        <v>15769</v>
      </c>
      <c r="E1213" s="65" t="s">
        <v>2183</v>
      </c>
      <c r="F1213" s="66">
        <v>2008</v>
      </c>
      <c r="G1213" s="67">
        <v>15.3</v>
      </c>
      <c r="H1213" s="67">
        <v>166</v>
      </c>
    </row>
    <row r="1214" spans="2:8" hidden="1" x14ac:dyDescent="0.2">
      <c r="B1214" s="68" t="s">
        <v>2189</v>
      </c>
      <c r="C1214" s="68" t="s">
        <v>2190</v>
      </c>
      <c r="D1214" s="67">
        <v>15812</v>
      </c>
      <c r="E1214" s="68" t="s">
        <v>2183</v>
      </c>
      <c r="F1214" s="67">
        <v>2008</v>
      </c>
      <c r="G1214" s="67">
        <v>17.2</v>
      </c>
      <c r="H1214" s="67">
        <v>200</v>
      </c>
    </row>
    <row r="1215" spans="2:8" hidden="1" x14ac:dyDescent="0.2">
      <c r="B1215" s="68" t="s">
        <v>207</v>
      </c>
      <c r="C1215" s="68" t="s">
        <v>2191</v>
      </c>
      <c r="D1215" s="67">
        <v>15687</v>
      </c>
      <c r="E1215" s="68" t="s">
        <v>2192</v>
      </c>
      <c r="F1215" s="67">
        <v>2008</v>
      </c>
      <c r="G1215" s="67">
        <v>8.9</v>
      </c>
      <c r="H1215" s="67">
        <v>172</v>
      </c>
    </row>
    <row r="1216" spans="2:8" hidden="1" x14ac:dyDescent="0.2">
      <c r="B1216" s="65" t="s">
        <v>2195</v>
      </c>
      <c r="C1216" s="65" t="s">
        <v>2196</v>
      </c>
      <c r="D1216" s="66">
        <v>15996</v>
      </c>
      <c r="E1216" s="65" t="s">
        <v>2192</v>
      </c>
      <c r="F1216" s="66">
        <v>2008</v>
      </c>
      <c r="G1216" s="67">
        <v>10.1</v>
      </c>
      <c r="H1216" s="67">
        <v>164</v>
      </c>
    </row>
    <row r="1217" spans="2:8" hidden="1" x14ac:dyDescent="0.2">
      <c r="B1217" s="68" t="s">
        <v>234</v>
      </c>
      <c r="C1217" s="68" t="s">
        <v>2198</v>
      </c>
      <c r="D1217" s="67">
        <v>15688</v>
      </c>
      <c r="E1217" s="68" t="s">
        <v>2192</v>
      </c>
      <c r="F1217" s="67">
        <v>2008</v>
      </c>
      <c r="G1217" s="67">
        <v>24.2</v>
      </c>
      <c r="H1217" s="67">
        <v>87</v>
      </c>
    </row>
    <row r="1218" spans="2:8" hidden="1" x14ac:dyDescent="0.2">
      <c r="B1218" s="65" t="s">
        <v>546</v>
      </c>
      <c r="C1218" s="65" t="s">
        <v>2365</v>
      </c>
      <c r="D1218" s="66">
        <v>15460</v>
      </c>
      <c r="E1218" s="65" t="s">
        <v>2329</v>
      </c>
      <c r="F1218" s="66">
        <v>2008</v>
      </c>
      <c r="G1218" s="67">
        <v>8.6999999999999993</v>
      </c>
      <c r="H1218" s="67">
        <v>95</v>
      </c>
    </row>
    <row r="1219" spans="2:8" hidden="1" x14ac:dyDescent="0.2">
      <c r="B1219" s="68" t="s">
        <v>120</v>
      </c>
      <c r="C1219" s="68" t="s">
        <v>2379</v>
      </c>
      <c r="D1219" s="67">
        <v>15511</v>
      </c>
      <c r="E1219" s="68" t="s">
        <v>2329</v>
      </c>
      <c r="F1219" s="67">
        <v>2008</v>
      </c>
      <c r="G1219" s="67">
        <v>10</v>
      </c>
      <c r="H1219" s="67">
        <v>150</v>
      </c>
    </row>
    <row r="1220" spans="2:8" hidden="1" x14ac:dyDescent="0.2">
      <c r="B1220" s="65" t="s">
        <v>463</v>
      </c>
      <c r="C1220" s="68" t="s">
        <v>2430</v>
      </c>
      <c r="D1220" s="67">
        <v>15543</v>
      </c>
      <c r="E1220" s="68" t="s">
        <v>2329</v>
      </c>
      <c r="F1220" s="67">
        <v>2008</v>
      </c>
      <c r="G1220" s="67">
        <v>15</v>
      </c>
      <c r="H1220" s="67">
        <v>179</v>
      </c>
    </row>
    <row r="1221" spans="2:8" hidden="1" x14ac:dyDescent="0.2">
      <c r="B1221" s="68" t="s">
        <v>490</v>
      </c>
      <c r="C1221" s="65" t="s">
        <v>2448</v>
      </c>
      <c r="D1221" s="66">
        <v>15850</v>
      </c>
      <c r="E1221" s="65" t="s">
        <v>2329</v>
      </c>
      <c r="F1221" s="66">
        <v>2008</v>
      </c>
      <c r="G1221" s="67">
        <v>16.2</v>
      </c>
      <c r="H1221" s="67">
        <v>123</v>
      </c>
    </row>
    <row r="1222" spans="2:8" hidden="1" x14ac:dyDescent="0.2">
      <c r="B1222" s="68" t="s">
        <v>772</v>
      </c>
      <c r="C1222" s="65" t="s">
        <v>2503</v>
      </c>
      <c r="D1222" s="66">
        <v>17352</v>
      </c>
      <c r="E1222" s="65" t="s">
        <v>2329</v>
      </c>
      <c r="F1222" s="66">
        <v>2008</v>
      </c>
      <c r="G1222" s="67">
        <v>21.7</v>
      </c>
      <c r="H1222" s="67">
        <v>127</v>
      </c>
    </row>
    <row r="1223" spans="2:8" hidden="1" x14ac:dyDescent="0.2">
      <c r="B1223" s="68" t="s">
        <v>1084</v>
      </c>
      <c r="C1223" s="65" t="s">
        <v>2510</v>
      </c>
      <c r="D1223" s="66">
        <v>15257</v>
      </c>
      <c r="E1223" s="65" t="s">
        <v>2329</v>
      </c>
      <c r="F1223" s="66">
        <v>2008</v>
      </c>
      <c r="G1223" s="67">
        <v>22.9</v>
      </c>
      <c r="H1223" s="67">
        <v>204</v>
      </c>
    </row>
    <row r="1224" spans="2:8" hidden="1" x14ac:dyDescent="0.2">
      <c r="B1224" s="68" t="s">
        <v>2515</v>
      </c>
      <c r="C1224" s="65" t="s">
        <v>2516</v>
      </c>
      <c r="D1224" s="66">
        <v>15943</v>
      </c>
      <c r="E1224" s="65" t="s">
        <v>2329</v>
      </c>
      <c r="F1224" s="66">
        <v>2008</v>
      </c>
      <c r="G1224" s="67">
        <v>24.5</v>
      </c>
      <c r="H1224" s="67">
        <v>183</v>
      </c>
    </row>
    <row r="1225" spans="2:8" hidden="1" x14ac:dyDescent="0.2">
      <c r="B1225" s="68" t="s">
        <v>1082</v>
      </c>
      <c r="C1225" s="65" t="s">
        <v>2525</v>
      </c>
      <c r="D1225" s="66">
        <v>15528</v>
      </c>
      <c r="E1225" s="65" t="s">
        <v>2329</v>
      </c>
      <c r="F1225" s="66">
        <v>2008</v>
      </c>
      <c r="G1225" s="67">
        <v>27.1</v>
      </c>
      <c r="H1225" s="67">
        <v>126</v>
      </c>
    </row>
    <row r="1226" spans="2:8" hidden="1" x14ac:dyDescent="0.2">
      <c r="B1226" s="65" t="s">
        <v>2566</v>
      </c>
      <c r="C1226" s="68" t="s">
        <v>2567</v>
      </c>
      <c r="D1226" s="67">
        <v>15810</v>
      </c>
      <c r="E1226" s="68" t="s">
        <v>2568</v>
      </c>
      <c r="F1226" s="67">
        <v>2008</v>
      </c>
      <c r="G1226" s="67">
        <v>3.5</v>
      </c>
      <c r="H1226" s="67">
        <v>124</v>
      </c>
    </row>
    <row r="1227" spans="2:8" hidden="1" x14ac:dyDescent="0.2">
      <c r="B1227" s="65" t="s">
        <v>546</v>
      </c>
      <c r="C1227" s="68" t="s">
        <v>2614</v>
      </c>
      <c r="D1227" s="67">
        <v>15671</v>
      </c>
      <c r="E1227" s="68" t="s">
        <v>2604</v>
      </c>
      <c r="F1227" s="67">
        <v>2008</v>
      </c>
      <c r="G1227" s="67">
        <v>13.1</v>
      </c>
      <c r="H1227" s="67">
        <v>122</v>
      </c>
    </row>
    <row r="1228" spans="2:8" hidden="1" x14ac:dyDescent="0.2">
      <c r="B1228" s="68" t="s">
        <v>1321</v>
      </c>
      <c r="C1228" s="65" t="s">
        <v>2630</v>
      </c>
      <c r="D1228" s="66">
        <v>15672</v>
      </c>
      <c r="E1228" s="65" t="s">
        <v>2604</v>
      </c>
      <c r="F1228" s="66">
        <v>2008</v>
      </c>
      <c r="G1228" s="67">
        <v>23.7</v>
      </c>
      <c r="H1228" s="67">
        <v>145</v>
      </c>
    </row>
    <row r="1229" spans="2:8" hidden="1" x14ac:dyDescent="0.2">
      <c r="B1229" s="65" t="s">
        <v>2662</v>
      </c>
      <c r="C1229" s="65" t="s">
        <v>2663</v>
      </c>
      <c r="D1229" s="66">
        <v>15436</v>
      </c>
      <c r="E1229" s="65" t="s">
        <v>2644</v>
      </c>
      <c r="F1229" s="66">
        <v>2008</v>
      </c>
      <c r="G1229" s="67">
        <v>4.9000000000000004</v>
      </c>
      <c r="H1229" s="67">
        <v>138</v>
      </c>
    </row>
    <row r="1230" spans="2:8" hidden="1" x14ac:dyDescent="0.2">
      <c r="B1230" s="68" t="s">
        <v>189</v>
      </c>
      <c r="C1230" s="65" t="s">
        <v>2666</v>
      </c>
      <c r="D1230" s="66">
        <v>12114</v>
      </c>
      <c r="E1230" s="65" t="s">
        <v>2644</v>
      </c>
      <c r="F1230" s="66">
        <v>2008</v>
      </c>
      <c r="G1230" s="67">
        <v>5.7</v>
      </c>
      <c r="H1230" s="67">
        <v>142</v>
      </c>
    </row>
    <row r="1231" spans="2:8" hidden="1" x14ac:dyDescent="0.2">
      <c r="B1231" s="65" t="s">
        <v>490</v>
      </c>
      <c r="C1231" s="65" t="s">
        <v>2674</v>
      </c>
      <c r="D1231" s="66">
        <v>6956</v>
      </c>
      <c r="E1231" s="65" t="s">
        <v>2644</v>
      </c>
      <c r="F1231" s="66">
        <v>2008</v>
      </c>
      <c r="G1231" s="67">
        <v>7.4</v>
      </c>
      <c r="H1231" s="67">
        <v>172</v>
      </c>
    </row>
    <row r="1232" spans="2:8" hidden="1" x14ac:dyDescent="0.2">
      <c r="B1232" s="68" t="s">
        <v>209</v>
      </c>
      <c r="C1232" s="65" t="s">
        <v>2700</v>
      </c>
      <c r="D1232" s="66">
        <v>15527</v>
      </c>
      <c r="E1232" s="65" t="s">
        <v>2644</v>
      </c>
      <c r="F1232" s="66">
        <v>2008</v>
      </c>
      <c r="G1232" s="67">
        <v>9.8000000000000007</v>
      </c>
      <c r="H1232" s="67">
        <v>111</v>
      </c>
    </row>
    <row r="1233" spans="2:8" hidden="1" x14ac:dyDescent="0.2">
      <c r="B1233" s="68" t="s">
        <v>2710</v>
      </c>
      <c r="C1233" s="65" t="s">
        <v>2711</v>
      </c>
      <c r="D1233" s="66">
        <v>15465</v>
      </c>
      <c r="E1233" s="65" t="s">
        <v>2644</v>
      </c>
      <c r="F1233" s="66">
        <v>2008</v>
      </c>
      <c r="G1233" s="67">
        <v>10.8</v>
      </c>
      <c r="H1233" s="67">
        <v>178</v>
      </c>
    </row>
    <row r="1234" spans="2:8" hidden="1" x14ac:dyDescent="0.2">
      <c r="B1234" s="65" t="s">
        <v>2719</v>
      </c>
      <c r="C1234" s="65" t="s">
        <v>2720</v>
      </c>
      <c r="D1234" s="66">
        <v>15521</v>
      </c>
      <c r="E1234" s="65" t="s">
        <v>2644</v>
      </c>
      <c r="F1234" s="66">
        <v>2008</v>
      </c>
      <c r="G1234" s="67">
        <v>11.2</v>
      </c>
      <c r="H1234" s="67">
        <v>185</v>
      </c>
    </row>
    <row r="1235" spans="2:8" hidden="1" x14ac:dyDescent="0.2">
      <c r="B1235" s="68" t="s">
        <v>2726</v>
      </c>
      <c r="C1235" s="68" t="s">
        <v>2727</v>
      </c>
      <c r="D1235" s="67">
        <v>15464</v>
      </c>
      <c r="E1235" s="68" t="s">
        <v>2644</v>
      </c>
      <c r="F1235" s="67">
        <v>2008</v>
      </c>
      <c r="G1235" s="67">
        <v>11.6</v>
      </c>
      <c r="H1235" s="67">
        <v>159</v>
      </c>
    </row>
    <row r="1236" spans="2:8" hidden="1" x14ac:dyDescent="0.2">
      <c r="B1236" s="65" t="s">
        <v>2731</v>
      </c>
      <c r="C1236" s="68" t="s">
        <v>2732</v>
      </c>
      <c r="D1236" s="67">
        <v>15474</v>
      </c>
      <c r="E1236" s="68" t="s">
        <v>2644</v>
      </c>
      <c r="F1236" s="67">
        <v>2008</v>
      </c>
      <c r="G1236" s="67">
        <v>12.5</v>
      </c>
      <c r="H1236" s="67">
        <v>139</v>
      </c>
    </row>
    <row r="1237" spans="2:8" hidden="1" x14ac:dyDescent="0.2">
      <c r="B1237" s="68" t="s">
        <v>2769</v>
      </c>
      <c r="C1237" s="65" t="s">
        <v>2770</v>
      </c>
      <c r="D1237" s="66">
        <v>15535</v>
      </c>
      <c r="E1237" s="65" t="s">
        <v>2644</v>
      </c>
      <c r="F1237" s="66">
        <v>2008</v>
      </c>
      <c r="G1237" s="67">
        <v>15.4</v>
      </c>
      <c r="H1237" s="67">
        <v>139</v>
      </c>
    </row>
    <row r="1238" spans="2:8" hidden="1" x14ac:dyDescent="0.2">
      <c r="B1238" s="65" t="s">
        <v>2456</v>
      </c>
      <c r="C1238" s="65" t="s">
        <v>2805</v>
      </c>
      <c r="D1238" s="66">
        <v>15664</v>
      </c>
      <c r="E1238" s="65" t="s">
        <v>2644</v>
      </c>
      <c r="F1238" s="66">
        <v>2008</v>
      </c>
      <c r="G1238" s="67">
        <v>17.600000000000001</v>
      </c>
      <c r="H1238" s="67">
        <v>130</v>
      </c>
    </row>
    <row r="1239" spans="2:8" hidden="1" x14ac:dyDescent="0.2">
      <c r="B1239" s="65" t="s">
        <v>2821</v>
      </c>
      <c r="C1239" s="65" t="s">
        <v>2822</v>
      </c>
      <c r="D1239" s="66">
        <v>15435</v>
      </c>
      <c r="E1239" s="65" t="s">
        <v>2644</v>
      </c>
      <c r="F1239" s="66">
        <v>2008</v>
      </c>
      <c r="G1239" s="67">
        <v>18.7</v>
      </c>
      <c r="H1239" s="67">
        <v>137</v>
      </c>
    </row>
    <row r="1240" spans="2:8" hidden="1" x14ac:dyDescent="0.2">
      <c r="B1240" s="68" t="s">
        <v>199</v>
      </c>
      <c r="C1240" s="68" t="s">
        <v>2826</v>
      </c>
      <c r="D1240" s="67">
        <v>16440</v>
      </c>
      <c r="E1240" s="68" t="s">
        <v>2644</v>
      </c>
      <c r="F1240" s="67">
        <v>2008</v>
      </c>
      <c r="G1240" s="67">
        <v>19.100000000000001</v>
      </c>
      <c r="H1240" s="67">
        <v>183</v>
      </c>
    </row>
    <row r="1241" spans="2:8" hidden="1" x14ac:dyDescent="0.2">
      <c r="B1241" s="68" t="s">
        <v>1445</v>
      </c>
      <c r="C1241" s="65" t="s">
        <v>2830</v>
      </c>
      <c r="D1241" s="66">
        <v>15439</v>
      </c>
      <c r="E1241" s="65" t="s">
        <v>2644</v>
      </c>
      <c r="F1241" s="66">
        <v>2008</v>
      </c>
      <c r="G1241" s="67">
        <v>19.7</v>
      </c>
      <c r="H1241" s="67">
        <v>108</v>
      </c>
    </row>
    <row r="1242" spans="2:8" hidden="1" x14ac:dyDescent="0.2">
      <c r="B1242" s="65" t="s">
        <v>2834</v>
      </c>
      <c r="C1242" s="68" t="s">
        <v>2835</v>
      </c>
      <c r="D1242" s="67">
        <v>15473</v>
      </c>
      <c r="E1242" s="68" t="s">
        <v>2644</v>
      </c>
      <c r="F1242" s="67">
        <v>2008</v>
      </c>
      <c r="G1242" s="67">
        <v>20.399999999999999</v>
      </c>
      <c r="H1242" s="67">
        <v>179</v>
      </c>
    </row>
    <row r="1243" spans="2:8" hidden="1" x14ac:dyDescent="0.2">
      <c r="B1243" s="68" t="s">
        <v>399</v>
      </c>
      <c r="C1243" s="68" t="s">
        <v>2841</v>
      </c>
      <c r="D1243" s="67">
        <v>15434</v>
      </c>
      <c r="E1243" s="68" t="s">
        <v>2644</v>
      </c>
      <c r="F1243" s="67">
        <v>2008</v>
      </c>
      <c r="G1243" s="67">
        <v>21.2</v>
      </c>
      <c r="H1243" s="67">
        <v>188</v>
      </c>
    </row>
    <row r="1244" spans="2:8" hidden="1" x14ac:dyDescent="0.2">
      <c r="B1244" s="68" t="s">
        <v>1372</v>
      </c>
      <c r="C1244" s="65" t="s">
        <v>2885</v>
      </c>
      <c r="D1244" s="66">
        <v>15505</v>
      </c>
      <c r="E1244" s="65" t="s">
        <v>2644</v>
      </c>
      <c r="F1244" s="66">
        <v>2008</v>
      </c>
      <c r="G1244" s="67">
        <v>34</v>
      </c>
      <c r="H1244" s="67">
        <v>144</v>
      </c>
    </row>
    <row r="1245" spans="2:8" hidden="1" x14ac:dyDescent="0.2">
      <c r="B1245" s="68" t="s">
        <v>2907</v>
      </c>
      <c r="C1245" s="65" t="s">
        <v>2908</v>
      </c>
      <c r="D1245" s="66">
        <v>15834</v>
      </c>
      <c r="E1245" s="65" t="s">
        <v>2905</v>
      </c>
      <c r="F1245" s="66">
        <v>2008</v>
      </c>
      <c r="G1245" s="67">
        <v>12.4</v>
      </c>
      <c r="H1245" s="67">
        <v>98</v>
      </c>
    </row>
    <row r="1246" spans="2:8" hidden="1" x14ac:dyDescent="0.2">
      <c r="B1246" s="65" t="s">
        <v>223</v>
      </c>
      <c r="C1246" s="68" t="s">
        <v>708</v>
      </c>
      <c r="D1246" s="67">
        <v>8391</v>
      </c>
      <c r="E1246" s="68" t="s">
        <v>2905</v>
      </c>
      <c r="F1246" s="67">
        <v>2008</v>
      </c>
      <c r="G1246" s="67">
        <v>25.5</v>
      </c>
      <c r="H1246" s="67">
        <v>153</v>
      </c>
    </row>
    <row r="1247" spans="2:8" hidden="1" x14ac:dyDescent="0.2">
      <c r="B1247" s="65" t="s">
        <v>2913</v>
      </c>
      <c r="C1247" s="68" t="s">
        <v>2914</v>
      </c>
      <c r="D1247" s="67">
        <v>15835</v>
      </c>
      <c r="E1247" s="68" t="s">
        <v>2905</v>
      </c>
      <c r="F1247" s="67">
        <v>2008</v>
      </c>
      <c r="G1247" s="67">
        <v>28.5</v>
      </c>
      <c r="H1247" s="67">
        <v>140</v>
      </c>
    </row>
    <row r="1248" spans="2:8" hidden="1" x14ac:dyDescent="0.2">
      <c r="B1248" s="65" t="s">
        <v>2935</v>
      </c>
      <c r="C1248" s="65" t="s">
        <v>2936</v>
      </c>
      <c r="D1248" s="66">
        <v>15766</v>
      </c>
      <c r="E1248" s="65" t="s">
        <v>2925</v>
      </c>
      <c r="F1248" s="66">
        <v>2008</v>
      </c>
      <c r="G1248" s="67">
        <v>12</v>
      </c>
      <c r="H1248" s="67">
        <v>157</v>
      </c>
    </row>
    <row r="1249" spans="2:8" hidden="1" x14ac:dyDescent="0.2">
      <c r="B1249" s="68" t="s">
        <v>2945</v>
      </c>
      <c r="C1249" s="68" t="s">
        <v>2946</v>
      </c>
      <c r="D1249" s="67">
        <v>15666</v>
      </c>
      <c r="E1249" s="68" t="s">
        <v>2925</v>
      </c>
      <c r="F1249" s="67">
        <v>2008</v>
      </c>
      <c r="G1249" s="67">
        <v>16.8</v>
      </c>
      <c r="H1249" s="67">
        <v>149</v>
      </c>
    </row>
    <row r="1250" spans="2:8" hidden="1" x14ac:dyDescent="0.2">
      <c r="B1250" s="68" t="s">
        <v>562</v>
      </c>
      <c r="C1250" s="68" t="s">
        <v>2956</v>
      </c>
      <c r="D1250" s="67">
        <v>15531</v>
      </c>
      <c r="E1250" s="68" t="s">
        <v>2957</v>
      </c>
      <c r="F1250" s="67">
        <v>2008</v>
      </c>
      <c r="G1250" s="67">
        <v>3.9</v>
      </c>
      <c r="H1250" s="67">
        <v>156</v>
      </c>
    </row>
    <row r="1251" spans="2:8" hidden="1" x14ac:dyDescent="0.2">
      <c r="B1251" s="65" t="s">
        <v>1591</v>
      </c>
      <c r="C1251" s="68" t="s">
        <v>2984</v>
      </c>
      <c r="D1251" s="67">
        <v>15453</v>
      </c>
      <c r="E1251" s="68" t="s">
        <v>2957</v>
      </c>
      <c r="F1251" s="67">
        <v>2008</v>
      </c>
      <c r="G1251" s="67">
        <v>14.4</v>
      </c>
      <c r="H1251" s="67">
        <v>131</v>
      </c>
    </row>
    <row r="1252" spans="2:8" hidden="1" x14ac:dyDescent="0.2">
      <c r="B1252" s="68" t="s">
        <v>189</v>
      </c>
      <c r="C1252" s="68" t="s">
        <v>2988</v>
      </c>
      <c r="D1252" s="67">
        <v>15416</v>
      </c>
      <c r="E1252" s="68" t="s">
        <v>2957</v>
      </c>
      <c r="F1252" s="67">
        <v>2008</v>
      </c>
      <c r="G1252" s="67">
        <v>15.2</v>
      </c>
      <c r="H1252" s="67">
        <v>128</v>
      </c>
    </row>
    <row r="1253" spans="2:8" hidden="1" x14ac:dyDescent="0.2">
      <c r="B1253" s="68" t="s">
        <v>1383</v>
      </c>
      <c r="C1253" s="65" t="s">
        <v>3004</v>
      </c>
      <c r="D1253" s="66">
        <v>15459</v>
      </c>
      <c r="E1253" s="65" t="s">
        <v>2957</v>
      </c>
      <c r="F1253" s="66">
        <v>2008</v>
      </c>
      <c r="G1253" s="67">
        <v>18.899999999999999</v>
      </c>
      <c r="H1253" s="67">
        <v>143</v>
      </c>
    </row>
    <row r="1254" spans="2:8" hidden="1" x14ac:dyDescent="0.2">
      <c r="B1254" s="65" t="s">
        <v>157</v>
      </c>
      <c r="C1254" s="68" t="s">
        <v>158</v>
      </c>
      <c r="D1254" s="67">
        <v>15768</v>
      </c>
      <c r="E1254" s="68" t="s">
        <v>122</v>
      </c>
      <c r="F1254" s="67">
        <v>2009</v>
      </c>
      <c r="G1254" s="67">
        <v>12.9</v>
      </c>
      <c r="H1254" s="67">
        <v>178</v>
      </c>
    </row>
    <row r="1255" spans="2:8" hidden="1" x14ac:dyDescent="0.2">
      <c r="B1255" s="68" t="s">
        <v>171</v>
      </c>
      <c r="C1255" s="65" t="s">
        <v>172</v>
      </c>
      <c r="D1255" s="66">
        <v>15995</v>
      </c>
      <c r="E1255" s="65" t="s">
        <v>122</v>
      </c>
      <c r="F1255" s="66">
        <v>2009</v>
      </c>
      <c r="G1255" s="67">
        <v>15.3</v>
      </c>
      <c r="H1255" s="67">
        <v>140</v>
      </c>
    </row>
    <row r="1256" spans="2:8" hidden="1" x14ac:dyDescent="0.2">
      <c r="B1256" s="68" t="s">
        <v>199</v>
      </c>
      <c r="C1256" s="65" t="s">
        <v>200</v>
      </c>
      <c r="D1256" s="66">
        <v>15809</v>
      </c>
      <c r="E1256" s="65" t="s">
        <v>122</v>
      </c>
      <c r="F1256" s="66">
        <v>2009</v>
      </c>
      <c r="G1256" s="67">
        <v>20.3</v>
      </c>
      <c r="H1256" s="67">
        <v>129</v>
      </c>
    </row>
    <row r="1257" spans="2:8" hidden="1" x14ac:dyDescent="0.2">
      <c r="B1257" s="68" t="s">
        <v>205</v>
      </c>
      <c r="C1257" s="65" t="s">
        <v>206</v>
      </c>
      <c r="D1257" s="66">
        <v>15813</v>
      </c>
      <c r="E1257" s="65" t="s">
        <v>122</v>
      </c>
      <c r="F1257" s="66">
        <v>2009</v>
      </c>
      <c r="G1257" s="67">
        <v>22.2</v>
      </c>
      <c r="H1257" s="67">
        <v>94</v>
      </c>
    </row>
    <row r="1258" spans="2:8" hidden="1" x14ac:dyDescent="0.2">
      <c r="B1258" s="65" t="s">
        <v>234</v>
      </c>
      <c r="C1258" s="68" t="s">
        <v>235</v>
      </c>
      <c r="D1258" s="67">
        <v>15967</v>
      </c>
      <c r="E1258" s="68" t="s">
        <v>236</v>
      </c>
      <c r="F1258" s="67">
        <v>2009</v>
      </c>
      <c r="G1258" s="67">
        <v>14.4</v>
      </c>
      <c r="H1258" s="67">
        <v>107</v>
      </c>
    </row>
    <row r="1259" spans="2:8" hidden="1" x14ac:dyDescent="0.2">
      <c r="B1259" s="68" t="s">
        <v>243</v>
      </c>
      <c r="C1259" s="65" t="s">
        <v>244</v>
      </c>
      <c r="D1259" s="66">
        <v>16466</v>
      </c>
      <c r="E1259" s="65" t="s">
        <v>245</v>
      </c>
      <c r="F1259" s="66">
        <v>2009</v>
      </c>
      <c r="G1259" s="67">
        <v>6.1</v>
      </c>
      <c r="H1259" s="67">
        <v>104</v>
      </c>
    </row>
    <row r="1260" spans="2:8" hidden="1" x14ac:dyDescent="0.2">
      <c r="B1260" s="68" t="s">
        <v>246</v>
      </c>
      <c r="C1260" s="65" t="s">
        <v>247</v>
      </c>
      <c r="D1260" s="66">
        <v>16463</v>
      </c>
      <c r="E1260" s="65" t="s">
        <v>245</v>
      </c>
      <c r="F1260" s="66">
        <v>2009</v>
      </c>
      <c r="G1260" s="67">
        <v>13.5</v>
      </c>
      <c r="H1260" s="67">
        <v>120</v>
      </c>
    </row>
    <row r="1261" spans="2:8" hidden="1" x14ac:dyDescent="0.2">
      <c r="B1261" s="68" t="s">
        <v>334</v>
      </c>
      <c r="C1261" s="68" t="s">
        <v>335</v>
      </c>
      <c r="D1261" s="67">
        <v>15825</v>
      </c>
      <c r="E1261" s="68" t="s">
        <v>257</v>
      </c>
      <c r="F1261" s="67">
        <v>2009</v>
      </c>
      <c r="G1261" s="67">
        <v>15.1</v>
      </c>
      <c r="H1261" s="67">
        <v>118</v>
      </c>
    </row>
    <row r="1262" spans="2:8" hidden="1" x14ac:dyDescent="0.2">
      <c r="B1262" s="65" t="s">
        <v>129</v>
      </c>
      <c r="C1262" s="68" t="s">
        <v>398</v>
      </c>
      <c r="D1262" s="67">
        <v>16810</v>
      </c>
      <c r="E1262" s="68" t="s">
        <v>257</v>
      </c>
      <c r="F1262" s="67">
        <v>2009</v>
      </c>
      <c r="G1262" s="67">
        <v>27.2</v>
      </c>
      <c r="H1262" s="67">
        <v>120</v>
      </c>
    </row>
    <row r="1263" spans="2:8" hidden="1" x14ac:dyDescent="0.2">
      <c r="B1263" s="68" t="s">
        <v>129</v>
      </c>
      <c r="C1263" s="68" t="s">
        <v>469</v>
      </c>
      <c r="D1263" s="67">
        <v>15993</v>
      </c>
      <c r="E1263" s="68" t="s">
        <v>437</v>
      </c>
      <c r="F1263" s="67">
        <v>2009</v>
      </c>
      <c r="G1263" s="67">
        <v>39.1</v>
      </c>
      <c r="H1263" s="67">
        <v>189</v>
      </c>
    </row>
    <row r="1264" spans="2:8" hidden="1" x14ac:dyDescent="0.2">
      <c r="B1264" s="65" t="s">
        <v>529</v>
      </c>
      <c r="C1264" s="65" t="s">
        <v>530</v>
      </c>
      <c r="D1264" s="66">
        <v>15832</v>
      </c>
      <c r="E1264" s="65" t="s">
        <v>524</v>
      </c>
      <c r="F1264" s="66">
        <v>2009</v>
      </c>
      <c r="G1264" s="67">
        <v>11.9</v>
      </c>
      <c r="H1264" s="67">
        <v>145</v>
      </c>
    </row>
    <row r="1265" spans="2:8" hidden="1" x14ac:dyDescent="0.2">
      <c r="B1265" s="68" t="s">
        <v>564</v>
      </c>
      <c r="C1265" s="68" t="s">
        <v>565</v>
      </c>
      <c r="D1265" s="67">
        <v>15987</v>
      </c>
      <c r="E1265" s="68" t="s">
        <v>566</v>
      </c>
      <c r="F1265" s="67">
        <v>2009</v>
      </c>
      <c r="G1265" s="67">
        <v>5.4</v>
      </c>
      <c r="H1265" s="67">
        <v>172</v>
      </c>
    </row>
    <row r="1266" spans="2:8" hidden="1" x14ac:dyDescent="0.2">
      <c r="B1266" s="68" t="s">
        <v>635</v>
      </c>
      <c r="C1266" s="65" t="s">
        <v>636</v>
      </c>
      <c r="D1266" s="66">
        <v>16000</v>
      </c>
      <c r="E1266" s="65" t="s">
        <v>637</v>
      </c>
      <c r="F1266" s="66">
        <v>2009</v>
      </c>
      <c r="G1266" s="67">
        <v>12.4</v>
      </c>
      <c r="H1266" s="67">
        <v>163</v>
      </c>
    </row>
    <row r="1267" spans="2:8" hidden="1" x14ac:dyDescent="0.2">
      <c r="B1267" s="65" t="s">
        <v>692</v>
      </c>
      <c r="C1267" s="65" t="s">
        <v>693</v>
      </c>
      <c r="D1267" s="66">
        <v>16004</v>
      </c>
      <c r="E1267" s="65" t="s">
        <v>689</v>
      </c>
      <c r="F1267" s="66">
        <v>2009</v>
      </c>
      <c r="G1267" s="67">
        <v>24.3</v>
      </c>
      <c r="H1267" s="67">
        <v>175</v>
      </c>
    </row>
    <row r="1268" spans="2:8" hidden="1" x14ac:dyDescent="0.2">
      <c r="B1268" s="65" t="s">
        <v>707</v>
      </c>
      <c r="C1268" s="65" t="s">
        <v>708</v>
      </c>
      <c r="D1268" s="66">
        <v>16006</v>
      </c>
      <c r="E1268" s="65" t="s">
        <v>709</v>
      </c>
      <c r="F1268" s="66">
        <v>2009</v>
      </c>
      <c r="G1268" s="67">
        <v>9.8000000000000007</v>
      </c>
      <c r="H1268" s="67">
        <v>206</v>
      </c>
    </row>
    <row r="1269" spans="2:8" hidden="1" x14ac:dyDescent="0.2">
      <c r="B1269" s="65" t="s">
        <v>409</v>
      </c>
      <c r="C1269" s="68" t="s">
        <v>823</v>
      </c>
      <c r="D1269" s="67">
        <v>15791</v>
      </c>
      <c r="E1269" s="68" t="s">
        <v>791</v>
      </c>
      <c r="F1269" s="67">
        <v>2009</v>
      </c>
      <c r="G1269" s="67">
        <v>21.5</v>
      </c>
      <c r="H1269" s="67">
        <v>80</v>
      </c>
    </row>
    <row r="1270" spans="2:8" hidden="1" x14ac:dyDescent="0.2">
      <c r="B1270" s="65" t="s">
        <v>824</v>
      </c>
      <c r="C1270" s="65" t="s">
        <v>825</v>
      </c>
      <c r="D1270" s="66">
        <v>15820</v>
      </c>
      <c r="E1270" s="65" t="s">
        <v>791</v>
      </c>
      <c r="F1270" s="66">
        <v>2009</v>
      </c>
      <c r="G1270" s="67">
        <v>21.6</v>
      </c>
      <c r="H1270" s="67">
        <v>161</v>
      </c>
    </row>
    <row r="1271" spans="2:8" hidden="1" x14ac:dyDescent="0.2">
      <c r="B1271" s="65" t="s">
        <v>848</v>
      </c>
      <c r="C1271" s="65" t="s">
        <v>849</v>
      </c>
      <c r="D1271" s="66">
        <v>16462</v>
      </c>
      <c r="E1271" s="65" t="s">
        <v>838</v>
      </c>
      <c r="F1271" s="66">
        <v>2009</v>
      </c>
      <c r="G1271" s="67">
        <v>15</v>
      </c>
      <c r="H1271" s="67">
        <v>157</v>
      </c>
    </row>
    <row r="1272" spans="2:8" hidden="1" x14ac:dyDescent="0.2">
      <c r="B1272" s="65" t="s">
        <v>409</v>
      </c>
      <c r="C1272" s="68" t="s">
        <v>862</v>
      </c>
      <c r="D1272" s="67">
        <v>16461</v>
      </c>
      <c r="E1272" s="68" t="s">
        <v>838</v>
      </c>
      <c r="F1272" s="67">
        <v>2009</v>
      </c>
      <c r="G1272" s="67">
        <v>30.9</v>
      </c>
      <c r="H1272" s="67">
        <v>145</v>
      </c>
    </row>
    <row r="1273" spans="2:8" hidden="1" x14ac:dyDescent="0.2">
      <c r="B1273" s="68" t="s">
        <v>924</v>
      </c>
      <c r="C1273" s="65" t="s">
        <v>925</v>
      </c>
      <c r="D1273" s="66">
        <v>16446</v>
      </c>
      <c r="E1273" s="65" t="s">
        <v>920</v>
      </c>
      <c r="F1273" s="66">
        <v>2009</v>
      </c>
      <c r="G1273" s="67">
        <v>26.1</v>
      </c>
      <c r="H1273" s="67">
        <v>142</v>
      </c>
    </row>
    <row r="1274" spans="2:8" hidden="1" x14ac:dyDescent="0.2">
      <c r="B1274" s="68" t="s">
        <v>223</v>
      </c>
      <c r="C1274" s="65" t="s">
        <v>936</v>
      </c>
      <c r="D1274" s="66">
        <v>15975</v>
      </c>
      <c r="E1274" s="65" t="s">
        <v>937</v>
      </c>
      <c r="F1274" s="66">
        <v>2009</v>
      </c>
      <c r="G1274" s="67">
        <v>9</v>
      </c>
      <c r="H1274" s="67">
        <v>115</v>
      </c>
    </row>
    <row r="1275" spans="2:8" hidden="1" x14ac:dyDescent="0.2">
      <c r="B1275" s="65" t="s">
        <v>482</v>
      </c>
      <c r="C1275" s="68" t="s">
        <v>944</v>
      </c>
      <c r="D1275" s="67">
        <v>16442</v>
      </c>
      <c r="E1275" s="68" t="s">
        <v>937</v>
      </c>
      <c r="F1275" s="67">
        <v>2009</v>
      </c>
      <c r="G1275" s="67">
        <v>11.8</v>
      </c>
      <c r="H1275" s="67">
        <v>152</v>
      </c>
    </row>
    <row r="1276" spans="2:8" hidden="1" x14ac:dyDescent="0.2">
      <c r="B1276" s="68" t="s">
        <v>947</v>
      </c>
      <c r="C1276" s="65" t="s">
        <v>948</v>
      </c>
      <c r="D1276" s="66">
        <v>15814</v>
      </c>
      <c r="E1276" s="65" t="s">
        <v>937</v>
      </c>
      <c r="F1276" s="66">
        <v>2009</v>
      </c>
      <c r="G1276" s="67">
        <v>16.5</v>
      </c>
      <c r="H1276" s="67">
        <v>146</v>
      </c>
    </row>
    <row r="1277" spans="2:8" hidden="1" x14ac:dyDescent="0.2">
      <c r="B1277" s="65" t="s">
        <v>949</v>
      </c>
      <c r="C1277" s="68" t="s">
        <v>950</v>
      </c>
      <c r="D1277" s="67">
        <v>15881</v>
      </c>
      <c r="E1277" s="68" t="s">
        <v>937</v>
      </c>
      <c r="F1277" s="67">
        <v>2009</v>
      </c>
      <c r="G1277" s="67">
        <v>17.2</v>
      </c>
      <c r="H1277" s="67">
        <v>99</v>
      </c>
    </row>
    <row r="1278" spans="2:8" hidden="1" x14ac:dyDescent="0.2">
      <c r="B1278" s="68" t="s">
        <v>463</v>
      </c>
      <c r="C1278" s="65" t="s">
        <v>951</v>
      </c>
      <c r="D1278" s="66">
        <v>15976</v>
      </c>
      <c r="E1278" s="65" t="s">
        <v>937</v>
      </c>
      <c r="F1278" s="66">
        <v>2009</v>
      </c>
      <c r="G1278" s="67">
        <v>19</v>
      </c>
      <c r="H1278" s="67">
        <v>105</v>
      </c>
    </row>
    <row r="1279" spans="2:8" hidden="1" x14ac:dyDescent="0.2">
      <c r="B1279" s="68" t="s">
        <v>1054</v>
      </c>
      <c r="C1279" s="68" t="s">
        <v>1055</v>
      </c>
      <c r="D1279" s="67">
        <v>16518</v>
      </c>
      <c r="E1279" s="68" t="s">
        <v>1050</v>
      </c>
      <c r="F1279" s="67">
        <v>2009</v>
      </c>
      <c r="G1279" s="67">
        <v>4.8</v>
      </c>
      <c r="H1279" s="67">
        <v>188</v>
      </c>
    </row>
    <row r="1280" spans="2:8" hidden="1" x14ac:dyDescent="0.2">
      <c r="B1280" s="65" t="s">
        <v>1072</v>
      </c>
      <c r="C1280" s="68" t="s">
        <v>1073</v>
      </c>
      <c r="D1280" s="67">
        <v>16416</v>
      </c>
      <c r="E1280" s="68" t="s">
        <v>1050</v>
      </c>
      <c r="F1280" s="67">
        <v>2009</v>
      </c>
      <c r="G1280" s="67">
        <v>10.7</v>
      </c>
      <c r="H1280" s="67">
        <v>167</v>
      </c>
    </row>
    <row r="1281" spans="2:8" hidden="1" x14ac:dyDescent="0.2">
      <c r="B1281" s="65" t="s">
        <v>1082</v>
      </c>
      <c r="C1281" s="68" t="s">
        <v>1083</v>
      </c>
      <c r="D1281" s="67">
        <v>16414</v>
      </c>
      <c r="E1281" s="68" t="s">
        <v>1050</v>
      </c>
      <c r="F1281" s="67">
        <v>2009</v>
      </c>
      <c r="G1281" s="67">
        <v>13.5</v>
      </c>
      <c r="H1281" s="67">
        <v>139</v>
      </c>
    </row>
    <row r="1282" spans="2:8" hidden="1" x14ac:dyDescent="0.2">
      <c r="B1282" s="65" t="s">
        <v>1084</v>
      </c>
      <c r="C1282" s="65" t="s">
        <v>1085</v>
      </c>
      <c r="D1282" s="66">
        <v>15790</v>
      </c>
      <c r="E1282" s="65" t="s">
        <v>1050</v>
      </c>
      <c r="F1282" s="66">
        <v>2009</v>
      </c>
      <c r="G1282" s="67">
        <v>14.7</v>
      </c>
      <c r="H1282" s="67">
        <v>120</v>
      </c>
    </row>
    <row r="1283" spans="2:8" hidden="1" x14ac:dyDescent="0.2">
      <c r="B1283" s="65" t="s">
        <v>1089</v>
      </c>
      <c r="C1283" s="68" t="s">
        <v>1090</v>
      </c>
      <c r="D1283" s="67">
        <v>16417</v>
      </c>
      <c r="E1283" s="68" t="s">
        <v>1050</v>
      </c>
      <c r="F1283" s="67">
        <v>2009</v>
      </c>
      <c r="G1283" s="67">
        <v>15.2</v>
      </c>
      <c r="H1283" s="67">
        <v>129</v>
      </c>
    </row>
    <row r="1284" spans="2:8" hidden="1" x14ac:dyDescent="0.2">
      <c r="B1284" s="68" t="s">
        <v>1091</v>
      </c>
      <c r="C1284" s="68" t="s">
        <v>1092</v>
      </c>
      <c r="D1284" s="67">
        <v>16002</v>
      </c>
      <c r="E1284" s="68" t="s">
        <v>1050</v>
      </c>
      <c r="F1284" s="67">
        <v>2009</v>
      </c>
      <c r="G1284" s="67">
        <v>15.3</v>
      </c>
      <c r="H1284" s="67">
        <v>160</v>
      </c>
    </row>
    <row r="1285" spans="2:8" hidden="1" x14ac:dyDescent="0.2">
      <c r="B1285" s="68" t="s">
        <v>1098</v>
      </c>
      <c r="C1285" s="65" t="s">
        <v>1099</v>
      </c>
      <c r="D1285" s="66">
        <v>16008</v>
      </c>
      <c r="E1285" s="65" t="s">
        <v>1050</v>
      </c>
      <c r="F1285" s="66">
        <v>2009</v>
      </c>
      <c r="G1285" s="67">
        <v>19.100000000000001</v>
      </c>
      <c r="H1285" s="67">
        <v>153</v>
      </c>
    </row>
    <row r="1286" spans="2:8" hidden="1" x14ac:dyDescent="0.2">
      <c r="B1286" s="68" t="s">
        <v>205</v>
      </c>
      <c r="C1286" s="68" t="s">
        <v>1101</v>
      </c>
      <c r="D1286" s="67">
        <v>16003</v>
      </c>
      <c r="E1286" s="68" t="s">
        <v>1050</v>
      </c>
      <c r="F1286" s="67">
        <v>2009</v>
      </c>
      <c r="G1286" s="67">
        <v>20.5</v>
      </c>
      <c r="H1286" s="67">
        <v>150</v>
      </c>
    </row>
    <row r="1287" spans="2:8" hidden="1" x14ac:dyDescent="0.2">
      <c r="B1287" s="65" t="s">
        <v>572</v>
      </c>
      <c r="C1287" s="65" t="s">
        <v>1204</v>
      </c>
      <c r="D1287" s="66">
        <v>15799</v>
      </c>
      <c r="E1287" s="65" t="s">
        <v>1205</v>
      </c>
      <c r="F1287" s="66">
        <v>2009</v>
      </c>
      <c r="G1287" s="67">
        <v>11.8</v>
      </c>
      <c r="H1287" s="67">
        <v>111</v>
      </c>
    </row>
    <row r="1288" spans="2:8" hidden="1" x14ac:dyDescent="0.2">
      <c r="B1288" s="68" t="s">
        <v>1052</v>
      </c>
      <c r="C1288" s="68" t="s">
        <v>1280</v>
      </c>
      <c r="D1288" s="67">
        <v>15806</v>
      </c>
      <c r="E1288" s="68" t="s">
        <v>1235</v>
      </c>
      <c r="F1288" s="67">
        <v>2009</v>
      </c>
      <c r="G1288" s="67">
        <v>20.5</v>
      </c>
      <c r="H1288" s="67">
        <v>155</v>
      </c>
    </row>
    <row r="1289" spans="2:8" hidden="1" x14ac:dyDescent="0.2">
      <c r="B1289" s="65" t="s">
        <v>314</v>
      </c>
      <c r="C1289" s="68" t="s">
        <v>1283</v>
      </c>
      <c r="D1289" s="67">
        <v>15986</v>
      </c>
      <c r="E1289" s="68" t="s">
        <v>1235</v>
      </c>
      <c r="F1289" s="67">
        <v>2009</v>
      </c>
      <c r="G1289" s="67">
        <v>21.4</v>
      </c>
      <c r="H1289" s="67">
        <v>106</v>
      </c>
    </row>
    <row r="1290" spans="2:8" hidden="1" x14ac:dyDescent="0.2">
      <c r="B1290" s="68" t="s">
        <v>225</v>
      </c>
      <c r="C1290" s="65" t="s">
        <v>1318</v>
      </c>
      <c r="D1290" s="66">
        <v>15978</v>
      </c>
      <c r="E1290" s="65" t="s">
        <v>1313</v>
      </c>
      <c r="F1290" s="66">
        <v>2009</v>
      </c>
      <c r="G1290" s="67">
        <v>6</v>
      </c>
      <c r="H1290" s="67">
        <v>130</v>
      </c>
    </row>
    <row r="1291" spans="2:8" hidden="1" x14ac:dyDescent="0.2">
      <c r="B1291" s="65" t="s">
        <v>1293</v>
      </c>
      <c r="C1291" s="68" t="s">
        <v>1339</v>
      </c>
      <c r="D1291" s="67">
        <v>15793</v>
      </c>
      <c r="E1291" s="68" t="s">
        <v>1313</v>
      </c>
      <c r="F1291" s="67">
        <v>2009</v>
      </c>
      <c r="G1291" s="67">
        <v>19</v>
      </c>
      <c r="H1291" s="67">
        <v>130</v>
      </c>
    </row>
    <row r="1292" spans="2:8" hidden="1" x14ac:dyDescent="0.2">
      <c r="B1292" s="65" t="s">
        <v>1351</v>
      </c>
      <c r="C1292" s="65" t="s">
        <v>1352</v>
      </c>
      <c r="D1292" s="66">
        <v>15824</v>
      </c>
      <c r="E1292" s="65" t="s">
        <v>1313</v>
      </c>
      <c r="F1292" s="66">
        <v>2009</v>
      </c>
      <c r="G1292" s="67">
        <v>23.7</v>
      </c>
      <c r="H1292" s="67">
        <v>101</v>
      </c>
    </row>
    <row r="1293" spans="2:8" hidden="1" x14ac:dyDescent="0.2">
      <c r="B1293" s="68" t="s">
        <v>1357</v>
      </c>
      <c r="C1293" s="65" t="s">
        <v>1358</v>
      </c>
      <c r="D1293" s="66">
        <v>16437</v>
      </c>
      <c r="E1293" s="65" t="s">
        <v>1313</v>
      </c>
      <c r="F1293" s="66">
        <v>2009</v>
      </c>
      <c r="G1293" s="67">
        <v>26</v>
      </c>
      <c r="H1293" s="67">
        <v>144</v>
      </c>
    </row>
    <row r="1294" spans="2:8" hidden="1" x14ac:dyDescent="0.2">
      <c r="B1294" s="65" t="s">
        <v>492</v>
      </c>
      <c r="C1294" s="68" t="s">
        <v>1362</v>
      </c>
      <c r="D1294" s="67">
        <v>15838</v>
      </c>
      <c r="E1294" s="68" t="s">
        <v>1313</v>
      </c>
      <c r="F1294" s="67">
        <v>2009</v>
      </c>
      <c r="G1294" s="67">
        <v>29.6</v>
      </c>
      <c r="H1294" s="67">
        <v>124</v>
      </c>
    </row>
    <row r="1295" spans="2:8" hidden="1" x14ac:dyDescent="0.2">
      <c r="B1295" s="65" t="s">
        <v>1372</v>
      </c>
      <c r="C1295" s="68" t="s">
        <v>1373</v>
      </c>
      <c r="D1295" s="67">
        <v>15831</v>
      </c>
      <c r="E1295" s="68" t="s">
        <v>1371</v>
      </c>
      <c r="F1295" s="67">
        <v>2009</v>
      </c>
      <c r="G1295" s="67">
        <v>3.2</v>
      </c>
      <c r="H1295" s="67">
        <v>128</v>
      </c>
    </row>
    <row r="1296" spans="2:8" hidden="1" x14ac:dyDescent="0.2">
      <c r="B1296" s="68" t="s">
        <v>1374</v>
      </c>
      <c r="C1296" s="65" t="s">
        <v>1375</v>
      </c>
      <c r="D1296" s="66">
        <v>15804</v>
      </c>
      <c r="E1296" s="65" t="s">
        <v>1371</v>
      </c>
      <c r="F1296" s="66">
        <v>2009</v>
      </c>
      <c r="G1296" s="67">
        <v>3.7</v>
      </c>
      <c r="H1296" s="67">
        <v>143</v>
      </c>
    </row>
    <row r="1297" spans="2:8" hidden="1" x14ac:dyDescent="0.2">
      <c r="B1297" s="68" t="s">
        <v>358</v>
      </c>
      <c r="C1297" s="68" t="s">
        <v>1380</v>
      </c>
      <c r="D1297" s="67">
        <v>15815</v>
      </c>
      <c r="E1297" s="68" t="s">
        <v>1371</v>
      </c>
      <c r="F1297" s="67">
        <v>2009</v>
      </c>
      <c r="G1297" s="67">
        <v>8.1</v>
      </c>
      <c r="H1297" s="67">
        <v>151</v>
      </c>
    </row>
    <row r="1298" spans="2:8" hidden="1" x14ac:dyDescent="0.2">
      <c r="B1298" s="68" t="s">
        <v>1383</v>
      </c>
      <c r="C1298" s="65" t="s">
        <v>1384</v>
      </c>
      <c r="D1298" s="66">
        <v>15783</v>
      </c>
      <c r="E1298" s="65" t="s">
        <v>1371</v>
      </c>
      <c r="F1298" s="66">
        <v>2009</v>
      </c>
      <c r="G1298" s="67">
        <v>9.1999999999999993</v>
      </c>
      <c r="H1298" s="67">
        <v>134</v>
      </c>
    </row>
    <row r="1299" spans="2:8" hidden="1" x14ac:dyDescent="0.2">
      <c r="B1299" s="68" t="s">
        <v>1372</v>
      </c>
      <c r="C1299" s="68" t="s">
        <v>1385</v>
      </c>
      <c r="D1299" s="67">
        <v>15828</v>
      </c>
      <c r="E1299" s="68" t="s">
        <v>1371</v>
      </c>
      <c r="F1299" s="67">
        <v>2009</v>
      </c>
      <c r="G1299" s="67">
        <v>9.6999999999999993</v>
      </c>
      <c r="H1299" s="67">
        <v>152</v>
      </c>
    </row>
    <row r="1300" spans="2:8" hidden="1" x14ac:dyDescent="0.2">
      <c r="B1300" s="68" t="s">
        <v>409</v>
      </c>
      <c r="C1300" s="68" t="s">
        <v>1423</v>
      </c>
      <c r="D1300" s="67">
        <v>15972</v>
      </c>
      <c r="E1300" s="68" t="s">
        <v>1371</v>
      </c>
      <c r="F1300" s="67">
        <v>2009</v>
      </c>
      <c r="G1300" s="67">
        <v>21</v>
      </c>
      <c r="H1300" s="67">
        <v>126</v>
      </c>
    </row>
    <row r="1301" spans="2:8" hidden="1" x14ac:dyDescent="0.2">
      <c r="B1301" s="68" t="s">
        <v>205</v>
      </c>
      <c r="C1301" s="68" t="s">
        <v>1431</v>
      </c>
      <c r="D1301" s="67">
        <v>15808</v>
      </c>
      <c r="E1301" s="68" t="s">
        <v>1371</v>
      </c>
      <c r="F1301" s="67">
        <v>2009</v>
      </c>
      <c r="G1301" s="67">
        <v>23.5</v>
      </c>
      <c r="H1301" s="67">
        <v>146</v>
      </c>
    </row>
    <row r="1302" spans="2:8" hidden="1" x14ac:dyDescent="0.2">
      <c r="B1302" s="68" t="s">
        <v>1445</v>
      </c>
      <c r="C1302" s="65" t="s">
        <v>1446</v>
      </c>
      <c r="D1302" s="66">
        <v>15984</v>
      </c>
      <c r="E1302" s="65" t="s">
        <v>1444</v>
      </c>
      <c r="F1302" s="66">
        <v>2009</v>
      </c>
      <c r="G1302" s="67">
        <v>1.7</v>
      </c>
      <c r="H1302" s="67">
        <v>124</v>
      </c>
    </row>
    <row r="1303" spans="2:8" hidden="1" x14ac:dyDescent="0.2">
      <c r="B1303" s="68" t="s">
        <v>1383</v>
      </c>
      <c r="C1303" s="68" t="s">
        <v>1448</v>
      </c>
      <c r="D1303" s="67">
        <v>15823</v>
      </c>
      <c r="E1303" s="68" t="s">
        <v>1444</v>
      </c>
      <c r="F1303" s="67">
        <v>2009</v>
      </c>
      <c r="G1303" s="67">
        <v>3.9</v>
      </c>
      <c r="H1303" s="67">
        <v>182</v>
      </c>
    </row>
    <row r="1304" spans="2:8" hidden="1" x14ac:dyDescent="0.2">
      <c r="B1304" s="65" t="s">
        <v>223</v>
      </c>
      <c r="C1304" s="65" t="s">
        <v>1451</v>
      </c>
      <c r="D1304" s="66">
        <v>15983</v>
      </c>
      <c r="E1304" s="65" t="s">
        <v>1444</v>
      </c>
      <c r="F1304" s="66">
        <v>2009</v>
      </c>
      <c r="G1304" s="67">
        <v>6.5</v>
      </c>
      <c r="H1304" s="67">
        <v>154</v>
      </c>
    </row>
    <row r="1305" spans="2:8" hidden="1" x14ac:dyDescent="0.2">
      <c r="B1305" s="65" t="s">
        <v>1372</v>
      </c>
      <c r="C1305" s="65" t="s">
        <v>1455</v>
      </c>
      <c r="D1305" s="66">
        <v>15985</v>
      </c>
      <c r="E1305" s="65" t="s">
        <v>1444</v>
      </c>
      <c r="F1305" s="66">
        <v>2009</v>
      </c>
      <c r="G1305" s="67">
        <v>12.7</v>
      </c>
      <c r="H1305" s="67">
        <v>116</v>
      </c>
    </row>
    <row r="1306" spans="2:8" hidden="1" x14ac:dyDescent="0.2">
      <c r="B1306" s="68" t="s">
        <v>1281</v>
      </c>
      <c r="C1306" s="68" t="s">
        <v>1456</v>
      </c>
      <c r="D1306" s="67">
        <v>15977</v>
      </c>
      <c r="E1306" s="68" t="s">
        <v>1444</v>
      </c>
      <c r="F1306" s="67">
        <v>2009</v>
      </c>
      <c r="G1306" s="67">
        <v>14.1</v>
      </c>
      <c r="H1306" s="67">
        <v>168</v>
      </c>
    </row>
    <row r="1307" spans="2:8" hidden="1" x14ac:dyDescent="0.2">
      <c r="B1307" s="65" t="s">
        <v>1461</v>
      </c>
      <c r="C1307" s="65" t="s">
        <v>1462</v>
      </c>
      <c r="D1307" s="66">
        <v>15982</v>
      </c>
      <c r="E1307" s="65" t="s">
        <v>1444</v>
      </c>
      <c r="F1307" s="66">
        <v>2009</v>
      </c>
      <c r="G1307" s="67">
        <v>16.7</v>
      </c>
      <c r="H1307" s="67">
        <v>156</v>
      </c>
    </row>
    <row r="1308" spans="2:8" hidden="1" x14ac:dyDescent="0.2">
      <c r="B1308" s="68" t="s">
        <v>1208</v>
      </c>
      <c r="C1308" s="68" t="s">
        <v>1470</v>
      </c>
      <c r="D1308" s="67">
        <v>15981</v>
      </c>
      <c r="E1308" s="68" t="s">
        <v>1444</v>
      </c>
      <c r="F1308" s="67">
        <v>2009</v>
      </c>
      <c r="G1308" s="67">
        <v>18.8</v>
      </c>
      <c r="H1308" s="67">
        <v>150</v>
      </c>
    </row>
    <row r="1309" spans="2:8" hidden="1" x14ac:dyDescent="0.2">
      <c r="B1309" s="68" t="s">
        <v>409</v>
      </c>
      <c r="C1309" s="65" t="s">
        <v>1576</v>
      </c>
      <c r="D1309" s="66">
        <v>16482</v>
      </c>
      <c r="E1309" s="65" t="s">
        <v>1570</v>
      </c>
      <c r="F1309" s="66">
        <v>2009</v>
      </c>
      <c r="G1309" s="67">
        <v>26.1</v>
      </c>
      <c r="H1309" s="67">
        <v>179</v>
      </c>
    </row>
    <row r="1310" spans="2:8" hidden="1" x14ac:dyDescent="0.2">
      <c r="B1310" s="68" t="s">
        <v>1584</v>
      </c>
      <c r="C1310" s="65" t="s">
        <v>1585</v>
      </c>
      <c r="D1310" s="66">
        <v>15795</v>
      </c>
      <c r="E1310" s="65" t="s">
        <v>1581</v>
      </c>
      <c r="F1310" s="66">
        <v>2009</v>
      </c>
      <c r="G1310" s="67">
        <v>4.8</v>
      </c>
      <c r="H1310" s="67">
        <v>145</v>
      </c>
    </row>
    <row r="1311" spans="2:8" hidden="1" x14ac:dyDescent="0.2">
      <c r="B1311" s="68" t="s">
        <v>234</v>
      </c>
      <c r="C1311" s="68" t="s">
        <v>1608</v>
      </c>
      <c r="D1311" s="67">
        <v>15817</v>
      </c>
      <c r="E1311" s="68" t="s">
        <v>1581</v>
      </c>
      <c r="F1311" s="67">
        <v>2009</v>
      </c>
      <c r="G1311" s="67">
        <v>15.9</v>
      </c>
      <c r="H1311" s="67">
        <v>159</v>
      </c>
    </row>
    <row r="1312" spans="2:8" hidden="1" x14ac:dyDescent="0.2">
      <c r="B1312" s="68" t="s">
        <v>1610</v>
      </c>
      <c r="C1312" s="68" t="s">
        <v>1611</v>
      </c>
      <c r="D1312" s="67">
        <v>15966</v>
      </c>
      <c r="E1312" s="68" t="s">
        <v>1581</v>
      </c>
      <c r="F1312" s="67">
        <v>2009</v>
      </c>
      <c r="G1312" s="67">
        <v>17.3</v>
      </c>
      <c r="H1312" s="67">
        <v>137</v>
      </c>
    </row>
    <row r="1313" spans="2:8" hidden="1" x14ac:dyDescent="0.2">
      <c r="B1313" s="68" t="s">
        <v>1615</v>
      </c>
      <c r="C1313" s="65" t="s">
        <v>1616</v>
      </c>
      <c r="D1313" s="66">
        <v>15999</v>
      </c>
      <c r="E1313" s="65" t="s">
        <v>1581</v>
      </c>
      <c r="F1313" s="66">
        <v>2009</v>
      </c>
      <c r="G1313" s="67">
        <v>19.600000000000001</v>
      </c>
      <c r="H1313" s="67">
        <v>123</v>
      </c>
    </row>
    <row r="1314" spans="2:8" hidden="1" x14ac:dyDescent="0.2">
      <c r="B1314" s="68" t="s">
        <v>1281</v>
      </c>
      <c r="C1314" s="65" t="s">
        <v>1708</v>
      </c>
      <c r="D1314" s="66">
        <v>15968</v>
      </c>
      <c r="E1314" s="65" t="s">
        <v>1644</v>
      </c>
      <c r="F1314" s="66">
        <v>2009</v>
      </c>
      <c r="G1314" s="67">
        <v>13.7</v>
      </c>
      <c r="H1314" s="67">
        <v>171</v>
      </c>
    </row>
    <row r="1315" spans="2:8" hidden="1" x14ac:dyDescent="0.2">
      <c r="B1315" s="68" t="s">
        <v>1089</v>
      </c>
      <c r="C1315" s="65" t="s">
        <v>1724</v>
      </c>
      <c r="D1315" s="66">
        <v>15845</v>
      </c>
      <c r="E1315" s="65" t="s">
        <v>1644</v>
      </c>
      <c r="F1315" s="66">
        <v>2009</v>
      </c>
      <c r="G1315" s="67">
        <v>15.6</v>
      </c>
      <c r="H1315" s="67">
        <v>179</v>
      </c>
    </row>
    <row r="1316" spans="2:8" hidden="1" x14ac:dyDescent="0.2">
      <c r="B1316" s="65" t="s">
        <v>1739</v>
      </c>
      <c r="C1316" s="65" t="s">
        <v>1740</v>
      </c>
      <c r="D1316" s="66">
        <v>15989</v>
      </c>
      <c r="E1316" s="65" t="s">
        <v>1644</v>
      </c>
      <c r="F1316" s="66">
        <v>2009</v>
      </c>
      <c r="G1316" s="67">
        <v>17</v>
      </c>
      <c r="H1316" s="67">
        <v>137</v>
      </c>
    </row>
    <row r="1317" spans="2:8" hidden="1" x14ac:dyDescent="0.2">
      <c r="B1317" s="68" t="s">
        <v>945</v>
      </c>
      <c r="C1317" s="68" t="s">
        <v>1769</v>
      </c>
      <c r="D1317" s="67">
        <v>15767</v>
      </c>
      <c r="E1317" s="68" t="s">
        <v>1644</v>
      </c>
      <c r="F1317" s="67">
        <v>2009</v>
      </c>
      <c r="G1317" s="67">
        <v>23</v>
      </c>
      <c r="H1317" s="67">
        <v>165</v>
      </c>
    </row>
    <row r="1318" spans="2:8" hidden="1" x14ac:dyDescent="0.2">
      <c r="B1318" s="65" t="s">
        <v>1300</v>
      </c>
      <c r="C1318" s="68" t="s">
        <v>1770</v>
      </c>
      <c r="D1318" s="67">
        <v>15851</v>
      </c>
      <c r="E1318" s="68" t="s">
        <v>1644</v>
      </c>
      <c r="F1318" s="67">
        <v>2009</v>
      </c>
      <c r="G1318" s="67">
        <v>23.3</v>
      </c>
      <c r="H1318" s="67">
        <v>109</v>
      </c>
    </row>
    <row r="1319" spans="2:8" hidden="1" x14ac:dyDescent="0.2">
      <c r="B1319" s="68" t="s">
        <v>1791</v>
      </c>
      <c r="C1319" s="68" t="s">
        <v>1792</v>
      </c>
      <c r="D1319" s="67">
        <v>15781</v>
      </c>
      <c r="E1319" s="68" t="s">
        <v>1788</v>
      </c>
      <c r="F1319" s="67">
        <v>2009</v>
      </c>
      <c r="G1319" s="67">
        <v>7</v>
      </c>
      <c r="H1319" s="67">
        <v>175</v>
      </c>
    </row>
    <row r="1320" spans="2:8" hidden="1" x14ac:dyDescent="0.2">
      <c r="B1320" s="65" t="s">
        <v>1817</v>
      </c>
      <c r="C1320" s="65" t="s">
        <v>1818</v>
      </c>
      <c r="D1320" s="66">
        <v>15816</v>
      </c>
      <c r="E1320" s="65" t="s">
        <v>1816</v>
      </c>
      <c r="F1320" s="66">
        <v>2009</v>
      </c>
      <c r="G1320" s="67">
        <v>10.8</v>
      </c>
      <c r="H1320" s="67">
        <v>185</v>
      </c>
    </row>
    <row r="1321" spans="2:8" hidden="1" x14ac:dyDescent="0.2">
      <c r="B1321" s="68" t="s">
        <v>175</v>
      </c>
      <c r="C1321" s="65" t="s">
        <v>1835</v>
      </c>
      <c r="D1321" s="66">
        <v>15785</v>
      </c>
      <c r="E1321" s="65" t="s">
        <v>1831</v>
      </c>
      <c r="F1321" s="66">
        <v>2009</v>
      </c>
      <c r="G1321" s="67">
        <v>2.7</v>
      </c>
      <c r="H1321" s="67">
        <v>147</v>
      </c>
    </row>
    <row r="1322" spans="2:8" hidden="1" x14ac:dyDescent="0.2">
      <c r="B1322" s="65" t="s">
        <v>572</v>
      </c>
      <c r="C1322" s="68" t="s">
        <v>1881</v>
      </c>
      <c r="D1322" s="67">
        <v>15819</v>
      </c>
      <c r="E1322" s="68" t="s">
        <v>1831</v>
      </c>
      <c r="F1322" s="67">
        <v>2009</v>
      </c>
      <c r="G1322" s="67">
        <v>11</v>
      </c>
      <c r="H1322" s="67">
        <v>181</v>
      </c>
    </row>
    <row r="1323" spans="2:8" hidden="1" x14ac:dyDescent="0.2">
      <c r="B1323" s="65" t="s">
        <v>1899</v>
      </c>
      <c r="C1323" s="68" t="s">
        <v>1900</v>
      </c>
      <c r="D1323" s="67">
        <v>15792</v>
      </c>
      <c r="E1323" s="68" t="s">
        <v>1831</v>
      </c>
      <c r="F1323" s="67">
        <v>2009</v>
      </c>
      <c r="G1323" s="67">
        <v>13.3</v>
      </c>
      <c r="H1323" s="67">
        <v>137</v>
      </c>
    </row>
    <row r="1324" spans="2:8" hidden="1" x14ac:dyDescent="0.2">
      <c r="B1324" s="65" t="s">
        <v>1936</v>
      </c>
      <c r="C1324" s="65" t="s">
        <v>1937</v>
      </c>
      <c r="D1324" s="66">
        <v>15818</v>
      </c>
      <c r="E1324" s="65" t="s">
        <v>1831</v>
      </c>
      <c r="F1324" s="66">
        <v>2009</v>
      </c>
      <c r="G1324" s="67">
        <v>16.2</v>
      </c>
      <c r="H1324" s="67">
        <v>137</v>
      </c>
    </row>
    <row r="1325" spans="2:8" hidden="1" x14ac:dyDescent="0.2">
      <c r="B1325" s="65" t="s">
        <v>1208</v>
      </c>
      <c r="C1325" s="65" t="s">
        <v>1951</v>
      </c>
      <c r="D1325" s="66">
        <v>15782</v>
      </c>
      <c r="E1325" s="65" t="s">
        <v>1831</v>
      </c>
      <c r="F1325" s="66">
        <v>2009</v>
      </c>
      <c r="G1325" s="67">
        <v>17.2</v>
      </c>
      <c r="H1325" s="67">
        <v>146</v>
      </c>
    </row>
    <row r="1326" spans="2:8" hidden="1" x14ac:dyDescent="0.2">
      <c r="B1326" s="68" t="s">
        <v>223</v>
      </c>
      <c r="C1326" s="65" t="s">
        <v>2067</v>
      </c>
      <c r="D1326" s="66">
        <v>15787</v>
      </c>
      <c r="E1326" s="65" t="s">
        <v>2061</v>
      </c>
      <c r="F1326" s="66">
        <v>2009</v>
      </c>
      <c r="G1326" s="67">
        <v>6.3</v>
      </c>
      <c r="H1326" s="67">
        <v>193</v>
      </c>
    </row>
    <row r="1327" spans="2:8" hidden="1" x14ac:dyDescent="0.2">
      <c r="B1327" s="65" t="s">
        <v>2144</v>
      </c>
      <c r="C1327" s="68" t="s">
        <v>2145</v>
      </c>
      <c r="D1327" s="67">
        <v>7815</v>
      </c>
      <c r="E1327" s="68" t="s">
        <v>2061</v>
      </c>
      <c r="F1327" s="67">
        <v>2009</v>
      </c>
      <c r="G1327" s="67">
        <v>17.8</v>
      </c>
      <c r="H1327" s="67">
        <v>152</v>
      </c>
    </row>
    <row r="1328" spans="2:8" hidden="1" x14ac:dyDescent="0.2">
      <c r="B1328" s="65" t="s">
        <v>129</v>
      </c>
      <c r="C1328" s="65" t="s">
        <v>2175</v>
      </c>
      <c r="D1328" s="66">
        <v>15801</v>
      </c>
      <c r="E1328" s="65" t="s">
        <v>2061</v>
      </c>
      <c r="F1328" s="66">
        <v>2009</v>
      </c>
      <c r="G1328" s="67">
        <v>29.3</v>
      </c>
      <c r="H1328" s="67">
        <v>137</v>
      </c>
    </row>
    <row r="1329" spans="2:8" hidden="1" x14ac:dyDescent="0.2">
      <c r="B1329" s="68" t="s">
        <v>1208</v>
      </c>
      <c r="C1329" s="65" t="s">
        <v>2295</v>
      </c>
      <c r="D1329" s="66">
        <v>15847</v>
      </c>
      <c r="E1329" s="65" t="s">
        <v>2278</v>
      </c>
      <c r="F1329" s="66">
        <v>2009</v>
      </c>
      <c r="G1329" s="67">
        <v>17.899999999999999</v>
      </c>
      <c r="H1329" s="67">
        <v>178</v>
      </c>
    </row>
    <row r="1330" spans="2:8" hidden="1" x14ac:dyDescent="0.2">
      <c r="B1330" s="65" t="s">
        <v>1458</v>
      </c>
      <c r="C1330" s="65" t="s">
        <v>2297</v>
      </c>
      <c r="D1330" s="66">
        <v>15846</v>
      </c>
      <c r="E1330" s="65" t="s">
        <v>2278</v>
      </c>
      <c r="F1330" s="66">
        <v>2009</v>
      </c>
      <c r="G1330" s="67">
        <v>19.899999999999999</v>
      </c>
      <c r="H1330" s="67">
        <v>123</v>
      </c>
    </row>
    <row r="1331" spans="2:8" hidden="1" x14ac:dyDescent="0.2">
      <c r="B1331" s="65" t="s">
        <v>399</v>
      </c>
      <c r="C1331" s="65" t="s">
        <v>2331</v>
      </c>
      <c r="D1331" s="66">
        <v>15839</v>
      </c>
      <c r="E1331" s="65" t="s">
        <v>2329</v>
      </c>
      <c r="F1331" s="66">
        <v>2009</v>
      </c>
      <c r="G1331" s="67">
        <v>1.7</v>
      </c>
      <c r="H1331" s="67">
        <v>116</v>
      </c>
    </row>
    <row r="1332" spans="2:8" hidden="1" x14ac:dyDescent="0.2">
      <c r="B1332" s="68" t="s">
        <v>1281</v>
      </c>
      <c r="C1332" s="65" t="s">
        <v>2388</v>
      </c>
      <c r="D1332" s="66">
        <v>15798</v>
      </c>
      <c r="E1332" s="65" t="s">
        <v>2329</v>
      </c>
      <c r="F1332" s="66">
        <v>2009</v>
      </c>
      <c r="G1332" s="67">
        <v>11.3</v>
      </c>
      <c r="H1332" s="67">
        <v>150</v>
      </c>
    </row>
    <row r="1333" spans="2:8" hidden="1" x14ac:dyDescent="0.2">
      <c r="B1333" s="68" t="s">
        <v>1652</v>
      </c>
      <c r="C1333" s="65" t="s">
        <v>2451</v>
      </c>
      <c r="D1333" s="66">
        <v>15830</v>
      </c>
      <c r="E1333" s="65" t="s">
        <v>2329</v>
      </c>
      <c r="F1333" s="66">
        <v>2009</v>
      </c>
      <c r="G1333" s="67">
        <v>16.3</v>
      </c>
      <c r="H1333" s="67">
        <v>184</v>
      </c>
    </row>
    <row r="1334" spans="2:8" hidden="1" x14ac:dyDescent="0.2">
      <c r="B1334" s="65" t="s">
        <v>2454</v>
      </c>
      <c r="C1334" s="65" t="s">
        <v>2455</v>
      </c>
      <c r="D1334" s="66">
        <v>15988</v>
      </c>
      <c r="E1334" s="65" t="s">
        <v>2329</v>
      </c>
      <c r="F1334" s="66">
        <v>2009</v>
      </c>
      <c r="G1334" s="67">
        <v>16.7</v>
      </c>
      <c r="H1334" s="67">
        <v>174</v>
      </c>
    </row>
    <row r="1335" spans="2:8" hidden="1" x14ac:dyDescent="0.2">
      <c r="B1335" s="65" t="s">
        <v>2456</v>
      </c>
      <c r="C1335" s="65" t="s">
        <v>2457</v>
      </c>
      <c r="D1335" s="66">
        <v>15765</v>
      </c>
      <c r="E1335" s="65" t="s">
        <v>2329</v>
      </c>
      <c r="F1335" s="66">
        <v>2009</v>
      </c>
      <c r="G1335" s="67">
        <v>16.7</v>
      </c>
      <c r="H1335" s="67">
        <v>181</v>
      </c>
    </row>
    <row r="1336" spans="2:8" hidden="1" x14ac:dyDescent="0.2">
      <c r="B1336" s="68" t="s">
        <v>1372</v>
      </c>
      <c r="C1336" s="68" t="s">
        <v>2470</v>
      </c>
      <c r="D1336" s="67">
        <v>15840</v>
      </c>
      <c r="E1336" s="68" t="s">
        <v>2329</v>
      </c>
      <c r="F1336" s="67">
        <v>2009</v>
      </c>
      <c r="G1336" s="67">
        <v>17.899999999999999</v>
      </c>
      <c r="H1336" s="67">
        <v>201</v>
      </c>
    </row>
    <row r="1337" spans="2:8" hidden="1" x14ac:dyDescent="0.2">
      <c r="B1337" s="68" t="s">
        <v>2528</v>
      </c>
      <c r="C1337" s="68" t="s">
        <v>2529</v>
      </c>
      <c r="D1337" s="67">
        <v>16164</v>
      </c>
      <c r="E1337" s="68" t="s">
        <v>2329</v>
      </c>
      <c r="F1337" s="67">
        <v>2009</v>
      </c>
      <c r="G1337" s="67">
        <v>29.2</v>
      </c>
      <c r="H1337" s="67">
        <v>111</v>
      </c>
    </row>
    <row r="1338" spans="2:8" hidden="1" x14ac:dyDescent="0.2">
      <c r="B1338" s="68" t="s">
        <v>358</v>
      </c>
      <c r="C1338" s="65" t="s">
        <v>2574</v>
      </c>
      <c r="D1338" s="66">
        <v>15779</v>
      </c>
      <c r="E1338" s="65" t="s">
        <v>2573</v>
      </c>
      <c r="F1338" s="66">
        <v>2009</v>
      </c>
      <c r="G1338" s="67">
        <v>19.3</v>
      </c>
      <c r="H1338" s="67">
        <v>171</v>
      </c>
    </row>
    <row r="1339" spans="2:8" hidden="1" x14ac:dyDescent="0.2">
      <c r="B1339" s="65" t="s">
        <v>2348</v>
      </c>
      <c r="C1339" s="65" t="s">
        <v>2591</v>
      </c>
      <c r="D1339" s="66">
        <v>16471</v>
      </c>
      <c r="E1339" s="65" t="s">
        <v>2590</v>
      </c>
      <c r="F1339" s="66">
        <v>2009</v>
      </c>
      <c r="G1339" s="67">
        <v>13.3</v>
      </c>
      <c r="H1339" s="67">
        <v>155</v>
      </c>
    </row>
    <row r="1340" spans="2:8" hidden="1" x14ac:dyDescent="0.2">
      <c r="B1340" s="65" t="s">
        <v>2612</v>
      </c>
      <c r="C1340" s="68" t="s">
        <v>2613</v>
      </c>
      <c r="D1340" s="67">
        <v>15822</v>
      </c>
      <c r="E1340" s="68" t="s">
        <v>2604</v>
      </c>
      <c r="F1340" s="67">
        <v>2009</v>
      </c>
      <c r="G1340" s="67">
        <v>12.3</v>
      </c>
      <c r="H1340" s="67">
        <v>171</v>
      </c>
    </row>
    <row r="1341" spans="2:8" hidden="1" x14ac:dyDescent="0.2">
      <c r="B1341" s="68" t="s">
        <v>1281</v>
      </c>
      <c r="C1341" s="68" t="s">
        <v>2623</v>
      </c>
      <c r="D1341" s="67">
        <v>15665</v>
      </c>
      <c r="E1341" s="68" t="s">
        <v>2604</v>
      </c>
      <c r="F1341" s="67">
        <v>2009</v>
      </c>
      <c r="G1341" s="67">
        <v>16.100000000000001</v>
      </c>
      <c r="H1341" s="67">
        <v>144</v>
      </c>
    </row>
    <row r="1342" spans="2:8" hidden="1" x14ac:dyDescent="0.2">
      <c r="B1342" s="65" t="s">
        <v>641</v>
      </c>
      <c r="C1342" s="68" t="s">
        <v>2628</v>
      </c>
      <c r="D1342" s="67">
        <v>15848</v>
      </c>
      <c r="E1342" s="68" t="s">
        <v>2604</v>
      </c>
      <c r="F1342" s="67">
        <v>2009</v>
      </c>
      <c r="G1342" s="67">
        <v>22.1</v>
      </c>
      <c r="H1342" s="67">
        <v>151</v>
      </c>
    </row>
    <row r="1343" spans="2:8" hidden="1" x14ac:dyDescent="0.2">
      <c r="B1343" s="65" t="s">
        <v>641</v>
      </c>
      <c r="C1343" s="65" t="s">
        <v>2632</v>
      </c>
      <c r="D1343" s="66">
        <v>15837</v>
      </c>
      <c r="E1343" s="65" t="s">
        <v>2604</v>
      </c>
      <c r="F1343" s="66">
        <v>2009</v>
      </c>
      <c r="G1343" s="67">
        <v>24.7</v>
      </c>
      <c r="H1343" s="67">
        <v>187</v>
      </c>
    </row>
    <row r="1344" spans="2:8" hidden="1" x14ac:dyDescent="0.2">
      <c r="B1344" s="65" t="s">
        <v>2635</v>
      </c>
      <c r="C1344" s="65" t="s">
        <v>2636</v>
      </c>
      <c r="D1344" s="66">
        <v>15826</v>
      </c>
      <c r="E1344" s="65" t="s">
        <v>2604</v>
      </c>
      <c r="F1344" s="66">
        <v>2009</v>
      </c>
      <c r="G1344" s="67">
        <v>26.2</v>
      </c>
      <c r="H1344" s="67">
        <v>126</v>
      </c>
    </row>
    <row r="1345" spans="2:8" hidden="1" x14ac:dyDescent="0.2">
      <c r="B1345" s="68" t="s">
        <v>1817</v>
      </c>
      <c r="C1345" s="68" t="s">
        <v>2650</v>
      </c>
      <c r="D1345" s="67">
        <v>15829</v>
      </c>
      <c r="E1345" s="68" t="s">
        <v>2644</v>
      </c>
      <c r="F1345" s="67">
        <v>2009</v>
      </c>
      <c r="G1345" s="67">
        <v>3.1</v>
      </c>
      <c r="H1345" s="67">
        <v>149</v>
      </c>
    </row>
    <row r="1346" spans="2:8" hidden="1" x14ac:dyDescent="0.2">
      <c r="B1346" s="65" t="s">
        <v>690</v>
      </c>
      <c r="C1346" s="68" t="s">
        <v>2658</v>
      </c>
      <c r="D1346" s="67">
        <v>15833</v>
      </c>
      <c r="E1346" s="68" t="s">
        <v>2644</v>
      </c>
      <c r="F1346" s="67">
        <v>2009</v>
      </c>
      <c r="G1346" s="67">
        <v>3.9</v>
      </c>
      <c r="H1346" s="67">
        <v>91</v>
      </c>
    </row>
    <row r="1347" spans="2:8" hidden="1" x14ac:dyDescent="0.2">
      <c r="B1347" s="65" t="s">
        <v>2669</v>
      </c>
      <c r="C1347" s="68" t="s">
        <v>2670</v>
      </c>
      <c r="D1347" s="67">
        <v>9711</v>
      </c>
      <c r="E1347" s="68" t="s">
        <v>2644</v>
      </c>
      <c r="F1347" s="67">
        <v>2009</v>
      </c>
      <c r="G1347" s="67">
        <v>6.5</v>
      </c>
      <c r="H1347" s="67">
        <v>145</v>
      </c>
    </row>
    <row r="1348" spans="2:8" hidden="1" x14ac:dyDescent="0.2">
      <c r="B1348" s="65" t="s">
        <v>1445</v>
      </c>
      <c r="C1348" s="68" t="s">
        <v>2680</v>
      </c>
      <c r="D1348" s="67">
        <v>15827</v>
      </c>
      <c r="E1348" s="68" t="s">
        <v>2644</v>
      </c>
      <c r="F1348" s="67">
        <v>2009</v>
      </c>
      <c r="G1348" s="67">
        <v>8.3000000000000007</v>
      </c>
      <c r="H1348" s="67">
        <v>181</v>
      </c>
    </row>
    <row r="1349" spans="2:8" hidden="1" x14ac:dyDescent="0.2">
      <c r="B1349" s="65" t="s">
        <v>175</v>
      </c>
      <c r="C1349" s="68" t="s">
        <v>2684</v>
      </c>
      <c r="D1349" s="67">
        <v>15530</v>
      </c>
      <c r="E1349" s="68" t="s">
        <v>2644</v>
      </c>
      <c r="F1349" s="67">
        <v>2009</v>
      </c>
      <c r="G1349" s="67">
        <v>8.6999999999999993</v>
      </c>
      <c r="H1349" s="67">
        <v>156</v>
      </c>
    </row>
    <row r="1350" spans="2:8" hidden="1" x14ac:dyDescent="0.2">
      <c r="B1350" s="65" t="s">
        <v>1341</v>
      </c>
      <c r="C1350" s="68" t="s">
        <v>2686</v>
      </c>
      <c r="D1350" s="67">
        <v>15842</v>
      </c>
      <c r="E1350" s="68" t="s">
        <v>2644</v>
      </c>
      <c r="F1350" s="67">
        <v>2009</v>
      </c>
      <c r="G1350" s="67">
        <v>8.9</v>
      </c>
      <c r="H1350" s="67">
        <v>130</v>
      </c>
    </row>
    <row r="1351" spans="2:8" hidden="1" x14ac:dyDescent="0.2">
      <c r="B1351" s="68" t="s">
        <v>2691</v>
      </c>
      <c r="C1351" s="65" t="s">
        <v>2692</v>
      </c>
      <c r="D1351" s="66">
        <v>15979</v>
      </c>
      <c r="E1351" s="65" t="s">
        <v>2644</v>
      </c>
      <c r="F1351" s="66">
        <v>2009</v>
      </c>
      <c r="G1351" s="67">
        <v>9.4</v>
      </c>
      <c r="H1351" s="67">
        <v>141</v>
      </c>
    </row>
    <row r="1352" spans="2:8" hidden="1" x14ac:dyDescent="0.2">
      <c r="B1352" s="68" t="s">
        <v>1652</v>
      </c>
      <c r="C1352" s="68" t="s">
        <v>2739</v>
      </c>
      <c r="D1352" s="67">
        <v>15969</v>
      </c>
      <c r="E1352" s="68" t="s">
        <v>2644</v>
      </c>
      <c r="F1352" s="67">
        <v>2009</v>
      </c>
      <c r="G1352" s="67">
        <v>13</v>
      </c>
      <c r="H1352" s="67">
        <v>152</v>
      </c>
    </row>
    <row r="1353" spans="2:8" hidden="1" x14ac:dyDescent="0.2">
      <c r="B1353" s="65" t="s">
        <v>2809</v>
      </c>
      <c r="C1353" s="68" t="s">
        <v>2810</v>
      </c>
      <c r="D1353" s="67">
        <v>15836</v>
      </c>
      <c r="E1353" s="68" t="s">
        <v>2644</v>
      </c>
      <c r="F1353" s="67">
        <v>2009</v>
      </c>
      <c r="G1353" s="67">
        <v>17.8</v>
      </c>
      <c r="H1353" s="67">
        <v>143</v>
      </c>
    </row>
    <row r="1354" spans="2:8" hidden="1" x14ac:dyDescent="0.2">
      <c r="B1354" s="65" t="s">
        <v>129</v>
      </c>
      <c r="C1354" s="65" t="s">
        <v>2850</v>
      </c>
      <c r="D1354" s="66">
        <v>16001</v>
      </c>
      <c r="E1354" s="65" t="s">
        <v>2644</v>
      </c>
      <c r="F1354" s="66">
        <v>2009</v>
      </c>
      <c r="G1354" s="67">
        <v>22.8</v>
      </c>
      <c r="H1354" s="67">
        <v>157</v>
      </c>
    </row>
    <row r="1355" spans="2:8" hidden="1" x14ac:dyDescent="0.2">
      <c r="B1355" s="65" t="s">
        <v>2854</v>
      </c>
      <c r="C1355" s="68" t="s">
        <v>2855</v>
      </c>
      <c r="D1355" s="67">
        <v>15773</v>
      </c>
      <c r="E1355" s="68" t="s">
        <v>2644</v>
      </c>
      <c r="F1355" s="67">
        <v>2009</v>
      </c>
      <c r="G1355" s="67">
        <v>23.5</v>
      </c>
      <c r="H1355" s="67">
        <v>124</v>
      </c>
    </row>
    <row r="1356" spans="2:8" hidden="1" x14ac:dyDescent="0.2">
      <c r="B1356" s="68" t="s">
        <v>2879</v>
      </c>
      <c r="C1356" s="65" t="s">
        <v>2880</v>
      </c>
      <c r="D1356" s="66">
        <v>15821</v>
      </c>
      <c r="E1356" s="65" t="s">
        <v>2644</v>
      </c>
      <c r="F1356" s="66">
        <v>2009</v>
      </c>
      <c r="G1356" s="67">
        <v>30.1</v>
      </c>
      <c r="H1356" s="67">
        <v>114</v>
      </c>
    </row>
    <row r="1357" spans="2:8" hidden="1" x14ac:dyDescent="0.2">
      <c r="B1357" s="65" t="s">
        <v>2929</v>
      </c>
      <c r="C1357" s="68" t="s">
        <v>2930</v>
      </c>
      <c r="D1357" s="67">
        <v>15788</v>
      </c>
      <c r="E1357" s="68" t="s">
        <v>2925</v>
      </c>
      <c r="F1357" s="67">
        <v>2009</v>
      </c>
      <c r="G1357" s="67">
        <v>8.9</v>
      </c>
      <c r="H1357" s="67">
        <v>154</v>
      </c>
    </row>
    <row r="1358" spans="2:8" hidden="1" x14ac:dyDescent="0.2">
      <c r="B1358" s="68" t="s">
        <v>2948</v>
      </c>
      <c r="C1358" s="65" t="s">
        <v>2949</v>
      </c>
      <c r="D1358" s="66">
        <v>15973</v>
      </c>
      <c r="E1358" s="65" t="s">
        <v>2925</v>
      </c>
      <c r="F1358" s="66">
        <v>2009</v>
      </c>
      <c r="G1358" s="67">
        <v>23.5</v>
      </c>
      <c r="H1358" s="67">
        <v>203</v>
      </c>
    </row>
    <row r="1359" spans="2:8" hidden="1" x14ac:dyDescent="0.2">
      <c r="B1359" s="65" t="s">
        <v>2977</v>
      </c>
      <c r="C1359" s="68" t="s">
        <v>2978</v>
      </c>
      <c r="D1359" s="67">
        <v>15784</v>
      </c>
      <c r="E1359" s="68" t="s">
        <v>2957</v>
      </c>
      <c r="F1359" s="67">
        <v>2009</v>
      </c>
      <c r="G1359" s="67">
        <v>12.6</v>
      </c>
      <c r="H1359" s="67">
        <v>207</v>
      </c>
    </row>
    <row r="1360" spans="2:8" hidden="1" x14ac:dyDescent="0.2">
      <c r="B1360" s="65" t="s">
        <v>490</v>
      </c>
      <c r="C1360" s="65" t="s">
        <v>2980</v>
      </c>
      <c r="D1360" s="66">
        <v>15800</v>
      </c>
      <c r="E1360" s="65" t="s">
        <v>2957</v>
      </c>
      <c r="F1360" s="66">
        <v>2009</v>
      </c>
      <c r="G1360" s="67">
        <v>13.1</v>
      </c>
      <c r="H1360" s="67">
        <v>137</v>
      </c>
    </row>
    <row r="1361" spans="2:8" hidden="1" x14ac:dyDescent="0.2">
      <c r="B1361" s="68" t="s">
        <v>314</v>
      </c>
      <c r="C1361" s="68" t="s">
        <v>3016</v>
      </c>
      <c r="D1361" s="67">
        <v>15796</v>
      </c>
      <c r="E1361" s="68" t="s">
        <v>2957</v>
      </c>
      <c r="F1361" s="67">
        <v>2009</v>
      </c>
      <c r="G1361" s="67">
        <v>26</v>
      </c>
      <c r="H1361" s="67">
        <v>174</v>
      </c>
    </row>
    <row r="1362" spans="2:8" hidden="1" x14ac:dyDescent="0.2">
      <c r="B1362" s="65" t="s">
        <v>129</v>
      </c>
      <c r="C1362" s="68" t="s">
        <v>130</v>
      </c>
      <c r="D1362" s="67">
        <v>16422</v>
      </c>
      <c r="E1362" s="68" t="s">
        <v>122</v>
      </c>
      <c r="F1362" s="67">
        <v>2010</v>
      </c>
      <c r="G1362" s="67">
        <v>4.7</v>
      </c>
      <c r="H1362" s="67">
        <v>126</v>
      </c>
    </row>
    <row r="1363" spans="2:8" hidden="1" x14ac:dyDescent="0.2">
      <c r="B1363" s="68" t="s">
        <v>149</v>
      </c>
      <c r="C1363" s="65" t="s">
        <v>150</v>
      </c>
      <c r="D1363" s="66">
        <v>16424</v>
      </c>
      <c r="E1363" s="65" t="s">
        <v>122</v>
      </c>
      <c r="F1363" s="66">
        <v>2010</v>
      </c>
      <c r="G1363" s="67">
        <v>10.9</v>
      </c>
      <c r="H1363" s="67">
        <v>109</v>
      </c>
    </row>
    <row r="1364" spans="2:8" hidden="1" x14ac:dyDescent="0.2">
      <c r="B1364" s="65" t="s">
        <v>151</v>
      </c>
      <c r="C1364" s="65" t="s">
        <v>152</v>
      </c>
      <c r="D1364" s="66">
        <v>16787</v>
      </c>
      <c r="E1364" s="65" t="s">
        <v>122</v>
      </c>
      <c r="F1364" s="66">
        <v>2010</v>
      </c>
      <c r="G1364" s="67">
        <v>11</v>
      </c>
      <c r="H1364" s="67">
        <v>159</v>
      </c>
    </row>
    <row r="1365" spans="2:8" hidden="1" x14ac:dyDescent="0.2">
      <c r="B1365" s="65" t="s">
        <v>161</v>
      </c>
      <c r="C1365" s="68" t="s">
        <v>162</v>
      </c>
      <c r="D1365" s="67">
        <v>16432</v>
      </c>
      <c r="E1365" s="68" t="s">
        <v>122</v>
      </c>
      <c r="F1365" s="67">
        <v>2010</v>
      </c>
      <c r="G1365" s="67">
        <v>13.2</v>
      </c>
      <c r="H1365" s="67">
        <v>148</v>
      </c>
    </row>
    <row r="1366" spans="2:8" hidden="1" x14ac:dyDescent="0.2">
      <c r="B1366" s="65" t="s">
        <v>191</v>
      </c>
      <c r="C1366" s="65" t="s">
        <v>192</v>
      </c>
      <c r="D1366" s="66">
        <v>16405</v>
      </c>
      <c r="E1366" s="65" t="s">
        <v>122</v>
      </c>
      <c r="F1366" s="66">
        <v>2010</v>
      </c>
      <c r="G1366" s="67">
        <v>16.899999999999999</v>
      </c>
      <c r="H1366" s="67">
        <v>78</v>
      </c>
    </row>
    <row r="1367" spans="2:8" hidden="1" x14ac:dyDescent="0.2">
      <c r="B1367" s="65" t="s">
        <v>277</v>
      </c>
      <c r="C1367" s="68" t="s">
        <v>278</v>
      </c>
      <c r="D1367" s="67">
        <v>16503</v>
      </c>
      <c r="E1367" s="68" t="s">
        <v>257</v>
      </c>
      <c r="F1367" s="67">
        <v>2010</v>
      </c>
      <c r="G1367" s="67">
        <v>7.1</v>
      </c>
      <c r="H1367" s="67">
        <v>151</v>
      </c>
    </row>
    <row r="1368" spans="2:8" hidden="1" x14ac:dyDescent="0.2">
      <c r="B1368" s="65" t="s">
        <v>289</v>
      </c>
      <c r="C1368" s="68" t="s">
        <v>290</v>
      </c>
      <c r="D1368" s="67">
        <v>16544</v>
      </c>
      <c r="E1368" s="68" t="s">
        <v>257</v>
      </c>
      <c r="F1368" s="67">
        <v>2010</v>
      </c>
      <c r="G1368" s="67">
        <v>9.9</v>
      </c>
      <c r="H1368" s="67">
        <v>152</v>
      </c>
    </row>
    <row r="1369" spans="2:8" hidden="1" x14ac:dyDescent="0.2">
      <c r="B1369" s="65" t="s">
        <v>300</v>
      </c>
      <c r="C1369" s="68" t="s">
        <v>301</v>
      </c>
      <c r="D1369" s="67">
        <v>16509</v>
      </c>
      <c r="E1369" s="68" t="s">
        <v>257</v>
      </c>
      <c r="F1369" s="67">
        <v>2010</v>
      </c>
      <c r="G1369" s="67">
        <v>10.9</v>
      </c>
      <c r="H1369" s="67">
        <v>109</v>
      </c>
    </row>
    <row r="1370" spans="2:8" hidden="1" x14ac:dyDescent="0.2">
      <c r="B1370" s="68" t="s">
        <v>314</v>
      </c>
      <c r="C1370" s="65" t="s">
        <v>315</v>
      </c>
      <c r="D1370" s="66">
        <v>16564</v>
      </c>
      <c r="E1370" s="65" t="s">
        <v>257</v>
      </c>
      <c r="F1370" s="66">
        <v>2010</v>
      </c>
      <c r="G1370" s="67">
        <v>12.6</v>
      </c>
      <c r="H1370" s="67">
        <v>134</v>
      </c>
    </row>
    <row r="1371" spans="2:8" hidden="1" x14ac:dyDescent="0.2">
      <c r="B1371" s="68" t="s">
        <v>332</v>
      </c>
      <c r="C1371" s="65" t="s">
        <v>333</v>
      </c>
      <c r="D1371" s="66">
        <v>16566</v>
      </c>
      <c r="E1371" s="65" t="s">
        <v>257</v>
      </c>
      <c r="F1371" s="66">
        <v>2010</v>
      </c>
      <c r="G1371" s="67">
        <v>15</v>
      </c>
      <c r="H1371" s="67">
        <v>137</v>
      </c>
    </row>
    <row r="1372" spans="2:8" hidden="1" x14ac:dyDescent="0.2">
      <c r="B1372" s="65" t="s">
        <v>358</v>
      </c>
      <c r="C1372" s="68" t="s">
        <v>359</v>
      </c>
      <c r="D1372" s="67">
        <v>16407</v>
      </c>
      <c r="E1372" s="68" t="s">
        <v>257</v>
      </c>
      <c r="F1372" s="67">
        <v>2010</v>
      </c>
      <c r="G1372" s="67">
        <v>18.2</v>
      </c>
      <c r="H1372" s="67">
        <v>160</v>
      </c>
    </row>
    <row r="1373" spans="2:8" hidden="1" x14ac:dyDescent="0.2">
      <c r="B1373" s="65" t="s">
        <v>362</v>
      </c>
      <c r="C1373" s="68" t="s">
        <v>363</v>
      </c>
      <c r="D1373" s="67">
        <v>16762</v>
      </c>
      <c r="E1373" s="68" t="s">
        <v>257</v>
      </c>
      <c r="F1373" s="67">
        <v>2010</v>
      </c>
      <c r="G1373" s="67">
        <v>18.5</v>
      </c>
      <c r="H1373" s="67">
        <v>178</v>
      </c>
    </row>
    <row r="1374" spans="2:8" hidden="1" x14ac:dyDescent="0.2">
      <c r="B1374" s="65" t="s">
        <v>277</v>
      </c>
      <c r="C1374" s="65" t="s">
        <v>364</v>
      </c>
      <c r="D1374" s="66">
        <v>16475</v>
      </c>
      <c r="E1374" s="65" t="s">
        <v>257</v>
      </c>
      <c r="F1374" s="66">
        <v>2010</v>
      </c>
      <c r="G1374" s="67">
        <v>18.7</v>
      </c>
      <c r="H1374" s="67">
        <v>161</v>
      </c>
    </row>
    <row r="1375" spans="2:8" hidden="1" x14ac:dyDescent="0.2">
      <c r="B1375" s="68" t="s">
        <v>269</v>
      </c>
      <c r="C1375" s="68" t="s">
        <v>382</v>
      </c>
      <c r="D1375" s="67">
        <v>16448</v>
      </c>
      <c r="E1375" s="68" t="s">
        <v>257</v>
      </c>
      <c r="F1375" s="67">
        <v>2010</v>
      </c>
      <c r="G1375" s="67">
        <v>21</v>
      </c>
      <c r="H1375" s="67">
        <v>191</v>
      </c>
    </row>
    <row r="1376" spans="2:8" hidden="1" x14ac:dyDescent="0.2">
      <c r="B1376" s="68" t="s">
        <v>409</v>
      </c>
      <c r="C1376" s="65" t="s">
        <v>410</v>
      </c>
      <c r="D1376" s="66">
        <v>16764</v>
      </c>
      <c r="E1376" s="65" t="s">
        <v>406</v>
      </c>
      <c r="F1376" s="66">
        <v>2010</v>
      </c>
      <c r="G1376" s="67">
        <v>10.7</v>
      </c>
      <c r="H1376" s="67">
        <v>119</v>
      </c>
    </row>
    <row r="1377" spans="2:8" hidden="1" x14ac:dyDescent="0.2">
      <c r="B1377" s="65" t="s">
        <v>409</v>
      </c>
      <c r="C1377" s="68" t="s">
        <v>420</v>
      </c>
      <c r="D1377" s="67">
        <v>16431</v>
      </c>
      <c r="E1377" s="68" t="s">
        <v>406</v>
      </c>
      <c r="F1377" s="67">
        <v>2010</v>
      </c>
      <c r="G1377" s="67">
        <v>17.100000000000001</v>
      </c>
      <c r="H1377" s="67">
        <v>178</v>
      </c>
    </row>
    <row r="1378" spans="2:8" hidden="1" x14ac:dyDescent="0.2">
      <c r="B1378" s="65" t="s">
        <v>443</v>
      </c>
      <c r="C1378" s="68" t="s">
        <v>444</v>
      </c>
      <c r="D1378" s="67">
        <v>16568</v>
      </c>
      <c r="E1378" s="68" t="s">
        <v>437</v>
      </c>
      <c r="F1378" s="67">
        <v>2010</v>
      </c>
      <c r="G1378" s="67">
        <v>11.6</v>
      </c>
      <c r="H1378" s="67">
        <v>149</v>
      </c>
    </row>
    <row r="1379" spans="2:8" hidden="1" x14ac:dyDescent="0.2">
      <c r="B1379" s="68" t="s">
        <v>492</v>
      </c>
      <c r="C1379" s="65" t="s">
        <v>493</v>
      </c>
      <c r="D1379" s="66">
        <v>16557</v>
      </c>
      <c r="E1379" s="65" t="s">
        <v>494</v>
      </c>
      <c r="F1379" s="66">
        <v>2010</v>
      </c>
      <c r="G1379" s="67">
        <v>19.3</v>
      </c>
      <c r="H1379" s="67">
        <v>167</v>
      </c>
    </row>
    <row r="1380" spans="2:8" hidden="1" x14ac:dyDescent="0.2">
      <c r="B1380" s="65" t="s">
        <v>525</v>
      </c>
      <c r="C1380" s="68" t="s">
        <v>526</v>
      </c>
      <c r="D1380" s="67">
        <v>16464</v>
      </c>
      <c r="E1380" s="68" t="s">
        <v>524</v>
      </c>
      <c r="F1380" s="67">
        <v>2010</v>
      </c>
      <c r="G1380" s="67">
        <v>8.9</v>
      </c>
      <c r="H1380" s="67">
        <v>137</v>
      </c>
    </row>
    <row r="1381" spans="2:8" hidden="1" x14ac:dyDescent="0.2">
      <c r="B1381" s="68" t="s">
        <v>531</v>
      </c>
      <c r="C1381" s="68" t="s">
        <v>532</v>
      </c>
      <c r="D1381" s="67">
        <v>16484</v>
      </c>
      <c r="E1381" s="68" t="s">
        <v>524</v>
      </c>
      <c r="F1381" s="67">
        <v>2010</v>
      </c>
      <c r="G1381" s="67">
        <v>12.7</v>
      </c>
      <c r="H1381" s="67">
        <v>171</v>
      </c>
    </row>
    <row r="1382" spans="2:8" hidden="1" x14ac:dyDescent="0.2">
      <c r="B1382" s="65" t="s">
        <v>409</v>
      </c>
      <c r="C1382" s="65" t="s">
        <v>535</v>
      </c>
      <c r="D1382" s="66">
        <v>16472</v>
      </c>
      <c r="E1382" s="65" t="s">
        <v>524</v>
      </c>
      <c r="F1382" s="66">
        <v>2010</v>
      </c>
      <c r="G1382" s="67">
        <v>14.7</v>
      </c>
      <c r="H1382" s="67">
        <v>135</v>
      </c>
    </row>
    <row r="1383" spans="2:8" hidden="1" x14ac:dyDescent="0.2">
      <c r="B1383" s="68" t="s">
        <v>388</v>
      </c>
      <c r="C1383" s="68" t="s">
        <v>559</v>
      </c>
      <c r="D1383" s="67">
        <v>16447</v>
      </c>
      <c r="E1383" s="68" t="s">
        <v>550</v>
      </c>
      <c r="F1383" s="67">
        <v>2010</v>
      </c>
      <c r="G1383" s="67">
        <v>29.5</v>
      </c>
      <c r="H1383" s="67">
        <v>145</v>
      </c>
    </row>
    <row r="1384" spans="2:8" hidden="1" x14ac:dyDescent="0.2">
      <c r="B1384" s="68" t="s">
        <v>118</v>
      </c>
      <c r="C1384" s="68" t="s">
        <v>612</v>
      </c>
      <c r="D1384" s="67">
        <v>16426</v>
      </c>
      <c r="E1384" s="68" t="s">
        <v>596</v>
      </c>
      <c r="F1384" s="67">
        <v>2010</v>
      </c>
      <c r="G1384" s="67">
        <v>18.399999999999999</v>
      </c>
      <c r="H1384" s="67">
        <v>127</v>
      </c>
    </row>
    <row r="1385" spans="2:8" hidden="1" x14ac:dyDescent="0.2">
      <c r="B1385" s="65" t="s">
        <v>641</v>
      </c>
      <c r="C1385" s="65" t="s">
        <v>642</v>
      </c>
      <c r="D1385" s="66">
        <v>16441</v>
      </c>
      <c r="E1385" s="65" t="s">
        <v>640</v>
      </c>
      <c r="F1385" s="66">
        <v>2010</v>
      </c>
      <c r="G1385" s="67">
        <v>19.899999999999999</v>
      </c>
      <c r="H1385" s="67">
        <v>112</v>
      </c>
    </row>
    <row r="1386" spans="2:8" hidden="1" x14ac:dyDescent="0.2">
      <c r="B1386" s="68" t="s">
        <v>772</v>
      </c>
      <c r="C1386" s="68" t="s">
        <v>773</v>
      </c>
      <c r="D1386" s="67">
        <v>16495</v>
      </c>
      <c r="E1386" s="68" t="s">
        <v>771</v>
      </c>
      <c r="F1386" s="67">
        <v>2010</v>
      </c>
      <c r="G1386" s="67">
        <v>9.9</v>
      </c>
      <c r="H1386" s="67">
        <v>199</v>
      </c>
    </row>
    <row r="1387" spans="2:8" hidden="1" x14ac:dyDescent="0.2">
      <c r="B1387" s="65" t="s">
        <v>205</v>
      </c>
      <c r="C1387" s="65" t="s">
        <v>776</v>
      </c>
      <c r="D1387" s="66">
        <v>16496</v>
      </c>
      <c r="E1387" s="65" t="s">
        <v>771</v>
      </c>
      <c r="F1387" s="66">
        <v>2010</v>
      </c>
      <c r="G1387" s="67">
        <v>13</v>
      </c>
      <c r="H1387" s="67">
        <v>143</v>
      </c>
    </row>
    <row r="1388" spans="2:8" hidden="1" x14ac:dyDescent="0.2">
      <c r="B1388" s="65" t="s">
        <v>314</v>
      </c>
      <c r="C1388" s="68" t="s">
        <v>784</v>
      </c>
      <c r="D1388" s="67">
        <v>16550</v>
      </c>
      <c r="E1388" s="68" t="s">
        <v>785</v>
      </c>
      <c r="F1388" s="67">
        <v>2010</v>
      </c>
      <c r="G1388" s="67">
        <v>4.2</v>
      </c>
      <c r="H1388" s="67">
        <v>160</v>
      </c>
    </row>
    <row r="1389" spans="2:8" hidden="1" x14ac:dyDescent="0.2">
      <c r="B1389" s="68" t="s">
        <v>151</v>
      </c>
      <c r="C1389" s="65" t="s">
        <v>815</v>
      </c>
      <c r="D1389" s="66">
        <v>16467</v>
      </c>
      <c r="E1389" s="65" t="s">
        <v>791</v>
      </c>
      <c r="F1389" s="66">
        <v>2010</v>
      </c>
      <c r="G1389" s="67">
        <v>15.3</v>
      </c>
      <c r="H1389" s="67">
        <v>164</v>
      </c>
    </row>
    <row r="1390" spans="2:8" hidden="1" x14ac:dyDescent="0.2">
      <c r="B1390" s="65" t="s">
        <v>816</v>
      </c>
      <c r="C1390" s="65" t="s">
        <v>817</v>
      </c>
      <c r="D1390" s="66">
        <v>16419</v>
      </c>
      <c r="E1390" s="65" t="s">
        <v>791</v>
      </c>
      <c r="F1390" s="66">
        <v>2010</v>
      </c>
      <c r="G1390" s="67">
        <v>16</v>
      </c>
      <c r="H1390" s="67">
        <v>141</v>
      </c>
    </row>
    <row r="1391" spans="2:8" hidden="1" x14ac:dyDescent="0.2">
      <c r="B1391" s="68" t="s">
        <v>826</v>
      </c>
      <c r="C1391" s="65" t="s">
        <v>827</v>
      </c>
      <c r="D1391" s="66">
        <v>16445</v>
      </c>
      <c r="E1391" s="65" t="s">
        <v>791</v>
      </c>
      <c r="F1391" s="66">
        <v>2010</v>
      </c>
      <c r="G1391" s="67">
        <v>21.6</v>
      </c>
      <c r="H1391" s="67">
        <v>97</v>
      </c>
    </row>
    <row r="1392" spans="2:8" hidden="1" x14ac:dyDescent="0.2">
      <c r="B1392" s="65" t="s">
        <v>832</v>
      </c>
      <c r="C1392" s="68" t="s">
        <v>833</v>
      </c>
      <c r="D1392" s="67">
        <v>16433</v>
      </c>
      <c r="E1392" s="68" t="s">
        <v>791</v>
      </c>
      <c r="F1392" s="67">
        <v>2010</v>
      </c>
      <c r="G1392" s="67">
        <v>23.4</v>
      </c>
      <c r="H1392" s="67">
        <v>137</v>
      </c>
    </row>
    <row r="1393" spans="2:8" hidden="1" x14ac:dyDescent="0.2">
      <c r="B1393" s="65" t="s">
        <v>277</v>
      </c>
      <c r="C1393" s="65" t="s">
        <v>869</v>
      </c>
      <c r="D1393" s="66">
        <v>16435</v>
      </c>
      <c r="E1393" s="65" t="s">
        <v>868</v>
      </c>
      <c r="F1393" s="66">
        <v>2010</v>
      </c>
      <c r="G1393" s="67">
        <v>3.6</v>
      </c>
      <c r="H1393" s="67">
        <v>111</v>
      </c>
    </row>
    <row r="1394" spans="2:8" hidden="1" x14ac:dyDescent="0.2">
      <c r="B1394" s="65" t="s">
        <v>877</v>
      </c>
      <c r="C1394" s="68" t="s">
        <v>878</v>
      </c>
      <c r="D1394" s="67">
        <v>16569</v>
      </c>
      <c r="E1394" s="68" t="s">
        <v>868</v>
      </c>
      <c r="F1394" s="67">
        <v>2010</v>
      </c>
      <c r="G1394" s="67">
        <v>17.7</v>
      </c>
      <c r="H1394" s="67">
        <v>147</v>
      </c>
    </row>
    <row r="1395" spans="2:8" hidden="1" x14ac:dyDescent="0.2">
      <c r="B1395" s="65" t="s">
        <v>938</v>
      </c>
      <c r="C1395" s="68" t="s">
        <v>939</v>
      </c>
      <c r="D1395" s="67">
        <v>16565</v>
      </c>
      <c r="E1395" s="68" t="s">
        <v>937</v>
      </c>
      <c r="F1395" s="67">
        <v>2010</v>
      </c>
      <c r="G1395" s="67">
        <v>9.1</v>
      </c>
      <c r="H1395" s="67">
        <v>182</v>
      </c>
    </row>
    <row r="1396" spans="2:8" hidden="1" x14ac:dyDescent="0.2">
      <c r="B1396" s="68" t="s">
        <v>942</v>
      </c>
      <c r="C1396" s="65" t="s">
        <v>943</v>
      </c>
      <c r="D1396" s="66">
        <v>16450</v>
      </c>
      <c r="E1396" s="65" t="s">
        <v>937</v>
      </c>
      <c r="F1396" s="66">
        <v>2010</v>
      </c>
      <c r="G1396" s="67">
        <v>11.4</v>
      </c>
      <c r="H1396" s="67">
        <v>121</v>
      </c>
    </row>
    <row r="1397" spans="2:8" hidden="1" x14ac:dyDescent="0.2">
      <c r="B1397" s="65" t="s">
        <v>955</v>
      </c>
      <c r="C1397" s="65" t="s">
        <v>956</v>
      </c>
      <c r="D1397" s="66">
        <v>16451</v>
      </c>
      <c r="E1397" s="65" t="s">
        <v>937</v>
      </c>
      <c r="F1397" s="66">
        <v>2010</v>
      </c>
      <c r="G1397" s="67">
        <v>22.8</v>
      </c>
      <c r="H1397" s="67">
        <v>204</v>
      </c>
    </row>
    <row r="1398" spans="2:8" hidden="1" x14ac:dyDescent="0.2">
      <c r="B1398" s="68" t="s">
        <v>978</v>
      </c>
      <c r="C1398" s="65" t="s">
        <v>979</v>
      </c>
      <c r="D1398" s="66">
        <v>17680</v>
      </c>
      <c r="E1398" s="65" t="s">
        <v>963</v>
      </c>
      <c r="F1398" s="66">
        <v>2010</v>
      </c>
      <c r="G1398" s="67">
        <v>9.3000000000000007</v>
      </c>
      <c r="H1398" s="67">
        <v>158</v>
      </c>
    </row>
    <row r="1399" spans="2:8" hidden="1" x14ac:dyDescent="0.2">
      <c r="B1399" s="68" t="s">
        <v>895</v>
      </c>
      <c r="C1399" s="68" t="s">
        <v>1022</v>
      </c>
      <c r="D1399" s="67">
        <v>17353</v>
      </c>
      <c r="E1399" s="68" t="s">
        <v>963</v>
      </c>
      <c r="F1399" s="67">
        <v>2010</v>
      </c>
      <c r="G1399" s="67">
        <v>20.2</v>
      </c>
      <c r="H1399" s="67">
        <v>194</v>
      </c>
    </row>
    <row r="1400" spans="2:8" hidden="1" x14ac:dyDescent="0.2">
      <c r="B1400" s="65" t="s">
        <v>277</v>
      </c>
      <c r="C1400" s="68" t="s">
        <v>1036</v>
      </c>
      <c r="D1400" s="67">
        <v>16420</v>
      </c>
      <c r="E1400" s="68" t="s">
        <v>963</v>
      </c>
      <c r="F1400" s="67">
        <v>2010</v>
      </c>
      <c r="G1400" s="67">
        <v>25.8</v>
      </c>
      <c r="H1400" s="67">
        <v>154</v>
      </c>
    </row>
    <row r="1401" spans="2:8" hidden="1" x14ac:dyDescent="0.2">
      <c r="B1401" s="65" t="s">
        <v>1052</v>
      </c>
      <c r="C1401" s="65" t="s">
        <v>1053</v>
      </c>
      <c r="D1401" s="66">
        <v>16477</v>
      </c>
      <c r="E1401" s="65" t="s">
        <v>1050</v>
      </c>
      <c r="F1401" s="66">
        <v>2010</v>
      </c>
      <c r="G1401" s="67">
        <v>3</v>
      </c>
      <c r="H1401" s="67">
        <v>105</v>
      </c>
    </row>
    <row r="1402" spans="2:8" hidden="1" x14ac:dyDescent="0.2">
      <c r="B1402" s="68" t="s">
        <v>277</v>
      </c>
      <c r="C1402" s="68" t="s">
        <v>1100</v>
      </c>
      <c r="D1402" s="67">
        <v>16460</v>
      </c>
      <c r="E1402" s="68" t="s">
        <v>1050</v>
      </c>
      <c r="F1402" s="67">
        <v>2010</v>
      </c>
      <c r="G1402" s="67">
        <v>19.399999999999999</v>
      </c>
      <c r="H1402" s="67">
        <v>130</v>
      </c>
    </row>
    <row r="1403" spans="2:8" hidden="1" x14ac:dyDescent="0.2">
      <c r="B1403" s="65" t="s">
        <v>1102</v>
      </c>
      <c r="C1403" s="68" t="s">
        <v>1103</v>
      </c>
      <c r="D1403" s="67">
        <v>16459</v>
      </c>
      <c r="E1403" s="68" t="s">
        <v>1050</v>
      </c>
      <c r="F1403" s="67">
        <v>2010</v>
      </c>
      <c r="G1403" s="67">
        <v>21.2</v>
      </c>
      <c r="H1403" s="67">
        <v>117</v>
      </c>
    </row>
    <row r="1404" spans="2:8" hidden="1" x14ac:dyDescent="0.2">
      <c r="B1404" s="68" t="s">
        <v>1169</v>
      </c>
      <c r="C1404" s="68" t="s">
        <v>1170</v>
      </c>
      <c r="D1404" s="67">
        <v>16418</v>
      </c>
      <c r="E1404" s="68" t="s">
        <v>1122</v>
      </c>
      <c r="F1404" s="67">
        <v>2010</v>
      </c>
      <c r="G1404" s="67">
        <v>24.2</v>
      </c>
      <c r="H1404" s="67">
        <v>127</v>
      </c>
    </row>
    <row r="1405" spans="2:8" hidden="1" x14ac:dyDescent="0.2">
      <c r="B1405" s="68" t="s">
        <v>1208</v>
      </c>
      <c r="C1405" s="68" t="s">
        <v>1209</v>
      </c>
      <c r="D1405" s="67">
        <v>16494</v>
      </c>
      <c r="E1405" s="68" t="s">
        <v>1205</v>
      </c>
      <c r="F1405" s="67">
        <v>2010</v>
      </c>
      <c r="G1405" s="67">
        <v>12.7</v>
      </c>
      <c r="H1405" s="67">
        <v>170</v>
      </c>
    </row>
    <row r="1406" spans="2:8" hidden="1" x14ac:dyDescent="0.2">
      <c r="B1406" s="68" t="s">
        <v>1233</v>
      </c>
      <c r="C1406" s="68" t="s">
        <v>1234</v>
      </c>
      <c r="D1406" s="67">
        <v>16469</v>
      </c>
      <c r="E1406" s="68" t="s">
        <v>1235</v>
      </c>
      <c r="F1406" s="67">
        <v>2010</v>
      </c>
      <c r="G1406" s="67">
        <v>1</v>
      </c>
      <c r="H1406" s="67">
        <v>188</v>
      </c>
    </row>
    <row r="1407" spans="2:8" hidden="1" x14ac:dyDescent="0.2">
      <c r="B1407" s="68" t="s">
        <v>409</v>
      </c>
      <c r="C1407" s="65" t="s">
        <v>1276</v>
      </c>
      <c r="D1407" s="66">
        <v>16449</v>
      </c>
      <c r="E1407" s="65" t="s">
        <v>1235</v>
      </c>
      <c r="F1407" s="66">
        <v>2010</v>
      </c>
      <c r="G1407" s="67">
        <v>19.600000000000001</v>
      </c>
      <c r="H1407" s="67">
        <v>166</v>
      </c>
    </row>
    <row r="1408" spans="2:8" hidden="1" x14ac:dyDescent="0.2">
      <c r="B1408" s="68" t="s">
        <v>1300</v>
      </c>
      <c r="C1408" s="65" t="s">
        <v>1301</v>
      </c>
      <c r="D1408" s="66">
        <v>16507</v>
      </c>
      <c r="E1408" s="65" t="s">
        <v>1299</v>
      </c>
      <c r="F1408" s="66">
        <v>2010</v>
      </c>
      <c r="G1408" s="67">
        <v>12.2</v>
      </c>
      <c r="H1408" s="67">
        <v>134</v>
      </c>
    </row>
    <row r="1409" spans="2:8" hidden="1" x14ac:dyDescent="0.2">
      <c r="B1409" s="68" t="s">
        <v>690</v>
      </c>
      <c r="C1409" s="68" t="s">
        <v>1315</v>
      </c>
      <c r="D1409" s="67">
        <v>16563</v>
      </c>
      <c r="E1409" s="68" t="s">
        <v>1313</v>
      </c>
      <c r="F1409" s="67">
        <v>2010</v>
      </c>
      <c r="G1409" s="67">
        <v>5.4</v>
      </c>
      <c r="H1409" s="67">
        <v>171</v>
      </c>
    </row>
    <row r="1410" spans="2:8" hidden="1" x14ac:dyDescent="0.2">
      <c r="B1410" s="68" t="s">
        <v>277</v>
      </c>
      <c r="C1410" s="68" t="s">
        <v>1319</v>
      </c>
      <c r="D1410" s="67">
        <v>16453</v>
      </c>
      <c r="E1410" s="68" t="s">
        <v>1313</v>
      </c>
      <c r="F1410" s="67">
        <v>2010</v>
      </c>
      <c r="G1410" s="67">
        <v>7.4</v>
      </c>
      <c r="H1410" s="67">
        <v>80</v>
      </c>
    </row>
    <row r="1411" spans="2:8" hidden="1" x14ac:dyDescent="0.2">
      <c r="B1411" s="68" t="s">
        <v>1330</v>
      </c>
      <c r="C1411" s="65" t="s">
        <v>1331</v>
      </c>
      <c r="D1411" s="66">
        <v>16489</v>
      </c>
      <c r="E1411" s="65" t="s">
        <v>1313</v>
      </c>
      <c r="F1411" s="66">
        <v>2010</v>
      </c>
      <c r="G1411" s="67">
        <v>12.9</v>
      </c>
      <c r="H1411" s="67">
        <v>144</v>
      </c>
    </row>
    <row r="1412" spans="2:8" hidden="1" x14ac:dyDescent="0.2">
      <c r="B1412" s="68" t="s">
        <v>1333</v>
      </c>
      <c r="C1412" s="68" t="s">
        <v>1334</v>
      </c>
      <c r="D1412" s="67">
        <v>16487</v>
      </c>
      <c r="E1412" s="68" t="s">
        <v>1313</v>
      </c>
      <c r="F1412" s="67">
        <v>2010</v>
      </c>
      <c r="G1412" s="67">
        <v>14.2</v>
      </c>
      <c r="H1412" s="67">
        <v>107</v>
      </c>
    </row>
    <row r="1413" spans="2:8" hidden="1" x14ac:dyDescent="0.2">
      <c r="B1413" s="68" t="s">
        <v>314</v>
      </c>
      <c r="C1413" s="68" t="s">
        <v>1335</v>
      </c>
      <c r="D1413" s="67">
        <v>16498</v>
      </c>
      <c r="E1413" s="68" t="s">
        <v>1313</v>
      </c>
      <c r="F1413" s="67">
        <v>2010</v>
      </c>
      <c r="G1413" s="67">
        <v>14.8</v>
      </c>
      <c r="H1413" s="67">
        <v>112</v>
      </c>
    </row>
    <row r="1414" spans="2:8" hidden="1" x14ac:dyDescent="0.2">
      <c r="B1414" s="68" t="s">
        <v>277</v>
      </c>
      <c r="C1414" s="65" t="s">
        <v>1337</v>
      </c>
      <c r="D1414" s="66">
        <v>16490</v>
      </c>
      <c r="E1414" s="65" t="s">
        <v>1313</v>
      </c>
      <c r="F1414" s="66">
        <v>2010</v>
      </c>
      <c r="G1414" s="67">
        <v>17</v>
      </c>
      <c r="H1414" s="67">
        <v>144</v>
      </c>
    </row>
    <row r="1415" spans="2:8" hidden="1" x14ac:dyDescent="0.2">
      <c r="B1415" s="65" t="s">
        <v>277</v>
      </c>
      <c r="C1415" s="65" t="s">
        <v>1338</v>
      </c>
      <c r="D1415" s="66">
        <v>16501</v>
      </c>
      <c r="E1415" s="65" t="s">
        <v>1313</v>
      </c>
      <c r="F1415" s="66">
        <v>2010</v>
      </c>
      <c r="G1415" s="67">
        <v>18.2</v>
      </c>
      <c r="H1415" s="67">
        <v>128</v>
      </c>
    </row>
    <row r="1416" spans="2:8" hidden="1" x14ac:dyDescent="0.2">
      <c r="B1416" s="65" t="s">
        <v>1348</v>
      </c>
      <c r="C1416" s="65" t="s">
        <v>1349</v>
      </c>
      <c r="D1416" s="66">
        <v>16406</v>
      </c>
      <c r="E1416" s="65" t="s">
        <v>1313</v>
      </c>
      <c r="F1416" s="66">
        <v>2010</v>
      </c>
      <c r="G1416" s="67">
        <v>23.4</v>
      </c>
      <c r="H1416" s="67">
        <v>127</v>
      </c>
    </row>
    <row r="1417" spans="2:8" hidden="1" x14ac:dyDescent="0.2">
      <c r="B1417" s="65" t="s">
        <v>1497</v>
      </c>
      <c r="C1417" s="65" t="s">
        <v>1498</v>
      </c>
      <c r="D1417" s="66">
        <v>16561</v>
      </c>
      <c r="E1417" s="65" t="s">
        <v>1487</v>
      </c>
      <c r="F1417" s="66">
        <v>2010</v>
      </c>
      <c r="G1417" s="67">
        <v>18.899999999999999</v>
      </c>
      <c r="H1417" s="67">
        <v>122</v>
      </c>
    </row>
    <row r="1418" spans="2:8" hidden="1" x14ac:dyDescent="0.2">
      <c r="B1418" s="68" t="s">
        <v>1550</v>
      </c>
      <c r="C1418" s="68" t="s">
        <v>1551</v>
      </c>
      <c r="D1418" s="67">
        <v>16415</v>
      </c>
      <c r="E1418" s="68" t="s">
        <v>1549</v>
      </c>
      <c r="F1418" s="67">
        <v>2010</v>
      </c>
      <c r="G1418" s="67">
        <v>19.899999999999999</v>
      </c>
      <c r="H1418" s="67">
        <v>113</v>
      </c>
    </row>
    <row r="1419" spans="2:8" hidden="1" x14ac:dyDescent="0.2">
      <c r="B1419" s="65" t="s">
        <v>1582</v>
      </c>
      <c r="C1419" s="65" t="s">
        <v>1583</v>
      </c>
      <c r="D1419" s="66">
        <v>16429</v>
      </c>
      <c r="E1419" s="65" t="s">
        <v>1581</v>
      </c>
      <c r="F1419" s="66">
        <v>2010</v>
      </c>
      <c r="G1419" s="67">
        <v>4.8</v>
      </c>
      <c r="H1419" s="67">
        <v>166</v>
      </c>
    </row>
    <row r="1420" spans="2:8" hidden="1" x14ac:dyDescent="0.2">
      <c r="B1420" s="68" t="s">
        <v>1589</v>
      </c>
      <c r="C1420" s="65" t="s">
        <v>1590</v>
      </c>
      <c r="D1420" s="66">
        <v>16421</v>
      </c>
      <c r="E1420" s="65" t="s">
        <v>1581</v>
      </c>
      <c r="F1420" s="66">
        <v>2010</v>
      </c>
      <c r="G1420" s="67">
        <v>7.9</v>
      </c>
      <c r="H1420" s="67">
        <v>201</v>
      </c>
    </row>
    <row r="1421" spans="2:8" hidden="1" x14ac:dyDescent="0.2">
      <c r="B1421" s="65" t="s">
        <v>1599</v>
      </c>
      <c r="C1421" s="68" t="s">
        <v>1600</v>
      </c>
      <c r="D1421" s="67">
        <v>16455</v>
      </c>
      <c r="E1421" s="68" t="s">
        <v>1581</v>
      </c>
      <c r="F1421" s="67">
        <v>2010</v>
      </c>
      <c r="G1421" s="67">
        <v>10.7</v>
      </c>
      <c r="H1421" s="67">
        <v>125</v>
      </c>
    </row>
    <row r="1422" spans="2:8" hidden="1" x14ac:dyDescent="0.2">
      <c r="B1422" s="68" t="s">
        <v>1606</v>
      </c>
      <c r="C1422" s="65" t="s">
        <v>1607</v>
      </c>
      <c r="D1422" s="66">
        <v>16457</v>
      </c>
      <c r="E1422" s="65" t="s">
        <v>1581</v>
      </c>
      <c r="F1422" s="66">
        <v>2010</v>
      </c>
      <c r="G1422" s="67">
        <v>15.7</v>
      </c>
      <c r="H1422" s="67">
        <v>220</v>
      </c>
    </row>
    <row r="1423" spans="2:8" hidden="1" x14ac:dyDescent="0.2">
      <c r="B1423" s="68" t="s">
        <v>1620</v>
      </c>
      <c r="C1423" s="65" t="s">
        <v>1621</v>
      </c>
      <c r="D1423" s="66">
        <v>16521</v>
      </c>
      <c r="E1423" s="65" t="s">
        <v>1581</v>
      </c>
      <c r="F1423" s="66">
        <v>2010</v>
      </c>
      <c r="G1423" s="67">
        <v>33.6</v>
      </c>
      <c r="H1423" s="67">
        <v>129</v>
      </c>
    </row>
    <row r="1424" spans="2:8" hidden="1" x14ac:dyDescent="0.2">
      <c r="B1424" s="65" t="s">
        <v>277</v>
      </c>
      <c r="C1424" s="65" t="s">
        <v>1625</v>
      </c>
      <c r="D1424" s="66">
        <v>16751</v>
      </c>
      <c r="E1424" s="65" t="s">
        <v>1624</v>
      </c>
      <c r="F1424" s="66">
        <v>2010</v>
      </c>
      <c r="G1424" s="67">
        <v>8.6999999999999993</v>
      </c>
      <c r="H1424" s="67">
        <v>146</v>
      </c>
    </row>
    <row r="1425" spans="2:8" hidden="1" x14ac:dyDescent="0.2">
      <c r="B1425" s="68" t="s">
        <v>1652</v>
      </c>
      <c r="C1425" s="65" t="s">
        <v>1653</v>
      </c>
      <c r="D1425" s="66">
        <v>16492</v>
      </c>
      <c r="E1425" s="65" t="s">
        <v>1644</v>
      </c>
      <c r="F1425" s="66">
        <v>2010</v>
      </c>
      <c r="G1425" s="67">
        <v>5.6</v>
      </c>
      <c r="H1425" s="67">
        <v>118</v>
      </c>
    </row>
    <row r="1426" spans="2:8" hidden="1" x14ac:dyDescent="0.2">
      <c r="B1426" s="68" t="s">
        <v>1655</v>
      </c>
      <c r="C1426" s="68" t="s">
        <v>1656</v>
      </c>
      <c r="D1426" s="67">
        <v>15991</v>
      </c>
      <c r="E1426" s="68" t="s">
        <v>1644</v>
      </c>
      <c r="F1426" s="67">
        <v>2010</v>
      </c>
      <c r="G1426" s="67">
        <v>6.9</v>
      </c>
      <c r="H1426" s="67">
        <v>121</v>
      </c>
    </row>
    <row r="1427" spans="2:8" hidden="1" x14ac:dyDescent="0.2">
      <c r="B1427" s="65" t="s">
        <v>924</v>
      </c>
      <c r="C1427" s="68" t="s">
        <v>1718</v>
      </c>
      <c r="D1427" s="67">
        <v>16511</v>
      </c>
      <c r="E1427" s="68" t="s">
        <v>1644</v>
      </c>
      <c r="F1427" s="67">
        <v>2010</v>
      </c>
      <c r="G1427" s="67">
        <v>15</v>
      </c>
      <c r="H1427" s="67">
        <v>199</v>
      </c>
    </row>
    <row r="1428" spans="2:8" hidden="1" x14ac:dyDescent="0.2">
      <c r="B1428" s="68" t="s">
        <v>531</v>
      </c>
      <c r="C1428" s="65" t="s">
        <v>1732</v>
      </c>
      <c r="D1428" s="66">
        <v>16510</v>
      </c>
      <c r="E1428" s="65" t="s">
        <v>1644</v>
      </c>
      <c r="F1428" s="66">
        <v>2010</v>
      </c>
      <c r="G1428" s="67">
        <v>16.600000000000001</v>
      </c>
      <c r="H1428" s="67">
        <v>137</v>
      </c>
    </row>
    <row r="1429" spans="2:8" hidden="1" x14ac:dyDescent="0.2">
      <c r="B1429" s="65" t="s">
        <v>314</v>
      </c>
      <c r="C1429" s="68" t="s">
        <v>1743</v>
      </c>
      <c r="D1429" s="67">
        <v>16504</v>
      </c>
      <c r="E1429" s="68" t="s">
        <v>1644</v>
      </c>
      <c r="F1429" s="67">
        <v>2010</v>
      </c>
      <c r="G1429" s="67">
        <v>17.7</v>
      </c>
      <c r="H1429" s="67">
        <v>173</v>
      </c>
    </row>
    <row r="1430" spans="2:8" hidden="1" x14ac:dyDescent="0.2">
      <c r="B1430" s="68" t="s">
        <v>1797</v>
      </c>
      <c r="C1430" s="65" t="s">
        <v>1798</v>
      </c>
      <c r="D1430" s="66">
        <v>16430</v>
      </c>
      <c r="E1430" s="65" t="s">
        <v>1788</v>
      </c>
      <c r="F1430" s="66">
        <v>2010</v>
      </c>
      <c r="G1430" s="67">
        <v>12.5</v>
      </c>
      <c r="H1430" s="67">
        <v>155</v>
      </c>
    </row>
    <row r="1431" spans="2:8" hidden="1" x14ac:dyDescent="0.2">
      <c r="B1431" s="65" t="s">
        <v>277</v>
      </c>
      <c r="C1431" s="68" t="s">
        <v>1847</v>
      </c>
      <c r="D1431" s="67">
        <v>16474</v>
      </c>
      <c r="E1431" s="68" t="s">
        <v>1831</v>
      </c>
      <c r="F1431" s="67">
        <v>2010</v>
      </c>
      <c r="G1431" s="67">
        <v>6.8</v>
      </c>
      <c r="H1431" s="67">
        <v>175</v>
      </c>
    </row>
    <row r="1432" spans="2:8" hidden="1" x14ac:dyDescent="0.2">
      <c r="B1432" s="68" t="s">
        <v>234</v>
      </c>
      <c r="C1432" s="65" t="s">
        <v>1871</v>
      </c>
      <c r="D1432" s="66">
        <v>16513</v>
      </c>
      <c r="E1432" s="65" t="s">
        <v>1831</v>
      </c>
      <c r="F1432" s="66">
        <v>2010</v>
      </c>
      <c r="G1432" s="67">
        <v>10</v>
      </c>
      <c r="H1432" s="67">
        <v>229</v>
      </c>
    </row>
    <row r="1433" spans="2:8" hidden="1" x14ac:dyDescent="0.2">
      <c r="B1433" s="65" t="s">
        <v>1054</v>
      </c>
      <c r="C1433" s="68" t="s">
        <v>1877</v>
      </c>
      <c r="D1433" s="67">
        <v>16436</v>
      </c>
      <c r="E1433" s="68" t="s">
        <v>1831</v>
      </c>
      <c r="F1433" s="67">
        <v>2010</v>
      </c>
      <c r="G1433" s="67">
        <v>10.8</v>
      </c>
      <c r="H1433" s="67">
        <v>187</v>
      </c>
    </row>
    <row r="1434" spans="2:8" hidden="1" x14ac:dyDescent="0.2">
      <c r="B1434" s="68" t="s">
        <v>1333</v>
      </c>
      <c r="C1434" s="65" t="s">
        <v>1882</v>
      </c>
      <c r="D1434" s="66">
        <v>16562</v>
      </c>
      <c r="E1434" s="65" t="s">
        <v>1831</v>
      </c>
      <c r="F1434" s="66">
        <v>2010</v>
      </c>
      <c r="G1434" s="67">
        <v>11.3</v>
      </c>
      <c r="H1434" s="67">
        <v>109</v>
      </c>
    </row>
    <row r="1435" spans="2:8" hidden="1" x14ac:dyDescent="0.2">
      <c r="B1435" s="68" t="s">
        <v>277</v>
      </c>
      <c r="C1435" s="65" t="s">
        <v>1901</v>
      </c>
      <c r="D1435" s="66">
        <v>16434</v>
      </c>
      <c r="E1435" s="65" t="s">
        <v>1831</v>
      </c>
      <c r="F1435" s="66">
        <v>2010</v>
      </c>
      <c r="G1435" s="67">
        <v>13.3</v>
      </c>
      <c r="H1435" s="67">
        <v>103</v>
      </c>
    </row>
    <row r="1436" spans="2:8" hidden="1" x14ac:dyDescent="0.2">
      <c r="B1436" s="68" t="s">
        <v>877</v>
      </c>
      <c r="C1436" s="68" t="s">
        <v>1956</v>
      </c>
      <c r="D1436" s="67">
        <v>16425</v>
      </c>
      <c r="E1436" s="68" t="s">
        <v>1831</v>
      </c>
      <c r="F1436" s="67">
        <v>2010</v>
      </c>
      <c r="G1436" s="67">
        <v>18</v>
      </c>
      <c r="H1436" s="67">
        <v>134</v>
      </c>
    </row>
    <row r="1437" spans="2:8" hidden="1" x14ac:dyDescent="0.2">
      <c r="B1437" s="68" t="s">
        <v>1973</v>
      </c>
      <c r="C1437" s="65" t="s">
        <v>1974</v>
      </c>
      <c r="D1437" s="66">
        <v>16512</v>
      </c>
      <c r="E1437" s="65" t="s">
        <v>1831</v>
      </c>
      <c r="F1437" s="66">
        <v>2010</v>
      </c>
      <c r="G1437" s="67">
        <v>19.2</v>
      </c>
      <c r="H1437" s="67">
        <v>125</v>
      </c>
    </row>
    <row r="1438" spans="2:8" hidden="1" x14ac:dyDescent="0.2">
      <c r="B1438" s="65" t="s">
        <v>205</v>
      </c>
      <c r="C1438" s="68" t="s">
        <v>1981</v>
      </c>
      <c r="D1438" s="67">
        <v>16478</v>
      </c>
      <c r="E1438" s="68" t="s">
        <v>1831</v>
      </c>
      <c r="F1438" s="67">
        <v>2010</v>
      </c>
      <c r="G1438" s="67">
        <v>19.899999999999999</v>
      </c>
      <c r="H1438" s="67">
        <v>171</v>
      </c>
    </row>
    <row r="1439" spans="2:8" hidden="1" x14ac:dyDescent="0.2">
      <c r="B1439" s="65" t="s">
        <v>1982</v>
      </c>
      <c r="C1439" s="68" t="s">
        <v>1983</v>
      </c>
      <c r="D1439" s="67">
        <v>17681</v>
      </c>
      <c r="E1439" s="68" t="s">
        <v>1831</v>
      </c>
      <c r="F1439" s="67">
        <v>2010</v>
      </c>
      <c r="G1439" s="67">
        <v>20.3</v>
      </c>
      <c r="H1439" s="67">
        <v>144</v>
      </c>
    </row>
    <row r="1440" spans="2:8" hidden="1" x14ac:dyDescent="0.2">
      <c r="B1440" s="65" t="s">
        <v>887</v>
      </c>
      <c r="C1440" s="68" t="s">
        <v>1997</v>
      </c>
      <c r="D1440" s="67">
        <v>16458</v>
      </c>
      <c r="E1440" s="68" t="s">
        <v>1831</v>
      </c>
      <c r="F1440" s="67">
        <v>2010</v>
      </c>
      <c r="G1440" s="67">
        <v>21.2</v>
      </c>
      <c r="H1440" s="67">
        <v>164</v>
      </c>
    </row>
    <row r="1441" spans="2:8" hidden="1" x14ac:dyDescent="0.2">
      <c r="B1441" s="65" t="s">
        <v>2010</v>
      </c>
      <c r="C1441" s="68" t="s">
        <v>2011</v>
      </c>
      <c r="D1441" s="67">
        <v>16505</v>
      </c>
      <c r="E1441" s="68" t="s">
        <v>1831</v>
      </c>
      <c r="F1441" s="67">
        <v>2010</v>
      </c>
      <c r="G1441" s="67">
        <v>23.6</v>
      </c>
      <c r="H1441" s="67">
        <v>126</v>
      </c>
    </row>
    <row r="1442" spans="2:8" hidden="1" x14ac:dyDescent="0.2">
      <c r="B1442" s="65" t="s">
        <v>2017</v>
      </c>
      <c r="C1442" s="65" t="s">
        <v>2018</v>
      </c>
      <c r="D1442" s="66">
        <v>16739</v>
      </c>
      <c r="E1442" s="65" t="s">
        <v>1831</v>
      </c>
      <c r="F1442" s="66">
        <v>2010</v>
      </c>
      <c r="G1442" s="67">
        <v>24.1</v>
      </c>
      <c r="H1442" s="67">
        <v>141</v>
      </c>
    </row>
    <row r="1443" spans="2:8" hidden="1" x14ac:dyDescent="0.2">
      <c r="B1443" s="65" t="s">
        <v>1297</v>
      </c>
      <c r="C1443" s="68" t="s">
        <v>2023</v>
      </c>
      <c r="D1443" s="67">
        <v>16479</v>
      </c>
      <c r="E1443" s="68" t="s">
        <v>1831</v>
      </c>
      <c r="F1443" s="67">
        <v>2010</v>
      </c>
      <c r="G1443" s="67">
        <v>25.6</v>
      </c>
      <c r="H1443" s="67">
        <v>169</v>
      </c>
    </row>
    <row r="1444" spans="2:8" hidden="1" x14ac:dyDescent="0.2">
      <c r="B1444" s="65" t="s">
        <v>409</v>
      </c>
      <c r="C1444" s="65" t="s">
        <v>2040</v>
      </c>
      <c r="D1444" s="66">
        <v>16748</v>
      </c>
      <c r="E1444" s="65" t="s">
        <v>2041</v>
      </c>
      <c r="F1444" s="66">
        <v>2010</v>
      </c>
      <c r="G1444" s="67">
        <v>13.1</v>
      </c>
      <c r="H1444" s="67">
        <v>222</v>
      </c>
    </row>
    <row r="1445" spans="2:8" hidden="1" x14ac:dyDescent="0.2">
      <c r="B1445" s="68" t="s">
        <v>2052</v>
      </c>
      <c r="C1445" s="65" t="s">
        <v>2053</v>
      </c>
      <c r="D1445" s="66">
        <v>16755</v>
      </c>
      <c r="E1445" s="65" t="s">
        <v>2054</v>
      </c>
      <c r="F1445" s="66">
        <v>2010</v>
      </c>
      <c r="G1445" s="67">
        <v>17.899999999999999</v>
      </c>
      <c r="H1445" s="67">
        <v>144</v>
      </c>
    </row>
    <row r="1446" spans="2:8" hidden="1" x14ac:dyDescent="0.2">
      <c r="B1446" s="65" t="s">
        <v>2057</v>
      </c>
      <c r="C1446" s="68" t="s">
        <v>2058</v>
      </c>
      <c r="D1446" s="67">
        <v>16508</v>
      </c>
      <c r="E1446" s="68" t="s">
        <v>2059</v>
      </c>
      <c r="F1446" s="67">
        <v>2010</v>
      </c>
      <c r="G1446" s="67">
        <v>12.4</v>
      </c>
      <c r="H1446" s="67">
        <v>135</v>
      </c>
    </row>
    <row r="1447" spans="2:8" hidden="1" x14ac:dyDescent="0.2">
      <c r="B1447" s="68" t="s">
        <v>2071</v>
      </c>
      <c r="C1447" s="65" t="s">
        <v>2072</v>
      </c>
      <c r="D1447" s="66">
        <v>16413</v>
      </c>
      <c r="E1447" s="65" t="s">
        <v>2061</v>
      </c>
      <c r="F1447" s="66">
        <v>2010</v>
      </c>
      <c r="G1447" s="67">
        <v>6.8</v>
      </c>
      <c r="H1447" s="67">
        <v>186</v>
      </c>
    </row>
    <row r="1448" spans="2:8" hidden="1" x14ac:dyDescent="0.2">
      <c r="B1448" s="68" t="s">
        <v>945</v>
      </c>
      <c r="C1448" s="65" t="s">
        <v>2073</v>
      </c>
      <c r="D1448" s="66">
        <v>16452</v>
      </c>
      <c r="E1448" s="65" t="s">
        <v>2061</v>
      </c>
      <c r="F1448" s="66">
        <v>2010</v>
      </c>
      <c r="G1448" s="67">
        <v>7.6</v>
      </c>
      <c r="H1448" s="67">
        <v>88</v>
      </c>
    </row>
    <row r="1449" spans="2:8" hidden="1" x14ac:dyDescent="0.2">
      <c r="B1449" s="65" t="s">
        <v>2108</v>
      </c>
      <c r="C1449" s="65" t="s">
        <v>2109</v>
      </c>
      <c r="D1449" s="66">
        <v>16411</v>
      </c>
      <c r="E1449" s="65" t="s">
        <v>2061</v>
      </c>
      <c r="F1449" s="66">
        <v>2010</v>
      </c>
      <c r="G1449" s="67">
        <v>13.4</v>
      </c>
      <c r="H1449" s="67">
        <v>160</v>
      </c>
    </row>
    <row r="1450" spans="2:8" hidden="1" x14ac:dyDescent="0.2">
      <c r="B1450" s="65" t="s">
        <v>277</v>
      </c>
      <c r="C1450" s="68" t="s">
        <v>2141</v>
      </c>
      <c r="D1450" s="67">
        <v>16412</v>
      </c>
      <c r="E1450" s="68" t="s">
        <v>2061</v>
      </c>
      <c r="F1450" s="67">
        <v>2010</v>
      </c>
      <c r="G1450" s="67">
        <v>17.100000000000001</v>
      </c>
      <c r="H1450" s="67">
        <v>175</v>
      </c>
    </row>
    <row r="1451" spans="2:8" hidden="1" x14ac:dyDescent="0.2">
      <c r="B1451" s="65" t="s">
        <v>2166</v>
      </c>
      <c r="C1451" s="65" t="s">
        <v>2167</v>
      </c>
      <c r="D1451" s="66">
        <v>16438</v>
      </c>
      <c r="E1451" s="65" t="s">
        <v>2061</v>
      </c>
      <c r="F1451" s="66">
        <v>2010</v>
      </c>
      <c r="G1451" s="67">
        <v>23.6</v>
      </c>
      <c r="H1451" s="67">
        <v>109</v>
      </c>
    </row>
    <row r="1452" spans="2:8" hidden="1" x14ac:dyDescent="0.2">
      <c r="B1452" s="68" t="s">
        <v>388</v>
      </c>
      <c r="C1452" s="65" t="s">
        <v>83</v>
      </c>
      <c r="D1452" s="66">
        <v>16486</v>
      </c>
      <c r="E1452" s="65" t="s">
        <v>2061</v>
      </c>
      <c r="F1452" s="66">
        <v>2010</v>
      </c>
      <c r="G1452" s="67">
        <v>24.6</v>
      </c>
      <c r="H1452" s="67">
        <v>127</v>
      </c>
    </row>
    <row r="1453" spans="2:8" hidden="1" x14ac:dyDescent="0.2">
      <c r="B1453" s="68" t="s">
        <v>2348</v>
      </c>
      <c r="C1453" s="65" t="s">
        <v>2349</v>
      </c>
      <c r="D1453" s="66">
        <v>16404</v>
      </c>
      <c r="E1453" s="65" t="s">
        <v>2329</v>
      </c>
      <c r="F1453" s="66">
        <v>2010</v>
      </c>
      <c r="G1453" s="67">
        <v>5.5</v>
      </c>
      <c r="H1453" s="67">
        <v>163</v>
      </c>
    </row>
    <row r="1454" spans="2:8" hidden="1" x14ac:dyDescent="0.2">
      <c r="B1454" s="68" t="s">
        <v>2369</v>
      </c>
      <c r="C1454" s="68" t="s">
        <v>2370</v>
      </c>
      <c r="D1454" s="67">
        <v>16559</v>
      </c>
      <c r="E1454" s="68" t="s">
        <v>2329</v>
      </c>
      <c r="F1454" s="67">
        <v>2010</v>
      </c>
      <c r="G1454" s="67">
        <v>9.1</v>
      </c>
      <c r="H1454" s="67">
        <v>181</v>
      </c>
    </row>
    <row r="1455" spans="2:8" hidden="1" x14ac:dyDescent="0.2">
      <c r="B1455" s="68" t="s">
        <v>443</v>
      </c>
      <c r="C1455" s="68" t="s">
        <v>2386</v>
      </c>
      <c r="D1455" s="67">
        <v>16409</v>
      </c>
      <c r="E1455" s="68" t="s">
        <v>2329</v>
      </c>
      <c r="F1455" s="67">
        <v>2010</v>
      </c>
      <c r="G1455" s="67">
        <v>10.9</v>
      </c>
      <c r="H1455" s="67">
        <v>140</v>
      </c>
    </row>
    <row r="1456" spans="2:8" hidden="1" x14ac:dyDescent="0.2">
      <c r="B1456" s="68" t="s">
        <v>205</v>
      </c>
      <c r="C1456" s="68" t="s">
        <v>2410</v>
      </c>
      <c r="D1456" s="67">
        <v>16427</v>
      </c>
      <c r="E1456" s="68" t="s">
        <v>2329</v>
      </c>
      <c r="F1456" s="67">
        <v>2010</v>
      </c>
      <c r="G1456" s="67">
        <v>12.6</v>
      </c>
      <c r="H1456" s="67">
        <v>132</v>
      </c>
    </row>
    <row r="1457" spans="2:8" hidden="1" x14ac:dyDescent="0.2">
      <c r="B1457" s="65" t="s">
        <v>1052</v>
      </c>
      <c r="C1457" s="68" t="s">
        <v>2415</v>
      </c>
      <c r="D1457" s="67">
        <v>16742</v>
      </c>
      <c r="E1457" s="68" t="s">
        <v>2329</v>
      </c>
      <c r="F1457" s="67">
        <v>2010</v>
      </c>
      <c r="G1457" s="67">
        <v>13.4</v>
      </c>
      <c r="H1457" s="67">
        <v>158</v>
      </c>
    </row>
    <row r="1458" spans="2:8" hidden="1" x14ac:dyDescent="0.2">
      <c r="B1458" s="65" t="s">
        <v>129</v>
      </c>
      <c r="C1458" s="65" t="s">
        <v>2416</v>
      </c>
      <c r="D1458" s="66">
        <v>16758</v>
      </c>
      <c r="E1458" s="65" t="s">
        <v>2329</v>
      </c>
      <c r="F1458" s="66">
        <v>2010</v>
      </c>
      <c r="G1458" s="67">
        <v>13.5</v>
      </c>
      <c r="H1458" s="67">
        <v>116</v>
      </c>
    </row>
    <row r="1459" spans="2:8" hidden="1" x14ac:dyDescent="0.2">
      <c r="B1459" s="68" t="s">
        <v>1589</v>
      </c>
      <c r="C1459" s="68" t="s">
        <v>2444</v>
      </c>
      <c r="D1459" s="67">
        <v>16567</v>
      </c>
      <c r="E1459" s="68" t="s">
        <v>2329</v>
      </c>
      <c r="F1459" s="67">
        <v>2010</v>
      </c>
      <c r="G1459" s="67">
        <v>15.8</v>
      </c>
      <c r="H1459" s="67">
        <v>172</v>
      </c>
    </row>
    <row r="1460" spans="2:8" hidden="1" x14ac:dyDescent="0.2">
      <c r="B1460" s="68" t="s">
        <v>2108</v>
      </c>
      <c r="C1460" s="65" t="s">
        <v>2477</v>
      </c>
      <c r="D1460" s="66">
        <v>16473</v>
      </c>
      <c r="E1460" s="65" t="s">
        <v>2329</v>
      </c>
      <c r="F1460" s="66">
        <v>2010</v>
      </c>
      <c r="G1460" s="67">
        <v>19.100000000000001</v>
      </c>
      <c r="H1460" s="67">
        <v>224</v>
      </c>
    </row>
    <row r="1461" spans="2:8" hidden="1" x14ac:dyDescent="0.2">
      <c r="B1461" s="68" t="s">
        <v>816</v>
      </c>
      <c r="C1461" s="65" t="s">
        <v>2482</v>
      </c>
      <c r="D1461" s="66">
        <v>16454</v>
      </c>
      <c r="E1461" s="65" t="s">
        <v>2329</v>
      </c>
      <c r="F1461" s="66">
        <v>2010</v>
      </c>
      <c r="G1461" s="67">
        <v>19.8</v>
      </c>
      <c r="H1461" s="67">
        <v>147</v>
      </c>
    </row>
    <row r="1462" spans="2:8" hidden="1" x14ac:dyDescent="0.2">
      <c r="B1462" s="65" t="s">
        <v>2490</v>
      </c>
      <c r="C1462" s="65" t="s">
        <v>2491</v>
      </c>
      <c r="D1462" s="66">
        <v>16497</v>
      </c>
      <c r="E1462" s="65" t="s">
        <v>2329</v>
      </c>
      <c r="F1462" s="66">
        <v>2010</v>
      </c>
      <c r="G1462" s="67">
        <v>20.7</v>
      </c>
      <c r="H1462" s="67">
        <v>155</v>
      </c>
    </row>
    <row r="1463" spans="2:8" hidden="1" x14ac:dyDescent="0.2">
      <c r="B1463" s="68" t="s">
        <v>2537</v>
      </c>
      <c r="C1463" s="65" t="s">
        <v>2538</v>
      </c>
      <c r="D1463" s="66">
        <v>16763</v>
      </c>
      <c r="E1463" s="65" t="s">
        <v>2536</v>
      </c>
      <c r="F1463" s="66">
        <v>2010</v>
      </c>
      <c r="G1463" s="67">
        <v>14.2</v>
      </c>
      <c r="H1463" s="67">
        <v>135</v>
      </c>
    </row>
    <row r="1464" spans="2:8" hidden="1" x14ac:dyDescent="0.2">
      <c r="B1464" s="68" t="s">
        <v>394</v>
      </c>
      <c r="C1464" s="65" t="s">
        <v>2550</v>
      </c>
      <c r="D1464" s="66">
        <v>16519</v>
      </c>
      <c r="E1464" s="65" t="s">
        <v>2551</v>
      </c>
      <c r="F1464" s="66">
        <v>2010</v>
      </c>
      <c r="G1464" s="67">
        <v>4</v>
      </c>
      <c r="H1464" s="67">
        <v>184</v>
      </c>
    </row>
    <row r="1465" spans="2:8" hidden="1" x14ac:dyDescent="0.2">
      <c r="B1465" s="68" t="s">
        <v>129</v>
      </c>
      <c r="C1465" s="65" t="s">
        <v>2578</v>
      </c>
      <c r="D1465" s="66">
        <v>16465</v>
      </c>
      <c r="E1465" s="65" t="s">
        <v>2579</v>
      </c>
      <c r="F1465" s="66">
        <v>2010</v>
      </c>
      <c r="G1465" s="67">
        <v>8.1999999999999993</v>
      </c>
      <c r="H1465" s="67">
        <v>192</v>
      </c>
    </row>
    <row r="1466" spans="2:8" hidden="1" x14ac:dyDescent="0.2">
      <c r="B1466" s="65" t="s">
        <v>205</v>
      </c>
      <c r="C1466" s="68" t="s">
        <v>2595</v>
      </c>
      <c r="D1466" s="67">
        <v>16485</v>
      </c>
      <c r="E1466" s="68" t="s">
        <v>2590</v>
      </c>
      <c r="F1466" s="67">
        <v>2010</v>
      </c>
      <c r="G1466" s="67">
        <v>17.5</v>
      </c>
      <c r="H1466" s="67">
        <v>145</v>
      </c>
    </row>
    <row r="1467" spans="2:8" hidden="1" x14ac:dyDescent="0.2">
      <c r="B1467" s="65" t="s">
        <v>1052</v>
      </c>
      <c r="C1467" s="68" t="s">
        <v>2645</v>
      </c>
      <c r="D1467" s="67">
        <v>16428</v>
      </c>
      <c r="E1467" s="68" t="s">
        <v>2644</v>
      </c>
      <c r="F1467" s="67">
        <v>2010</v>
      </c>
      <c r="G1467" s="67">
        <v>2.5</v>
      </c>
      <c r="H1467" s="67">
        <v>188</v>
      </c>
    </row>
    <row r="1468" spans="2:8" hidden="1" x14ac:dyDescent="0.2">
      <c r="B1468" s="68" t="s">
        <v>151</v>
      </c>
      <c r="C1468" s="65" t="s">
        <v>2656</v>
      </c>
      <c r="D1468" s="66">
        <v>16456</v>
      </c>
      <c r="E1468" s="65" t="s">
        <v>2644</v>
      </c>
      <c r="F1468" s="66">
        <v>2010</v>
      </c>
      <c r="G1468" s="67">
        <v>3.3</v>
      </c>
      <c r="H1468" s="67">
        <v>129</v>
      </c>
    </row>
    <row r="1469" spans="2:8" hidden="1" x14ac:dyDescent="0.2">
      <c r="B1469" s="65" t="s">
        <v>1330</v>
      </c>
      <c r="C1469" s="68" t="s">
        <v>2665</v>
      </c>
      <c r="D1469" s="67">
        <v>16491</v>
      </c>
      <c r="E1469" s="68" t="s">
        <v>2644</v>
      </c>
      <c r="F1469" s="67">
        <v>2010</v>
      </c>
      <c r="G1469" s="67">
        <v>5.6</v>
      </c>
      <c r="H1469" s="67">
        <v>114</v>
      </c>
    </row>
    <row r="1470" spans="2:8" hidden="1" x14ac:dyDescent="0.2">
      <c r="B1470" s="68" t="s">
        <v>2695</v>
      </c>
      <c r="C1470" s="65" t="s">
        <v>2696</v>
      </c>
      <c r="D1470" s="66">
        <v>16488</v>
      </c>
      <c r="E1470" s="65" t="s">
        <v>2644</v>
      </c>
      <c r="F1470" s="66">
        <v>2010</v>
      </c>
      <c r="G1470" s="67">
        <v>9.6</v>
      </c>
      <c r="H1470" s="67">
        <v>146</v>
      </c>
    </row>
    <row r="1471" spans="2:8" hidden="1" x14ac:dyDescent="0.2">
      <c r="B1471" s="68" t="s">
        <v>314</v>
      </c>
      <c r="C1471" s="65" t="s">
        <v>2776</v>
      </c>
      <c r="D1471" s="66">
        <v>16368</v>
      </c>
      <c r="E1471" s="65" t="s">
        <v>2644</v>
      </c>
      <c r="F1471" s="66">
        <v>2010</v>
      </c>
      <c r="G1471" s="67">
        <v>16.100000000000001</v>
      </c>
      <c r="H1471" s="67">
        <v>112</v>
      </c>
    </row>
    <row r="1472" spans="2:8" hidden="1" x14ac:dyDescent="0.2">
      <c r="B1472" s="68" t="s">
        <v>1048</v>
      </c>
      <c r="C1472" s="65" t="s">
        <v>2789</v>
      </c>
      <c r="D1472" s="66">
        <v>16783</v>
      </c>
      <c r="E1472" s="65" t="s">
        <v>2644</v>
      </c>
      <c r="F1472" s="66">
        <v>2010</v>
      </c>
      <c r="G1472" s="67">
        <v>16.7</v>
      </c>
      <c r="H1472" s="67">
        <v>103</v>
      </c>
    </row>
    <row r="1473" spans="2:8" hidden="1" x14ac:dyDescent="0.2">
      <c r="B1473" s="65" t="s">
        <v>409</v>
      </c>
      <c r="C1473" s="68" t="s">
        <v>2797</v>
      </c>
      <c r="D1473" s="67">
        <v>16476</v>
      </c>
      <c r="E1473" s="68" t="s">
        <v>2644</v>
      </c>
      <c r="F1473" s="67">
        <v>2010</v>
      </c>
      <c r="G1473" s="67">
        <v>17.2</v>
      </c>
      <c r="H1473" s="67">
        <v>154</v>
      </c>
    </row>
    <row r="1474" spans="2:8" hidden="1" x14ac:dyDescent="0.2">
      <c r="B1474" s="65" t="s">
        <v>2071</v>
      </c>
      <c r="C1474" s="65" t="s">
        <v>2832</v>
      </c>
      <c r="D1474" s="66">
        <v>16493</v>
      </c>
      <c r="E1474" s="65" t="s">
        <v>2644</v>
      </c>
      <c r="F1474" s="66">
        <v>2010</v>
      </c>
      <c r="G1474" s="67">
        <v>20</v>
      </c>
      <c r="H1474" s="67">
        <v>99</v>
      </c>
    </row>
    <row r="1475" spans="2:8" hidden="1" x14ac:dyDescent="0.2">
      <c r="B1475" s="68" t="s">
        <v>2872</v>
      </c>
      <c r="C1475" s="68" t="s">
        <v>2873</v>
      </c>
      <c r="D1475" s="67">
        <v>16734</v>
      </c>
      <c r="E1475" s="68" t="s">
        <v>2644</v>
      </c>
      <c r="F1475" s="67">
        <v>2010</v>
      </c>
      <c r="G1475" s="67">
        <v>27.9</v>
      </c>
      <c r="H1475" s="67">
        <v>156</v>
      </c>
    </row>
    <row r="1476" spans="2:8" hidden="1" x14ac:dyDescent="0.2">
      <c r="B1476" s="65" t="s">
        <v>961</v>
      </c>
      <c r="C1476" s="68" t="s">
        <v>2882</v>
      </c>
      <c r="D1476" s="67">
        <v>16483</v>
      </c>
      <c r="E1476" s="68" t="s">
        <v>2644</v>
      </c>
      <c r="F1476" s="67">
        <v>2010</v>
      </c>
      <c r="G1476" s="67">
        <v>31.2</v>
      </c>
      <c r="H1476" s="67">
        <v>162</v>
      </c>
    </row>
    <row r="1477" spans="2:8" hidden="1" x14ac:dyDescent="0.2">
      <c r="B1477" s="68" t="s">
        <v>1328</v>
      </c>
      <c r="C1477" s="65" t="s">
        <v>2918</v>
      </c>
      <c r="D1477" s="66">
        <v>16784</v>
      </c>
      <c r="E1477" s="65" t="s">
        <v>2919</v>
      </c>
      <c r="F1477" s="66">
        <v>2010</v>
      </c>
      <c r="G1477" s="67">
        <v>17.7</v>
      </c>
      <c r="H1477" s="67">
        <v>221</v>
      </c>
    </row>
    <row r="1478" spans="2:8" hidden="1" x14ac:dyDescent="0.2">
      <c r="B1478" s="68" t="s">
        <v>129</v>
      </c>
      <c r="C1478" s="65" t="s">
        <v>3006</v>
      </c>
      <c r="D1478" s="66">
        <v>16481</v>
      </c>
      <c r="E1478" s="65" t="s">
        <v>2957</v>
      </c>
      <c r="F1478" s="66">
        <v>2010</v>
      </c>
      <c r="G1478" s="67">
        <v>19.3</v>
      </c>
      <c r="H1478" s="67">
        <v>146</v>
      </c>
    </row>
    <row r="1479" spans="2:8" hidden="1" x14ac:dyDescent="0.2">
      <c r="B1479" s="65" t="s">
        <v>277</v>
      </c>
      <c r="C1479" s="65" t="s">
        <v>3008</v>
      </c>
      <c r="D1479" s="66">
        <v>16439</v>
      </c>
      <c r="E1479" s="65" t="s">
        <v>2957</v>
      </c>
      <c r="F1479" s="66">
        <v>2010</v>
      </c>
      <c r="G1479" s="67">
        <v>19.600000000000001</v>
      </c>
      <c r="H1479" s="67">
        <v>169</v>
      </c>
    </row>
    <row r="1480" spans="2:8" hidden="1" x14ac:dyDescent="0.2">
      <c r="B1480" s="68" t="s">
        <v>388</v>
      </c>
      <c r="C1480" s="68" t="s">
        <v>3022</v>
      </c>
      <c r="D1480" s="67">
        <v>16410</v>
      </c>
      <c r="E1480" s="68" t="s">
        <v>2957</v>
      </c>
      <c r="F1480" s="67">
        <v>2010</v>
      </c>
      <c r="G1480" s="67">
        <v>32.799999999999997</v>
      </c>
      <c r="H1480" s="67">
        <v>207</v>
      </c>
    </row>
    <row r="1481" spans="2:8" hidden="1" x14ac:dyDescent="0.2">
      <c r="B1481" s="65" t="s">
        <v>145</v>
      </c>
      <c r="C1481" s="68" t="s">
        <v>146</v>
      </c>
      <c r="D1481" s="67">
        <v>16752</v>
      </c>
      <c r="E1481" s="68" t="s">
        <v>122</v>
      </c>
      <c r="F1481" s="67">
        <v>2011</v>
      </c>
      <c r="G1481" s="67">
        <v>9.9</v>
      </c>
      <c r="H1481" s="67">
        <v>128</v>
      </c>
    </row>
    <row r="1482" spans="2:8" hidden="1" x14ac:dyDescent="0.2">
      <c r="B1482" s="65" t="s">
        <v>261</v>
      </c>
      <c r="C1482" s="68" t="s">
        <v>262</v>
      </c>
      <c r="D1482" s="67">
        <v>16865</v>
      </c>
      <c r="E1482" s="68" t="s">
        <v>257</v>
      </c>
      <c r="F1482" s="67">
        <v>2011</v>
      </c>
      <c r="G1482" s="67">
        <v>2.2999999999999998</v>
      </c>
      <c r="H1482" s="67">
        <v>92</v>
      </c>
    </row>
    <row r="1483" spans="2:8" hidden="1" x14ac:dyDescent="0.2">
      <c r="B1483" s="68" t="s">
        <v>269</v>
      </c>
      <c r="C1483" s="68" t="s">
        <v>270</v>
      </c>
      <c r="D1483" s="67">
        <v>16862</v>
      </c>
      <c r="E1483" s="68" t="s">
        <v>257</v>
      </c>
      <c r="F1483" s="67">
        <v>2011</v>
      </c>
      <c r="G1483" s="67">
        <v>3.6</v>
      </c>
      <c r="H1483" s="67">
        <v>208</v>
      </c>
    </row>
    <row r="1484" spans="2:8" hidden="1" x14ac:dyDescent="0.2">
      <c r="B1484" s="65" t="s">
        <v>306</v>
      </c>
      <c r="C1484" s="68" t="s">
        <v>307</v>
      </c>
      <c r="D1484" s="67">
        <v>16800</v>
      </c>
      <c r="E1484" s="68" t="s">
        <v>257</v>
      </c>
      <c r="F1484" s="67">
        <v>2011</v>
      </c>
      <c r="G1484" s="67">
        <v>11.6</v>
      </c>
      <c r="H1484" s="67">
        <v>132</v>
      </c>
    </row>
    <row r="1485" spans="2:8" hidden="1" x14ac:dyDescent="0.2">
      <c r="B1485" s="68" t="s">
        <v>316</v>
      </c>
      <c r="C1485" s="65" t="s">
        <v>317</v>
      </c>
      <c r="D1485" s="66">
        <v>16802</v>
      </c>
      <c r="E1485" s="65" t="s">
        <v>257</v>
      </c>
      <c r="F1485" s="66">
        <v>2011</v>
      </c>
      <c r="G1485" s="67">
        <v>13.3</v>
      </c>
      <c r="H1485" s="67">
        <v>183</v>
      </c>
    </row>
    <row r="1486" spans="2:8" hidden="1" x14ac:dyDescent="0.2">
      <c r="B1486" s="68" t="s">
        <v>322</v>
      </c>
      <c r="C1486" s="65" t="s">
        <v>323</v>
      </c>
      <c r="D1486" s="66">
        <v>16773</v>
      </c>
      <c r="E1486" s="65" t="s">
        <v>257</v>
      </c>
      <c r="F1486" s="66">
        <v>2011</v>
      </c>
      <c r="G1486" s="67">
        <v>13.9</v>
      </c>
      <c r="H1486" s="67">
        <v>156</v>
      </c>
    </row>
    <row r="1487" spans="2:8" hidden="1" x14ac:dyDescent="0.2">
      <c r="B1487" s="65" t="s">
        <v>373</v>
      </c>
      <c r="C1487" s="68" t="s">
        <v>374</v>
      </c>
      <c r="D1487" s="67">
        <v>16803</v>
      </c>
      <c r="E1487" s="68" t="s">
        <v>257</v>
      </c>
      <c r="F1487" s="67">
        <v>2011</v>
      </c>
      <c r="G1487" s="67">
        <v>19.899999999999999</v>
      </c>
      <c r="H1487" s="67">
        <v>110</v>
      </c>
    </row>
    <row r="1488" spans="2:8" hidden="1" x14ac:dyDescent="0.2">
      <c r="B1488" s="65" t="s">
        <v>409</v>
      </c>
      <c r="C1488" s="68" t="s">
        <v>436</v>
      </c>
      <c r="D1488" s="67">
        <v>16794</v>
      </c>
      <c r="E1488" s="68" t="s">
        <v>437</v>
      </c>
      <c r="F1488" s="67">
        <v>2011</v>
      </c>
      <c r="G1488" s="67">
        <v>1.9</v>
      </c>
      <c r="H1488" s="67">
        <v>147</v>
      </c>
    </row>
    <row r="1489" spans="2:8" hidden="1" x14ac:dyDescent="0.2">
      <c r="B1489" s="65" t="s">
        <v>538</v>
      </c>
      <c r="C1489" s="68" t="s">
        <v>539</v>
      </c>
      <c r="D1489" s="67">
        <v>16738</v>
      </c>
      <c r="E1489" s="68" t="s">
        <v>524</v>
      </c>
      <c r="F1489" s="67">
        <v>2011</v>
      </c>
      <c r="G1489" s="67">
        <v>18.2</v>
      </c>
      <c r="H1489" s="67">
        <v>142</v>
      </c>
    </row>
    <row r="1490" spans="2:8" hidden="1" x14ac:dyDescent="0.2">
      <c r="B1490" s="65" t="s">
        <v>548</v>
      </c>
      <c r="C1490" s="65" t="s">
        <v>549</v>
      </c>
      <c r="D1490" s="66">
        <v>17155</v>
      </c>
      <c r="E1490" s="65" t="s">
        <v>550</v>
      </c>
      <c r="F1490" s="66">
        <v>2011</v>
      </c>
      <c r="G1490" s="67">
        <v>7.4</v>
      </c>
      <c r="H1490" s="67">
        <v>152</v>
      </c>
    </row>
    <row r="1491" spans="2:8" hidden="1" x14ac:dyDescent="0.2">
      <c r="B1491" s="65" t="s">
        <v>589</v>
      </c>
      <c r="C1491" s="68" t="s">
        <v>590</v>
      </c>
      <c r="D1491" s="67">
        <v>16891</v>
      </c>
      <c r="E1491" s="68" t="s">
        <v>591</v>
      </c>
      <c r="F1491" s="67">
        <v>2011</v>
      </c>
      <c r="G1491" s="67">
        <v>19.3</v>
      </c>
      <c r="H1491" s="67">
        <v>146</v>
      </c>
    </row>
    <row r="1492" spans="2:8" hidden="1" x14ac:dyDescent="0.2">
      <c r="B1492" s="68" t="s">
        <v>592</v>
      </c>
      <c r="C1492" s="68" t="s">
        <v>593</v>
      </c>
      <c r="D1492" s="67">
        <v>16560</v>
      </c>
      <c r="E1492" s="68" t="s">
        <v>591</v>
      </c>
      <c r="F1492" s="67">
        <v>2011</v>
      </c>
      <c r="G1492" s="67">
        <v>30</v>
      </c>
      <c r="H1492" s="67">
        <v>154</v>
      </c>
    </row>
    <row r="1493" spans="2:8" hidden="1" x14ac:dyDescent="0.2">
      <c r="B1493" s="68" t="s">
        <v>613</v>
      </c>
      <c r="C1493" s="65" t="s">
        <v>614</v>
      </c>
      <c r="D1493" s="66">
        <v>16964</v>
      </c>
      <c r="E1493" s="65" t="s">
        <v>596</v>
      </c>
      <c r="F1493" s="66">
        <v>2011</v>
      </c>
      <c r="G1493" s="67">
        <v>19.100000000000001</v>
      </c>
      <c r="H1493" s="67">
        <v>148</v>
      </c>
    </row>
    <row r="1494" spans="2:8" hidden="1" x14ac:dyDescent="0.2">
      <c r="B1494" s="68" t="s">
        <v>322</v>
      </c>
      <c r="C1494" s="68" t="s">
        <v>703</v>
      </c>
      <c r="D1494" s="67">
        <v>16754</v>
      </c>
      <c r="E1494" s="68" t="s">
        <v>704</v>
      </c>
      <c r="F1494" s="67">
        <v>2011</v>
      </c>
      <c r="G1494" s="67">
        <v>8.1999999999999993</v>
      </c>
      <c r="H1494" s="67">
        <v>170</v>
      </c>
    </row>
    <row r="1495" spans="2:8" hidden="1" x14ac:dyDescent="0.2">
      <c r="B1495" s="65" t="s">
        <v>145</v>
      </c>
      <c r="C1495" s="65" t="s">
        <v>751</v>
      </c>
      <c r="D1495" s="66">
        <v>16652</v>
      </c>
      <c r="E1495" s="65" t="s">
        <v>750</v>
      </c>
      <c r="F1495" s="66">
        <v>2011</v>
      </c>
      <c r="G1495" s="67">
        <v>19.399999999999999</v>
      </c>
      <c r="H1495" s="67">
        <v>155</v>
      </c>
    </row>
    <row r="1496" spans="2:8" hidden="1" x14ac:dyDescent="0.2">
      <c r="B1496" s="68" t="s">
        <v>797</v>
      </c>
      <c r="C1496" s="68" t="s">
        <v>798</v>
      </c>
      <c r="D1496" s="67">
        <v>16788</v>
      </c>
      <c r="E1496" s="68" t="s">
        <v>791</v>
      </c>
      <c r="F1496" s="67">
        <v>2011</v>
      </c>
      <c r="G1496" s="67">
        <v>7.6</v>
      </c>
      <c r="H1496" s="67">
        <v>170</v>
      </c>
    </row>
    <row r="1497" spans="2:8" hidden="1" x14ac:dyDescent="0.2">
      <c r="B1497" s="68" t="s">
        <v>277</v>
      </c>
      <c r="C1497" s="68" t="s">
        <v>799</v>
      </c>
      <c r="D1497" s="67">
        <v>16737</v>
      </c>
      <c r="E1497" s="68" t="s">
        <v>791</v>
      </c>
      <c r="F1497" s="67">
        <v>2011</v>
      </c>
      <c r="G1497" s="67">
        <v>9</v>
      </c>
      <c r="H1497" s="67">
        <v>148</v>
      </c>
    </row>
    <row r="1498" spans="2:8" hidden="1" x14ac:dyDescent="0.2">
      <c r="B1498" s="68" t="s">
        <v>812</v>
      </c>
      <c r="C1498" s="68" t="s">
        <v>813</v>
      </c>
      <c r="D1498" s="67">
        <v>16777</v>
      </c>
      <c r="E1498" s="68" t="s">
        <v>791</v>
      </c>
      <c r="F1498" s="67">
        <v>2011</v>
      </c>
      <c r="G1498" s="67">
        <v>13.6</v>
      </c>
      <c r="H1498" s="67">
        <v>149</v>
      </c>
    </row>
    <row r="1499" spans="2:8" hidden="1" x14ac:dyDescent="0.2">
      <c r="B1499" s="65" t="s">
        <v>875</v>
      </c>
      <c r="C1499" s="68" t="s">
        <v>876</v>
      </c>
      <c r="D1499" s="67">
        <v>16818</v>
      </c>
      <c r="E1499" s="68" t="s">
        <v>868</v>
      </c>
      <c r="F1499" s="67">
        <v>2011</v>
      </c>
      <c r="G1499" s="67">
        <v>13.4</v>
      </c>
      <c r="H1499" s="67">
        <v>148</v>
      </c>
    </row>
    <row r="1500" spans="2:8" hidden="1" x14ac:dyDescent="0.2">
      <c r="B1500" s="65" t="s">
        <v>719</v>
      </c>
      <c r="C1500" s="65" t="s">
        <v>881</v>
      </c>
      <c r="D1500" s="66">
        <v>16864</v>
      </c>
      <c r="E1500" s="65" t="s">
        <v>868</v>
      </c>
      <c r="F1500" s="66">
        <v>2011</v>
      </c>
      <c r="G1500" s="67">
        <v>44.6</v>
      </c>
      <c r="H1500" s="67">
        <v>116</v>
      </c>
    </row>
    <row r="1501" spans="2:8" hidden="1" x14ac:dyDescent="0.2">
      <c r="B1501" s="65" t="s">
        <v>887</v>
      </c>
      <c r="C1501" s="68" t="s">
        <v>888</v>
      </c>
      <c r="D1501" s="67">
        <v>16747</v>
      </c>
      <c r="E1501" s="68" t="s">
        <v>884</v>
      </c>
      <c r="F1501" s="67">
        <v>2011</v>
      </c>
      <c r="G1501" s="67">
        <v>10.3</v>
      </c>
      <c r="H1501" s="67">
        <v>129</v>
      </c>
    </row>
    <row r="1502" spans="2:8" hidden="1" x14ac:dyDescent="0.2">
      <c r="B1502" s="68" t="s">
        <v>895</v>
      </c>
      <c r="C1502" s="68" t="s">
        <v>896</v>
      </c>
      <c r="D1502" s="67">
        <v>16753</v>
      </c>
      <c r="E1502" s="68" t="s">
        <v>884</v>
      </c>
      <c r="F1502" s="67">
        <v>2011</v>
      </c>
      <c r="G1502" s="67">
        <v>23.3</v>
      </c>
      <c r="H1502" s="67">
        <v>121</v>
      </c>
    </row>
    <row r="1503" spans="2:8" hidden="1" x14ac:dyDescent="0.2">
      <c r="B1503" s="65" t="s">
        <v>316</v>
      </c>
      <c r="C1503" s="65" t="s">
        <v>916</v>
      </c>
      <c r="D1503" s="66">
        <v>16724</v>
      </c>
      <c r="E1503" s="65" t="s">
        <v>912</v>
      </c>
      <c r="F1503" s="66">
        <v>2011</v>
      </c>
      <c r="G1503" s="67">
        <v>19.100000000000001</v>
      </c>
      <c r="H1503" s="67">
        <v>141</v>
      </c>
    </row>
    <row r="1504" spans="2:8" hidden="1" x14ac:dyDescent="0.2">
      <c r="B1504" s="65" t="s">
        <v>945</v>
      </c>
      <c r="C1504" s="65" t="s">
        <v>946</v>
      </c>
      <c r="D1504" s="66">
        <v>16819</v>
      </c>
      <c r="E1504" s="65" t="s">
        <v>937</v>
      </c>
      <c r="F1504" s="66">
        <v>2011</v>
      </c>
      <c r="G1504" s="67">
        <v>13</v>
      </c>
      <c r="H1504" s="67">
        <v>166</v>
      </c>
    </row>
    <row r="1505" spans="2:8" hidden="1" x14ac:dyDescent="0.2">
      <c r="B1505" s="65" t="s">
        <v>952</v>
      </c>
      <c r="C1505" s="65" t="s">
        <v>953</v>
      </c>
      <c r="D1505" s="66">
        <v>16744</v>
      </c>
      <c r="E1505" s="65" t="s">
        <v>937</v>
      </c>
      <c r="F1505" s="66">
        <v>2011</v>
      </c>
      <c r="G1505" s="67">
        <v>21.4</v>
      </c>
      <c r="H1505" s="67">
        <v>120</v>
      </c>
    </row>
    <row r="1506" spans="2:8" hidden="1" x14ac:dyDescent="0.2">
      <c r="B1506" s="68" t="s">
        <v>961</v>
      </c>
      <c r="C1506" s="65" t="s">
        <v>962</v>
      </c>
      <c r="D1506" s="66">
        <v>16902</v>
      </c>
      <c r="E1506" s="65" t="s">
        <v>963</v>
      </c>
      <c r="F1506" s="66">
        <v>2011</v>
      </c>
      <c r="G1506" s="67">
        <v>1.4</v>
      </c>
      <c r="H1506" s="67">
        <v>150</v>
      </c>
    </row>
    <row r="1507" spans="2:8" hidden="1" x14ac:dyDescent="0.2">
      <c r="B1507" s="68" t="s">
        <v>985</v>
      </c>
      <c r="C1507" s="65" t="s">
        <v>986</v>
      </c>
      <c r="D1507" s="66">
        <v>16746</v>
      </c>
      <c r="E1507" s="65" t="s">
        <v>963</v>
      </c>
      <c r="F1507" s="66">
        <v>2011</v>
      </c>
      <c r="G1507" s="67">
        <v>10.4</v>
      </c>
      <c r="H1507" s="67">
        <v>157</v>
      </c>
    </row>
    <row r="1508" spans="2:8" hidden="1" x14ac:dyDescent="0.2">
      <c r="B1508" s="65" t="s">
        <v>291</v>
      </c>
      <c r="C1508" s="68" t="s">
        <v>1176</v>
      </c>
      <c r="D1508" s="67">
        <v>16805</v>
      </c>
      <c r="E1508" s="68" t="s">
        <v>1122</v>
      </c>
      <c r="F1508" s="67">
        <v>2011</v>
      </c>
      <c r="G1508" s="67">
        <v>26.4</v>
      </c>
      <c r="H1508" s="67">
        <v>161</v>
      </c>
    </row>
    <row r="1509" spans="2:8" hidden="1" x14ac:dyDescent="0.2">
      <c r="B1509" s="65" t="s">
        <v>1285</v>
      </c>
      <c r="C1509" s="65" t="s">
        <v>1286</v>
      </c>
      <c r="D1509" s="66">
        <v>16757</v>
      </c>
      <c r="E1509" s="65" t="s">
        <v>1235</v>
      </c>
      <c r="F1509" s="66">
        <v>2011</v>
      </c>
      <c r="G1509" s="67">
        <v>21.7</v>
      </c>
      <c r="H1509" s="67">
        <v>139</v>
      </c>
    </row>
    <row r="1510" spans="2:8" hidden="1" x14ac:dyDescent="0.2">
      <c r="B1510" s="68" t="s">
        <v>1297</v>
      </c>
      <c r="C1510" s="68" t="s">
        <v>1298</v>
      </c>
      <c r="D1510" s="67">
        <v>16516</v>
      </c>
      <c r="E1510" s="68" t="s">
        <v>1299</v>
      </c>
      <c r="F1510" s="67">
        <v>2011</v>
      </c>
      <c r="G1510" s="67">
        <v>9.8000000000000007</v>
      </c>
      <c r="H1510" s="67">
        <v>144</v>
      </c>
    </row>
    <row r="1511" spans="2:8" hidden="1" x14ac:dyDescent="0.2">
      <c r="B1511" s="68" t="s">
        <v>1302</v>
      </c>
      <c r="C1511" s="65" t="s">
        <v>1303</v>
      </c>
      <c r="D1511" s="66">
        <v>16514</v>
      </c>
      <c r="E1511" s="65" t="s">
        <v>1299</v>
      </c>
      <c r="F1511" s="66">
        <v>2011</v>
      </c>
      <c r="G1511" s="67">
        <v>15.7</v>
      </c>
      <c r="H1511" s="67">
        <v>118</v>
      </c>
    </row>
    <row r="1512" spans="2:8" hidden="1" x14ac:dyDescent="0.2">
      <c r="B1512" s="65" t="s">
        <v>1304</v>
      </c>
      <c r="C1512" s="65" t="s">
        <v>1305</v>
      </c>
      <c r="D1512" s="66">
        <v>16515</v>
      </c>
      <c r="E1512" s="65" t="s">
        <v>1299</v>
      </c>
      <c r="F1512" s="66">
        <v>2011</v>
      </c>
      <c r="G1512" s="67">
        <v>20.100000000000001</v>
      </c>
      <c r="H1512" s="67">
        <v>142</v>
      </c>
    </row>
    <row r="1513" spans="2:8" hidden="1" x14ac:dyDescent="0.2">
      <c r="B1513" s="65" t="s">
        <v>1306</v>
      </c>
      <c r="C1513" s="68" t="s">
        <v>1307</v>
      </c>
      <c r="D1513" s="67">
        <v>16517</v>
      </c>
      <c r="E1513" s="68" t="s">
        <v>1299</v>
      </c>
      <c r="F1513" s="67">
        <v>2011</v>
      </c>
      <c r="G1513" s="67">
        <v>23.2</v>
      </c>
      <c r="H1513" s="67">
        <v>154</v>
      </c>
    </row>
    <row r="1514" spans="2:8" hidden="1" x14ac:dyDescent="0.2">
      <c r="B1514" s="68" t="s">
        <v>1311</v>
      </c>
      <c r="C1514" s="65" t="s">
        <v>1312</v>
      </c>
      <c r="D1514" s="66">
        <v>16868</v>
      </c>
      <c r="E1514" s="65" t="s">
        <v>1313</v>
      </c>
      <c r="F1514" s="66">
        <v>2011</v>
      </c>
      <c r="G1514" s="67">
        <v>0.7</v>
      </c>
      <c r="H1514" s="67">
        <v>135</v>
      </c>
    </row>
    <row r="1515" spans="2:8" hidden="1" x14ac:dyDescent="0.2">
      <c r="B1515" s="65" t="s">
        <v>373</v>
      </c>
      <c r="C1515" s="68" t="s">
        <v>1317</v>
      </c>
      <c r="D1515" s="67">
        <v>16780</v>
      </c>
      <c r="E1515" s="68" t="s">
        <v>1313</v>
      </c>
      <c r="F1515" s="67">
        <v>2011</v>
      </c>
      <c r="G1515" s="67">
        <v>5.5</v>
      </c>
      <c r="H1515" s="67">
        <v>153</v>
      </c>
    </row>
    <row r="1516" spans="2:8" hidden="1" x14ac:dyDescent="0.2">
      <c r="B1516" s="68" t="s">
        <v>1323</v>
      </c>
      <c r="C1516" s="65" t="s">
        <v>1324</v>
      </c>
      <c r="D1516" s="66">
        <v>16866</v>
      </c>
      <c r="E1516" s="65" t="s">
        <v>1313</v>
      </c>
      <c r="F1516" s="66">
        <v>2011</v>
      </c>
      <c r="G1516" s="67">
        <v>10.8</v>
      </c>
      <c r="H1516" s="67">
        <v>191</v>
      </c>
    </row>
    <row r="1517" spans="2:8" hidden="1" x14ac:dyDescent="0.2">
      <c r="B1517" s="65" t="s">
        <v>1328</v>
      </c>
      <c r="C1517" s="65" t="s">
        <v>1329</v>
      </c>
      <c r="D1517" s="66">
        <v>17348</v>
      </c>
      <c r="E1517" s="65" t="s">
        <v>1313</v>
      </c>
      <c r="F1517" s="66">
        <v>2011</v>
      </c>
      <c r="G1517" s="67">
        <v>12.8</v>
      </c>
      <c r="H1517" s="67">
        <v>196</v>
      </c>
    </row>
    <row r="1518" spans="2:8" hidden="1" x14ac:dyDescent="0.2">
      <c r="B1518" s="68" t="s">
        <v>145</v>
      </c>
      <c r="C1518" s="65" t="s">
        <v>1340</v>
      </c>
      <c r="D1518" s="66">
        <v>16861</v>
      </c>
      <c r="E1518" s="65" t="s">
        <v>1313</v>
      </c>
      <c r="F1518" s="66">
        <v>2011</v>
      </c>
      <c r="G1518" s="67">
        <v>19.399999999999999</v>
      </c>
      <c r="H1518" s="67">
        <v>151</v>
      </c>
    </row>
    <row r="1519" spans="2:8" hidden="1" x14ac:dyDescent="0.2">
      <c r="B1519" s="68" t="s">
        <v>306</v>
      </c>
      <c r="C1519" s="65" t="s">
        <v>1428</v>
      </c>
      <c r="D1519" s="66">
        <v>16766</v>
      </c>
      <c r="E1519" s="65" t="s">
        <v>1371</v>
      </c>
      <c r="F1519" s="66">
        <v>2011</v>
      </c>
      <c r="G1519" s="67">
        <v>23.3</v>
      </c>
      <c r="H1519" s="67">
        <v>144</v>
      </c>
    </row>
    <row r="1520" spans="2:8" hidden="1" x14ac:dyDescent="0.2">
      <c r="B1520" s="65" t="s">
        <v>1547</v>
      </c>
      <c r="C1520" s="65" t="s">
        <v>1548</v>
      </c>
      <c r="D1520" s="66">
        <v>16749</v>
      </c>
      <c r="E1520" s="65" t="s">
        <v>1549</v>
      </c>
      <c r="F1520" s="66">
        <v>2011</v>
      </c>
      <c r="G1520" s="67">
        <v>17.100000000000001</v>
      </c>
      <c r="H1520" s="67">
        <v>183</v>
      </c>
    </row>
    <row r="1521" spans="2:8" hidden="1" x14ac:dyDescent="0.2">
      <c r="B1521" s="68" t="s">
        <v>1285</v>
      </c>
      <c r="C1521" s="68" t="s">
        <v>1609</v>
      </c>
      <c r="D1521" s="67">
        <v>16756</v>
      </c>
      <c r="E1521" s="68" t="s">
        <v>1581</v>
      </c>
      <c r="F1521" s="67">
        <v>2011</v>
      </c>
      <c r="G1521" s="67">
        <v>16.7</v>
      </c>
      <c r="H1521" s="67">
        <v>151</v>
      </c>
    </row>
    <row r="1522" spans="2:8" hidden="1" x14ac:dyDescent="0.2">
      <c r="B1522" s="65" t="s">
        <v>277</v>
      </c>
      <c r="C1522" s="68" t="s">
        <v>1634</v>
      </c>
      <c r="D1522" s="67">
        <v>16962</v>
      </c>
      <c r="E1522" s="68" t="s">
        <v>1635</v>
      </c>
      <c r="F1522" s="67">
        <v>2011</v>
      </c>
      <c r="G1522" s="67">
        <v>7.9</v>
      </c>
      <c r="H1522" s="67">
        <v>114</v>
      </c>
    </row>
    <row r="1523" spans="2:8" hidden="1" x14ac:dyDescent="0.2">
      <c r="B1523" s="68" t="s">
        <v>1636</v>
      </c>
      <c r="C1523" s="68" t="s">
        <v>1637</v>
      </c>
      <c r="D1523" s="67">
        <v>16801</v>
      </c>
      <c r="E1523" s="68" t="s">
        <v>1635</v>
      </c>
      <c r="F1523" s="67">
        <v>2011</v>
      </c>
      <c r="G1523" s="67">
        <v>16.2</v>
      </c>
      <c r="H1523" s="67">
        <v>131</v>
      </c>
    </row>
    <row r="1524" spans="2:8" hidden="1" x14ac:dyDescent="0.2">
      <c r="B1524" s="68" t="s">
        <v>316</v>
      </c>
      <c r="C1524" s="65" t="s">
        <v>1815</v>
      </c>
      <c r="D1524" s="66">
        <v>16804</v>
      </c>
      <c r="E1524" s="65" t="s">
        <v>1816</v>
      </c>
      <c r="F1524" s="66">
        <v>2011</v>
      </c>
      <c r="G1524" s="67">
        <v>4.3</v>
      </c>
      <c r="H1524" s="67">
        <v>149</v>
      </c>
    </row>
    <row r="1525" spans="2:8" hidden="1" x14ac:dyDescent="0.2">
      <c r="B1525" s="65" t="s">
        <v>1907</v>
      </c>
      <c r="C1525" s="68" t="s">
        <v>1908</v>
      </c>
      <c r="D1525" s="67">
        <v>16769</v>
      </c>
      <c r="E1525" s="68" t="s">
        <v>1831</v>
      </c>
      <c r="F1525" s="67">
        <v>2011</v>
      </c>
      <c r="G1525" s="67">
        <v>14</v>
      </c>
      <c r="H1525" s="67">
        <v>100</v>
      </c>
    </row>
    <row r="1526" spans="2:8" hidden="1" x14ac:dyDescent="0.2">
      <c r="B1526" s="65" t="s">
        <v>1917</v>
      </c>
      <c r="C1526" s="68" t="s">
        <v>1918</v>
      </c>
      <c r="D1526" s="67">
        <v>16730</v>
      </c>
      <c r="E1526" s="68" t="s">
        <v>1831</v>
      </c>
      <c r="F1526" s="67">
        <v>2011</v>
      </c>
      <c r="G1526" s="67">
        <v>15</v>
      </c>
      <c r="H1526" s="67">
        <v>110</v>
      </c>
    </row>
    <row r="1527" spans="2:8" hidden="1" x14ac:dyDescent="0.2">
      <c r="B1527" s="68" t="s">
        <v>1938</v>
      </c>
      <c r="C1527" s="65" t="s">
        <v>1939</v>
      </c>
      <c r="D1527" s="66">
        <v>16768</v>
      </c>
      <c r="E1527" s="65" t="s">
        <v>1831</v>
      </c>
      <c r="F1527" s="66">
        <v>2011</v>
      </c>
      <c r="G1527" s="67">
        <v>16.2</v>
      </c>
      <c r="H1527" s="67">
        <v>139</v>
      </c>
    </row>
    <row r="1528" spans="2:8" hidden="1" x14ac:dyDescent="0.2">
      <c r="B1528" s="68" t="s">
        <v>1962</v>
      </c>
      <c r="C1528" s="68" t="s">
        <v>1963</v>
      </c>
      <c r="D1528" s="67">
        <v>16725</v>
      </c>
      <c r="E1528" s="68" t="s">
        <v>1831</v>
      </c>
      <c r="F1528" s="67">
        <v>2011</v>
      </c>
      <c r="G1528" s="67">
        <v>18.600000000000001</v>
      </c>
      <c r="H1528" s="67">
        <v>138</v>
      </c>
    </row>
    <row r="1529" spans="2:8" hidden="1" x14ac:dyDescent="0.2">
      <c r="B1529" s="65" t="s">
        <v>388</v>
      </c>
      <c r="C1529" s="65" t="s">
        <v>1966</v>
      </c>
      <c r="D1529" s="66">
        <v>16797</v>
      </c>
      <c r="E1529" s="65" t="s">
        <v>1831</v>
      </c>
      <c r="F1529" s="66">
        <v>2011</v>
      </c>
      <c r="G1529" s="67">
        <v>18.8</v>
      </c>
      <c r="H1529" s="67">
        <v>167</v>
      </c>
    </row>
    <row r="1530" spans="2:8" hidden="1" x14ac:dyDescent="0.2">
      <c r="B1530" s="65" t="s">
        <v>1938</v>
      </c>
      <c r="C1530" s="68" t="s">
        <v>1996</v>
      </c>
      <c r="D1530" s="67">
        <v>16741</v>
      </c>
      <c r="E1530" s="68" t="s">
        <v>1831</v>
      </c>
      <c r="F1530" s="67">
        <v>2011</v>
      </c>
      <c r="G1530" s="67">
        <v>21.2</v>
      </c>
      <c r="H1530" s="67">
        <v>123</v>
      </c>
    </row>
    <row r="1531" spans="2:8" hidden="1" x14ac:dyDescent="0.2">
      <c r="B1531" s="68" t="s">
        <v>1998</v>
      </c>
      <c r="C1531" s="68" t="s">
        <v>1999</v>
      </c>
      <c r="D1531" s="67">
        <v>16720</v>
      </c>
      <c r="E1531" s="68" t="s">
        <v>1831</v>
      </c>
      <c r="F1531" s="67">
        <v>2011</v>
      </c>
      <c r="G1531" s="67">
        <v>21.5</v>
      </c>
      <c r="H1531" s="67">
        <v>108</v>
      </c>
    </row>
    <row r="1532" spans="2:8" hidden="1" x14ac:dyDescent="0.2">
      <c r="B1532" s="68" t="s">
        <v>1889</v>
      </c>
      <c r="C1532" s="68" t="s">
        <v>2007</v>
      </c>
      <c r="D1532" s="67">
        <v>16729</v>
      </c>
      <c r="E1532" s="68" t="s">
        <v>1831</v>
      </c>
      <c r="F1532" s="67">
        <v>2011</v>
      </c>
      <c r="G1532" s="67">
        <v>22.9</v>
      </c>
      <c r="H1532" s="67">
        <v>124</v>
      </c>
    </row>
    <row r="1533" spans="2:8" hidden="1" x14ac:dyDescent="0.2">
      <c r="B1533" s="65" t="s">
        <v>2071</v>
      </c>
      <c r="C1533" s="65" t="s">
        <v>2089</v>
      </c>
      <c r="D1533" s="66">
        <v>17252</v>
      </c>
      <c r="E1533" s="65" t="s">
        <v>2061</v>
      </c>
      <c r="F1533" s="66">
        <v>2011</v>
      </c>
      <c r="G1533" s="67">
        <v>9.6999999999999993</v>
      </c>
      <c r="H1533" s="67">
        <v>114</v>
      </c>
    </row>
    <row r="1534" spans="2:8" hidden="1" x14ac:dyDescent="0.2">
      <c r="B1534" s="68" t="s">
        <v>961</v>
      </c>
      <c r="C1534" s="68" t="s">
        <v>2105</v>
      </c>
      <c r="D1534" s="67">
        <v>16731</v>
      </c>
      <c r="E1534" s="68" t="s">
        <v>2061</v>
      </c>
      <c r="F1534" s="67">
        <v>2011</v>
      </c>
      <c r="G1534" s="67">
        <v>13.4</v>
      </c>
      <c r="H1534" s="67">
        <v>171</v>
      </c>
    </row>
    <row r="1535" spans="2:8" hidden="1" x14ac:dyDescent="0.2">
      <c r="B1535" s="68" t="s">
        <v>2121</v>
      </c>
      <c r="C1535" s="65" t="s">
        <v>2122</v>
      </c>
      <c r="D1535" s="66">
        <v>16786</v>
      </c>
      <c r="E1535" s="65" t="s">
        <v>2061</v>
      </c>
      <c r="F1535" s="66">
        <v>2011</v>
      </c>
      <c r="G1535" s="67">
        <v>14.4</v>
      </c>
      <c r="H1535" s="67">
        <v>134</v>
      </c>
    </row>
    <row r="1536" spans="2:8" hidden="1" x14ac:dyDescent="0.2">
      <c r="B1536" s="65" t="s">
        <v>394</v>
      </c>
      <c r="C1536" s="65" t="s">
        <v>2146</v>
      </c>
      <c r="D1536" s="66">
        <v>16863</v>
      </c>
      <c r="E1536" s="65" t="s">
        <v>2061</v>
      </c>
      <c r="F1536" s="66">
        <v>2011</v>
      </c>
      <c r="G1536" s="67">
        <v>18.5</v>
      </c>
      <c r="H1536" s="67">
        <v>178</v>
      </c>
    </row>
    <row r="1537" spans="2:8" hidden="1" x14ac:dyDescent="0.2">
      <c r="B1537" s="65" t="s">
        <v>388</v>
      </c>
      <c r="C1537" s="65" t="s">
        <v>2152</v>
      </c>
      <c r="D1537" s="66">
        <v>16785</v>
      </c>
      <c r="E1537" s="65" t="s">
        <v>2061</v>
      </c>
      <c r="F1537" s="66">
        <v>2011</v>
      </c>
      <c r="G1537" s="67">
        <v>19.5</v>
      </c>
      <c r="H1537" s="67">
        <v>149</v>
      </c>
    </row>
    <row r="1538" spans="2:8" hidden="1" x14ac:dyDescent="0.2">
      <c r="B1538" s="65" t="s">
        <v>291</v>
      </c>
      <c r="C1538" s="65" t="s">
        <v>2158</v>
      </c>
      <c r="D1538" s="66">
        <v>16781</v>
      </c>
      <c r="E1538" s="65" t="s">
        <v>2061</v>
      </c>
      <c r="F1538" s="66">
        <v>2011</v>
      </c>
      <c r="G1538" s="67">
        <v>22.5</v>
      </c>
      <c r="H1538" s="67">
        <v>172</v>
      </c>
    </row>
    <row r="1539" spans="2:8" hidden="1" x14ac:dyDescent="0.2">
      <c r="B1539" s="65" t="s">
        <v>2246</v>
      </c>
      <c r="C1539" s="65" t="s">
        <v>2247</v>
      </c>
      <c r="D1539" s="66">
        <v>16789</v>
      </c>
      <c r="E1539" s="65" t="s">
        <v>2208</v>
      </c>
      <c r="F1539" s="66">
        <v>2011</v>
      </c>
      <c r="G1539" s="67">
        <v>17.100000000000001</v>
      </c>
      <c r="H1539" s="67">
        <v>174</v>
      </c>
    </row>
    <row r="1540" spans="2:8" hidden="1" x14ac:dyDescent="0.2">
      <c r="B1540" s="65" t="s">
        <v>2344</v>
      </c>
      <c r="C1540" s="65" t="s">
        <v>2345</v>
      </c>
      <c r="D1540" s="66">
        <v>16950</v>
      </c>
      <c r="E1540" s="65" t="s">
        <v>2329</v>
      </c>
      <c r="F1540" s="66">
        <v>2011</v>
      </c>
      <c r="G1540" s="67">
        <v>5.2</v>
      </c>
      <c r="H1540" s="67">
        <v>113</v>
      </c>
    </row>
    <row r="1541" spans="2:8" hidden="1" x14ac:dyDescent="0.2">
      <c r="B1541" s="65" t="s">
        <v>2352</v>
      </c>
      <c r="C1541" s="65" t="s">
        <v>2353</v>
      </c>
      <c r="D1541" s="66">
        <v>16743</v>
      </c>
      <c r="E1541" s="65" t="s">
        <v>2329</v>
      </c>
      <c r="F1541" s="66">
        <v>2011</v>
      </c>
      <c r="G1541" s="67">
        <v>7.6</v>
      </c>
      <c r="H1541" s="67">
        <v>183</v>
      </c>
    </row>
    <row r="1542" spans="2:8" hidden="1" x14ac:dyDescent="0.2">
      <c r="B1542" s="68" t="s">
        <v>2367</v>
      </c>
      <c r="C1542" s="65" t="s">
        <v>2368</v>
      </c>
      <c r="D1542" s="66">
        <v>16796</v>
      </c>
      <c r="E1542" s="65" t="s">
        <v>2329</v>
      </c>
      <c r="F1542" s="66">
        <v>2011</v>
      </c>
      <c r="G1542" s="67">
        <v>9.1</v>
      </c>
      <c r="H1542" s="67">
        <v>144</v>
      </c>
    </row>
    <row r="1543" spans="2:8" hidden="1" x14ac:dyDescent="0.2">
      <c r="B1543" s="68" t="s">
        <v>641</v>
      </c>
      <c r="C1543" s="68" t="s">
        <v>2371</v>
      </c>
      <c r="D1543" s="67">
        <v>16793</v>
      </c>
      <c r="E1543" s="68" t="s">
        <v>2329</v>
      </c>
      <c r="F1543" s="67">
        <v>2011</v>
      </c>
      <c r="G1543" s="67">
        <v>9.1</v>
      </c>
      <c r="H1543" s="67">
        <v>184</v>
      </c>
    </row>
    <row r="1544" spans="2:8" hidden="1" x14ac:dyDescent="0.2">
      <c r="B1544" s="65" t="s">
        <v>1962</v>
      </c>
      <c r="C1544" s="68" t="s">
        <v>2398</v>
      </c>
      <c r="D1544" s="67">
        <v>16740</v>
      </c>
      <c r="E1544" s="68" t="s">
        <v>2329</v>
      </c>
      <c r="F1544" s="67">
        <v>2011</v>
      </c>
      <c r="G1544" s="67">
        <v>12</v>
      </c>
      <c r="H1544" s="67">
        <v>151</v>
      </c>
    </row>
    <row r="1545" spans="2:8" hidden="1" x14ac:dyDescent="0.2">
      <c r="B1545" s="65" t="s">
        <v>2405</v>
      </c>
      <c r="C1545" s="65" t="s">
        <v>2406</v>
      </c>
      <c r="D1545" s="66">
        <v>16778</v>
      </c>
      <c r="E1545" s="65" t="s">
        <v>2329</v>
      </c>
      <c r="F1545" s="66">
        <v>2011</v>
      </c>
      <c r="G1545" s="67">
        <v>12.3</v>
      </c>
      <c r="H1545" s="67">
        <v>100</v>
      </c>
    </row>
    <row r="1546" spans="2:8" hidden="1" x14ac:dyDescent="0.2">
      <c r="B1546" s="68" t="s">
        <v>2166</v>
      </c>
      <c r="C1546" s="65" t="s">
        <v>2407</v>
      </c>
      <c r="D1546" s="66">
        <v>16792</v>
      </c>
      <c r="E1546" s="65" t="s">
        <v>2329</v>
      </c>
      <c r="F1546" s="66">
        <v>2011</v>
      </c>
      <c r="G1546" s="67">
        <v>12.4</v>
      </c>
      <c r="H1546" s="67">
        <v>131</v>
      </c>
    </row>
    <row r="1547" spans="2:8" hidden="1" x14ac:dyDescent="0.2">
      <c r="B1547" s="68" t="s">
        <v>2411</v>
      </c>
      <c r="C1547" s="68" t="s">
        <v>2412</v>
      </c>
      <c r="D1547" s="67">
        <v>16795</v>
      </c>
      <c r="E1547" s="68" t="s">
        <v>2329</v>
      </c>
      <c r="F1547" s="67">
        <v>2011</v>
      </c>
      <c r="G1547" s="67">
        <v>13.2</v>
      </c>
      <c r="H1547" s="67">
        <v>133</v>
      </c>
    </row>
    <row r="1548" spans="2:8" hidden="1" x14ac:dyDescent="0.2">
      <c r="B1548" s="65" t="s">
        <v>388</v>
      </c>
      <c r="C1548" s="65" t="s">
        <v>2460</v>
      </c>
      <c r="D1548" s="66">
        <v>16896</v>
      </c>
      <c r="E1548" s="65" t="s">
        <v>2329</v>
      </c>
      <c r="F1548" s="66">
        <v>2011</v>
      </c>
      <c r="G1548" s="67">
        <v>17</v>
      </c>
      <c r="H1548" s="67">
        <v>152</v>
      </c>
    </row>
    <row r="1549" spans="2:8" hidden="1" x14ac:dyDescent="0.2">
      <c r="B1549" s="68" t="s">
        <v>1297</v>
      </c>
      <c r="C1549" s="65" t="s">
        <v>2499</v>
      </c>
      <c r="D1549" s="66">
        <v>16779</v>
      </c>
      <c r="E1549" s="65" t="s">
        <v>2329</v>
      </c>
      <c r="F1549" s="66">
        <v>2011</v>
      </c>
      <c r="G1549" s="67">
        <v>21.6</v>
      </c>
      <c r="H1549" s="67">
        <v>103</v>
      </c>
    </row>
    <row r="1550" spans="2:8" hidden="1" x14ac:dyDescent="0.2">
      <c r="B1550" s="68" t="s">
        <v>1944</v>
      </c>
      <c r="C1550" s="65" t="s">
        <v>2522</v>
      </c>
      <c r="D1550" s="66">
        <v>16811</v>
      </c>
      <c r="E1550" s="65" t="s">
        <v>2329</v>
      </c>
      <c r="F1550" s="66">
        <v>2011</v>
      </c>
      <c r="G1550" s="67">
        <v>26.1</v>
      </c>
      <c r="H1550" s="67">
        <v>125</v>
      </c>
    </row>
    <row r="1551" spans="2:8" hidden="1" x14ac:dyDescent="0.2">
      <c r="B1551" s="65" t="s">
        <v>316</v>
      </c>
      <c r="C1551" s="68" t="s">
        <v>2582</v>
      </c>
      <c r="D1551" s="67">
        <v>16860</v>
      </c>
      <c r="E1551" s="68" t="s">
        <v>2579</v>
      </c>
      <c r="F1551" s="67">
        <v>2011</v>
      </c>
      <c r="G1551" s="67">
        <v>14.1</v>
      </c>
      <c r="H1551" s="67">
        <v>137</v>
      </c>
    </row>
    <row r="1552" spans="2:8" hidden="1" x14ac:dyDescent="0.2">
      <c r="B1552" s="65" t="s">
        <v>2648</v>
      </c>
      <c r="C1552" s="68" t="s">
        <v>2649</v>
      </c>
      <c r="D1552" s="67">
        <v>16807</v>
      </c>
      <c r="E1552" s="68" t="s">
        <v>2644</v>
      </c>
      <c r="F1552" s="67">
        <v>2011</v>
      </c>
      <c r="G1552" s="67">
        <v>2.5</v>
      </c>
      <c r="H1552" s="67">
        <v>171</v>
      </c>
    </row>
    <row r="1553" spans="2:8" hidden="1" x14ac:dyDescent="0.2">
      <c r="B1553" s="65" t="s">
        <v>2651</v>
      </c>
      <c r="C1553" s="68" t="s">
        <v>2652</v>
      </c>
      <c r="D1553" s="67">
        <v>16782</v>
      </c>
      <c r="E1553" s="68" t="s">
        <v>2644</v>
      </c>
      <c r="F1553" s="67">
        <v>2011</v>
      </c>
      <c r="G1553" s="67">
        <v>3.1</v>
      </c>
      <c r="H1553" s="67">
        <v>102</v>
      </c>
    </row>
    <row r="1554" spans="2:8" hidden="1" x14ac:dyDescent="0.2">
      <c r="B1554" s="68" t="s">
        <v>2676</v>
      </c>
      <c r="C1554" s="65" t="s">
        <v>2677</v>
      </c>
      <c r="D1554" s="66">
        <v>16767</v>
      </c>
      <c r="E1554" s="65" t="s">
        <v>2644</v>
      </c>
      <c r="F1554" s="66">
        <v>2011</v>
      </c>
      <c r="G1554" s="67">
        <v>7.9</v>
      </c>
      <c r="H1554" s="67">
        <v>119</v>
      </c>
    </row>
    <row r="1555" spans="2:8" hidden="1" x14ac:dyDescent="0.2">
      <c r="B1555" s="68" t="s">
        <v>2687</v>
      </c>
      <c r="C1555" s="65" t="s">
        <v>2688</v>
      </c>
      <c r="D1555" s="66">
        <v>16735</v>
      </c>
      <c r="E1555" s="65" t="s">
        <v>2644</v>
      </c>
      <c r="F1555" s="66">
        <v>2011</v>
      </c>
      <c r="G1555" s="67">
        <v>8.9</v>
      </c>
      <c r="H1555" s="67">
        <v>180</v>
      </c>
    </row>
    <row r="1556" spans="2:8" hidden="1" x14ac:dyDescent="0.2">
      <c r="B1556" s="68" t="s">
        <v>322</v>
      </c>
      <c r="C1556" s="68" t="s">
        <v>2689</v>
      </c>
      <c r="D1556" s="67">
        <v>16799</v>
      </c>
      <c r="E1556" s="68" t="s">
        <v>2644</v>
      </c>
      <c r="F1556" s="67">
        <v>2011</v>
      </c>
      <c r="G1556" s="67">
        <v>9</v>
      </c>
      <c r="H1556" s="67">
        <v>112</v>
      </c>
    </row>
    <row r="1557" spans="2:8" hidden="1" x14ac:dyDescent="0.2">
      <c r="B1557" s="65" t="s">
        <v>322</v>
      </c>
      <c r="C1557" s="65" t="s">
        <v>2707</v>
      </c>
      <c r="D1557" s="66">
        <v>16726</v>
      </c>
      <c r="E1557" s="65" t="s">
        <v>2644</v>
      </c>
      <c r="F1557" s="66">
        <v>2011</v>
      </c>
      <c r="G1557" s="67">
        <v>10.4</v>
      </c>
      <c r="H1557" s="67">
        <v>175</v>
      </c>
    </row>
    <row r="1558" spans="2:8" hidden="1" x14ac:dyDescent="0.2">
      <c r="B1558" s="68" t="s">
        <v>145</v>
      </c>
      <c r="C1558" s="65" t="s">
        <v>2721</v>
      </c>
      <c r="D1558" s="66">
        <v>16806</v>
      </c>
      <c r="E1558" s="65" t="s">
        <v>2644</v>
      </c>
      <c r="F1558" s="66">
        <v>2011</v>
      </c>
      <c r="G1558" s="67">
        <v>11.3</v>
      </c>
      <c r="H1558" s="67">
        <v>164</v>
      </c>
    </row>
    <row r="1559" spans="2:8" hidden="1" x14ac:dyDescent="0.2">
      <c r="B1559" s="68" t="s">
        <v>2722</v>
      </c>
      <c r="C1559" s="68" t="s">
        <v>2723</v>
      </c>
      <c r="D1559" s="67">
        <v>16775</v>
      </c>
      <c r="E1559" s="68" t="s">
        <v>2644</v>
      </c>
      <c r="F1559" s="67">
        <v>2011</v>
      </c>
      <c r="G1559" s="67">
        <v>11.4</v>
      </c>
      <c r="H1559" s="67">
        <v>160</v>
      </c>
    </row>
    <row r="1560" spans="2:8" hidden="1" x14ac:dyDescent="0.2">
      <c r="B1560" s="68" t="s">
        <v>373</v>
      </c>
      <c r="C1560" s="65" t="s">
        <v>2725</v>
      </c>
      <c r="D1560" s="66">
        <v>16736</v>
      </c>
      <c r="E1560" s="65" t="s">
        <v>2644</v>
      </c>
      <c r="F1560" s="66">
        <v>2011</v>
      </c>
      <c r="G1560" s="67">
        <v>11.5</v>
      </c>
      <c r="H1560" s="67">
        <v>170</v>
      </c>
    </row>
    <row r="1561" spans="2:8" hidden="1" x14ac:dyDescent="0.2">
      <c r="B1561" s="65" t="s">
        <v>145</v>
      </c>
      <c r="C1561" s="68" t="s">
        <v>2738</v>
      </c>
      <c r="D1561" s="67">
        <v>16750</v>
      </c>
      <c r="E1561" s="68" t="s">
        <v>2644</v>
      </c>
      <c r="F1561" s="67">
        <v>2011</v>
      </c>
      <c r="G1561" s="67">
        <v>12.9</v>
      </c>
      <c r="H1561" s="67">
        <v>178</v>
      </c>
    </row>
    <row r="1562" spans="2:8" hidden="1" x14ac:dyDescent="0.2">
      <c r="B1562" s="65" t="s">
        <v>2751</v>
      </c>
      <c r="C1562" s="68" t="s">
        <v>2752</v>
      </c>
      <c r="D1562" s="67">
        <v>16732</v>
      </c>
      <c r="E1562" s="68" t="s">
        <v>2644</v>
      </c>
      <c r="F1562" s="67">
        <v>2011</v>
      </c>
      <c r="G1562" s="67">
        <v>14</v>
      </c>
      <c r="H1562" s="67">
        <v>174</v>
      </c>
    </row>
    <row r="1563" spans="2:8" hidden="1" x14ac:dyDescent="0.2">
      <c r="B1563" s="68" t="s">
        <v>2753</v>
      </c>
      <c r="C1563" s="65" t="s">
        <v>2754</v>
      </c>
      <c r="D1563" s="66">
        <v>16728</v>
      </c>
      <c r="E1563" s="65" t="s">
        <v>2644</v>
      </c>
      <c r="F1563" s="66">
        <v>2011</v>
      </c>
      <c r="G1563" s="67">
        <v>14.2</v>
      </c>
      <c r="H1563" s="67">
        <v>146</v>
      </c>
    </row>
    <row r="1564" spans="2:8" hidden="1" x14ac:dyDescent="0.2">
      <c r="B1564" s="68" t="s">
        <v>613</v>
      </c>
      <c r="C1564" s="68" t="s">
        <v>2764</v>
      </c>
      <c r="D1564" s="67">
        <v>16723</v>
      </c>
      <c r="E1564" s="68" t="s">
        <v>2644</v>
      </c>
      <c r="F1564" s="67">
        <v>2011</v>
      </c>
      <c r="G1564" s="67">
        <v>14.9</v>
      </c>
      <c r="H1564" s="67">
        <v>139</v>
      </c>
    </row>
    <row r="1565" spans="2:8" hidden="1" x14ac:dyDescent="0.2">
      <c r="B1565" s="65" t="s">
        <v>2771</v>
      </c>
      <c r="C1565" s="65" t="s">
        <v>2772</v>
      </c>
      <c r="D1565" s="66">
        <v>16727</v>
      </c>
      <c r="E1565" s="65" t="s">
        <v>2644</v>
      </c>
      <c r="F1565" s="66">
        <v>2011</v>
      </c>
      <c r="G1565" s="67">
        <v>15.5</v>
      </c>
      <c r="H1565" s="67">
        <v>103</v>
      </c>
    </row>
    <row r="1566" spans="2:8" hidden="1" x14ac:dyDescent="0.2">
      <c r="B1566" s="68" t="s">
        <v>1636</v>
      </c>
      <c r="C1566" s="65" t="s">
        <v>2784</v>
      </c>
      <c r="D1566" s="66">
        <v>16733</v>
      </c>
      <c r="E1566" s="65" t="s">
        <v>2644</v>
      </c>
      <c r="F1566" s="66">
        <v>2011</v>
      </c>
      <c r="G1566" s="67">
        <v>16.5</v>
      </c>
      <c r="H1566" s="67">
        <v>161</v>
      </c>
    </row>
    <row r="1567" spans="2:8" hidden="1" x14ac:dyDescent="0.2">
      <c r="B1567" s="68" t="s">
        <v>322</v>
      </c>
      <c r="C1567" s="65" t="s">
        <v>2790</v>
      </c>
      <c r="D1567" s="66">
        <v>16721</v>
      </c>
      <c r="E1567" s="65" t="s">
        <v>2644</v>
      </c>
      <c r="F1567" s="66">
        <v>2011</v>
      </c>
      <c r="G1567" s="67">
        <v>16.7</v>
      </c>
      <c r="H1567" s="67">
        <v>134</v>
      </c>
    </row>
    <row r="1568" spans="2:8" hidden="1" x14ac:dyDescent="0.2">
      <c r="B1568" s="68" t="s">
        <v>955</v>
      </c>
      <c r="C1568" s="65" t="s">
        <v>2846</v>
      </c>
      <c r="D1568" s="66">
        <v>16823</v>
      </c>
      <c r="E1568" s="65" t="s">
        <v>2644</v>
      </c>
      <c r="F1568" s="66">
        <v>2011</v>
      </c>
      <c r="G1568" s="67">
        <v>21.5</v>
      </c>
      <c r="H1568" s="67">
        <v>63</v>
      </c>
    </row>
    <row r="1569" spans="2:8" hidden="1" x14ac:dyDescent="0.2">
      <c r="B1569" s="68" t="s">
        <v>291</v>
      </c>
      <c r="C1569" s="68" t="s">
        <v>2853</v>
      </c>
      <c r="D1569" s="67">
        <v>16719</v>
      </c>
      <c r="E1569" s="68" t="s">
        <v>2644</v>
      </c>
      <c r="F1569" s="67">
        <v>2011</v>
      </c>
      <c r="G1569" s="67">
        <v>23.2</v>
      </c>
      <c r="H1569" s="67">
        <v>187</v>
      </c>
    </row>
    <row r="1570" spans="2:8" hidden="1" x14ac:dyDescent="0.2">
      <c r="B1570" s="68" t="s">
        <v>2867</v>
      </c>
      <c r="C1570" s="65" t="s">
        <v>2868</v>
      </c>
      <c r="D1570" s="66">
        <v>16774</v>
      </c>
      <c r="E1570" s="65" t="s">
        <v>2644</v>
      </c>
      <c r="F1570" s="66">
        <v>2011</v>
      </c>
      <c r="G1570" s="67">
        <v>26.9</v>
      </c>
      <c r="H1570" s="67">
        <v>208</v>
      </c>
    </row>
    <row r="1571" spans="2:8" hidden="1" x14ac:dyDescent="0.2">
      <c r="B1571" s="68" t="s">
        <v>306</v>
      </c>
      <c r="C1571" s="65" t="s">
        <v>2881</v>
      </c>
      <c r="D1571" s="66">
        <v>16722</v>
      </c>
      <c r="E1571" s="65" t="s">
        <v>2644</v>
      </c>
      <c r="F1571" s="66">
        <v>2011</v>
      </c>
      <c r="G1571" s="67">
        <v>31.1</v>
      </c>
      <c r="H1571" s="67">
        <v>190</v>
      </c>
    </row>
    <row r="1572" spans="2:8" hidden="1" x14ac:dyDescent="0.2">
      <c r="B1572" s="65" t="s">
        <v>2920</v>
      </c>
      <c r="C1572" s="65" t="s">
        <v>2921</v>
      </c>
      <c r="D1572" s="66">
        <v>16798</v>
      </c>
      <c r="E1572" s="65" t="s">
        <v>2919</v>
      </c>
      <c r="F1572" s="66">
        <v>2011</v>
      </c>
      <c r="G1572" s="67">
        <v>19.3</v>
      </c>
      <c r="H1572" s="67">
        <v>130</v>
      </c>
    </row>
    <row r="1573" spans="2:8" hidden="1" x14ac:dyDescent="0.2">
      <c r="B1573" s="65" t="s">
        <v>1343</v>
      </c>
      <c r="C1573" s="68" t="s">
        <v>2922</v>
      </c>
      <c r="D1573" s="67">
        <v>16760</v>
      </c>
      <c r="E1573" s="68" t="s">
        <v>2919</v>
      </c>
      <c r="F1573" s="67">
        <v>2011</v>
      </c>
      <c r="G1573" s="67">
        <v>23.8</v>
      </c>
      <c r="H1573" s="67">
        <v>171</v>
      </c>
    </row>
    <row r="1574" spans="2:8" hidden="1" x14ac:dyDescent="0.2">
      <c r="B1574" s="68" t="s">
        <v>2927</v>
      </c>
      <c r="C1574" s="68" t="s">
        <v>2928</v>
      </c>
      <c r="D1574" s="67">
        <v>16867</v>
      </c>
      <c r="E1574" s="68" t="s">
        <v>2925</v>
      </c>
      <c r="F1574" s="67">
        <v>2011</v>
      </c>
      <c r="G1574" s="67">
        <v>4.9000000000000004</v>
      </c>
      <c r="H1574" s="67">
        <v>113</v>
      </c>
    </row>
    <row r="1575" spans="2:8" hidden="1" x14ac:dyDescent="0.2">
      <c r="B1575" s="68" t="s">
        <v>952</v>
      </c>
      <c r="C1575" s="65" t="s">
        <v>415</v>
      </c>
      <c r="D1575" s="66">
        <v>16895</v>
      </c>
      <c r="E1575" s="65" t="s">
        <v>2954</v>
      </c>
      <c r="F1575" s="66">
        <v>2011</v>
      </c>
      <c r="G1575" s="67">
        <v>12.4</v>
      </c>
      <c r="H1575" s="67">
        <v>100</v>
      </c>
    </row>
    <row r="1576" spans="2:8" hidden="1" x14ac:dyDescent="0.2">
      <c r="B1576" s="65" t="s">
        <v>2372</v>
      </c>
      <c r="C1576" s="68" t="s">
        <v>2955</v>
      </c>
      <c r="D1576" s="67">
        <v>16771</v>
      </c>
      <c r="E1576" s="68" t="s">
        <v>2954</v>
      </c>
      <c r="F1576" s="67">
        <v>2011</v>
      </c>
      <c r="G1576" s="67">
        <v>22.6</v>
      </c>
      <c r="H1576" s="67">
        <v>142</v>
      </c>
    </row>
    <row r="1577" spans="2:8" hidden="1" x14ac:dyDescent="0.2">
      <c r="B1577" s="68" t="s">
        <v>112</v>
      </c>
      <c r="C1577" s="68" t="s">
        <v>113</v>
      </c>
      <c r="D1577" s="67">
        <v>17354</v>
      </c>
      <c r="E1577" s="68" t="s">
        <v>111</v>
      </c>
      <c r="F1577" s="67">
        <v>2012</v>
      </c>
      <c r="G1577" s="67">
        <v>19.7</v>
      </c>
      <c r="H1577" s="67">
        <v>155</v>
      </c>
    </row>
    <row r="1578" spans="2:8" hidden="1" x14ac:dyDescent="0.2">
      <c r="B1578" s="68" t="s">
        <v>267</v>
      </c>
      <c r="C1578" s="65" t="s">
        <v>268</v>
      </c>
      <c r="D1578" s="66">
        <v>16939</v>
      </c>
      <c r="E1578" s="65" t="s">
        <v>257</v>
      </c>
      <c r="F1578" s="66">
        <v>2012</v>
      </c>
      <c r="G1578" s="67">
        <v>3.4</v>
      </c>
      <c r="H1578" s="67">
        <v>134</v>
      </c>
    </row>
    <row r="1579" spans="2:8" hidden="1" x14ac:dyDescent="0.2">
      <c r="B1579" s="68" t="s">
        <v>285</v>
      </c>
      <c r="C1579" s="68" t="s">
        <v>286</v>
      </c>
      <c r="D1579" s="67">
        <v>16940</v>
      </c>
      <c r="E1579" s="68" t="s">
        <v>257</v>
      </c>
      <c r="F1579" s="67">
        <v>2012</v>
      </c>
      <c r="G1579" s="67">
        <v>8.3000000000000007</v>
      </c>
      <c r="H1579" s="67">
        <v>141</v>
      </c>
    </row>
    <row r="1580" spans="2:8" hidden="1" x14ac:dyDescent="0.2">
      <c r="B1580" s="68" t="s">
        <v>287</v>
      </c>
      <c r="C1580" s="65" t="s">
        <v>288</v>
      </c>
      <c r="D1580" s="66">
        <v>17107</v>
      </c>
      <c r="E1580" s="65" t="s">
        <v>257</v>
      </c>
      <c r="F1580" s="66">
        <v>2012</v>
      </c>
      <c r="G1580" s="67">
        <v>8.9</v>
      </c>
      <c r="H1580" s="67">
        <v>160</v>
      </c>
    </row>
    <row r="1581" spans="2:8" hidden="1" x14ac:dyDescent="0.2">
      <c r="B1581" s="68" t="s">
        <v>291</v>
      </c>
      <c r="C1581" s="65" t="s">
        <v>292</v>
      </c>
      <c r="D1581" s="66">
        <v>17109</v>
      </c>
      <c r="E1581" s="65" t="s">
        <v>257</v>
      </c>
      <c r="F1581" s="66">
        <v>2012</v>
      </c>
      <c r="G1581" s="67">
        <v>10.199999999999999</v>
      </c>
      <c r="H1581" s="67">
        <v>124</v>
      </c>
    </row>
    <row r="1582" spans="2:8" hidden="1" x14ac:dyDescent="0.2">
      <c r="B1582" s="68" t="s">
        <v>297</v>
      </c>
      <c r="C1582" s="65" t="s">
        <v>298</v>
      </c>
      <c r="D1582" s="66">
        <v>17114</v>
      </c>
      <c r="E1582" s="65" t="s">
        <v>257</v>
      </c>
      <c r="F1582" s="66">
        <v>2012</v>
      </c>
      <c r="G1582" s="67">
        <v>10.7</v>
      </c>
      <c r="H1582" s="67">
        <v>175</v>
      </c>
    </row>
    <row r="1583" spans="2:8" hidden="1" x14ac:dyDescent="0.2">
      <c r="B1583" s="65" t="s">
        <v>336</v>
      </c>
      <c r="C1583" s="68" t="s">
        <v>337</v>
      </c>
      <c r="D1583" s="67">
        <v>16946</v>
      </c>
      <c r="E1583" s="68" t="s">
        <v>257</v>
      </c>
      <c r="F1583" s="67">
        <v>2012</v>
      </c>
      <c r="G1583" s="67">
        <v>15.1</v>
      </c>
      <c r="H1583" s="67">
        <v>169</v>
      </c>
    </row>
    <row r="1584" spans="2:8" hidden="1" x14ac:dyDescent="0.2">
      <c r="B1584" s="65" t="s">
        <v>287</v>
      </c>
      <c r="C1584" s="68" t="s">
        <v>346</v>
      </c>
      <c r="D1584" s="67">
        <v>16973</v>
      </c>
      <c r="E1584" s="68" t="s">
        <v>257</v>
      </c>
      <c r="F1584" s="67">
        <v>2012</v>
      </c>
      <c r="G1584" s="67">
        <v>16.2</v>
      </c>
      <c r="H1584" s="67">
        <v>124</v>
      </c>
    </row>
    <row r="1585" spans="2:8" hidden="1" x14ac:dyDescent="0.2">
      <c r="B1585" s="65" t="s">
        <v>350</v>
      </c>
      <c r="C1585" s="68" t="s">
        <v>351</v>
      </c>
      <c r="D1585" s="67">
        <v>17177</v>
      </c>
      <c r="E1585" s="68" t="s">
        <v>257</v>
      </c>
      <c r="F1585" s="67">
        <v>2012</v>
      </c>
      <c r="G1585" s="67">
        <v>16.899999999999999</v>
      </c>
      <c r="H1585" s="67">
        <v>182</v>
      </c>
    </row>
    <row r="1586" spans="2:8" hidden="1" x14ac:dyDescent="0.2">
      <c r="B1586" s="68" t="s">
        <v>356</v>
      </c>
      <c r="C1586" s="65" t="s">
        <v>357</v>
      </c>
      <c r="D1586" s="66">
        <v>17106</v>
      </c>
      <c r="E1586" s="65" t="s">
        <v>257</v>
      </c>
      <c r="F1586" s="66">
        <v>2012</v>
      </c>
      <c r="G1586" s="67">
        <v>18.100000000000001</v>
      </c>
      <c r="H1586" s="67">
        <v>141</v>
      </c>
    </row>
    <row r="1587" spans="2:8" hidden="1" x14ac:dyDescent="0.2">
      <c r="B1587" s="68" t="s">
        <v>365</v>
      </c>
      <c r="C1587" s="65" t="s">
        <v>366</v>
      </c>
      <c r="D1587" s="66">
        <v>17111</v>
      </c>
      <c r="E1587" s="65" t="s">
        <v>257</v>
      </c>
      <c r="F1587" s="66">
        <v>2012</v>
      </c>
      <c r="G1587" s="67">
        <v>19.3</v>
      </c>
      <c r="H1587" s="67">
        <v>83</v>
      </c>
    </row>
    <row r="1588" spans="2:8" hidden="1" x14ac:dyDescent="0.2">
      <c r="B1588" s="68" t="s">
        <v>316</v>
      </c>
      <c r="C1588" s="65" t="s">
        <v>375</v>
      </c>
      <c r="D1588" s="66">
        <v>16956</v>
      </c>
      <c r="E1588" s="65" t="s">
        <v>257</v>
      </c>
      <c r="F1588" s="66">
        <v>2012</v>
      </c>
      <c r="G1588" s="67">
        <v>19.899999999999999</v>
      </c>
      <c r="H1588" s="67">
        <v>171</v>
      </c>
    </row>
    <row r="1589" spans="2:8" hidden="1" x14ac:dyDescent="0.2">
      <c r="B1589" s="65" t="s">
        <v>376</v>
      </c>
      <c r="C1589" s="68" t="s">
        <v>377</v>
      </c>
      <c r="D1589" s="67">
        <v>17108</v>
      </c>
      <c r="E1589" s="68" t="s">
        <v>257</v>
      </c>
      <c r="F1589" s="67">
        <v>2012</v>
      </c>
      <c r="G1589" s="67">
        <v>20.6</v>
      </c>
      <c r="H1589" s="67">
        <v>158</v>
      </c>
    </row>
    <row r="1590" spans="2:8" hidden="1" x14ac:dyDescent="0.2">
      <c r="B1590" s="65" t="s">
        <v>380</v>
      </c>
      <c r="C1590" s="65" t="s">
        <v>381</v>
      </c>
      <c r="D1590" s="66">
        <v>17120</v>
      </c>
      <c r="E1590" s="65" t="s">
        <v>257</v>
      </c>
      <c r="F1590" s="66">
        <v>2012</v>
      </c>
      <c r="G1590" s="67">
        <v>21</v>
      </c>
      <c r="H1590" s="67">
        <v>141</v>
      </c>
    </row>
    <row r="1591" spans="2:8" hidden="1" x14ac:dyDescent="0.2">
      <c r="B1591" s="65" t="s">
        <v>127</v>
      </c>
      <c r="C1591" s="65" t="s">
        <v>385</v>
      </c>
      <c r="D1591" s="66">
        <v>17110</v>
      </c>
      <c r="E1591" s="65" t="s">
        <v>257</v>
      </c>
      <c r="F1591" s="66">
        <v>2012</v>
      </c>
      <c r="G1591" s="67">
        <v>22.9</v>
      </c>
      <c r="H1591" s="67">
        <v>142</v>
      </c>
    </row>
    <row r="1592" spans="2:8" hidden="1" x14ac:dyDescent="0.2">
      <c r="B1592" s="65" t="s">
        <v>388</v>
      </c>
      <c r="C1592" s="65" t="s">
        <v>389</v>
      </c>
      <c r="D1592" s="66">
        <v>17115</v>
      </c>
      <c r="E1592" s="65" t="s">
        <v>257</v>
      </c>
      <c r="F1592" s="66">
        <v>2012</v>
      </c>
      <c r="G1592" s="67">
        <v>23.6</v>
      </c>
      <c r="H1592" s="67">
        <v>168</v>
      </c>
    </row>
    <row r="1593" spans="2:8" hidden="1" x14ac:dyDescent="0.2">
      <c r="B1593" s="65" t="s">
        <v>533</v>
      </c>
      <c r="C1593" s="65" t="s">
        <v>534</v>
      </c>
      <c r="D1593" s="66">
        <v>17686</v>
      </c>
      <c r="E1593" s="65" t="s">
        <v>524</v>
      </c>
      <c r="F1593" s="66">
        <v>2012</v>
      </c>
      <c r="G1593" s="67">
        <v>13</v>
      </c>
      <c r="H1593" s="67">
        <v>118</v>
      </c>
    </row>
    <row r="1594" spans="2:8" hidden="1" x14ac:dyDescent="0.2">
      <c r="B1594" s="68" t="s">
        <v>594</v>
      </c>
      <c r="C1594" s="68" t="s">
        <v>595</v>
      </c>
      <c r="D1594" s="67">
        <v>16958</v>
      </c>
      <c r="E1594" s="68" t="s">
        <v>596</v>
      </c>
      <c r="F1594" s="67">
        <v>2012</v>
      </c>
      <c r="G1594" s="67">
        <v>7</v>
      </c>
      <c r="H1594" s="67">
        <v>158</v>
      </c>
    </row>
    <row r="1595" spans="2:8" hidden="1" x14ac:dyDescent="0.2">
      <c r="B1595" s="68" t="s">
        <v>605</v>
      </c>
      <c r="C1595" s="68" t="s">
        <v>606</v>
      </c>
      <c r="D1595" s="67">
        <v>16903</v>
      </c>
      <c r="E1595" s="68" t="s">
        <v>596</v>
      </c>
      <c r="F1595" s="67">
        <v>2012</v>
      </c>
      <c r="G1595" s="67">
        <v>13.6</v>
      </c>
      <c r="H1595" s="67">
        <v>145</v>
      </c>
    </row>
    <row r="1596" spans="2:8" hidden="1" x14ac:dyDescent="0.2">
      <c r="B1596" s="68" t="s">
        <v>338</v>
      </c>
      <c r="C1596" s="68" t="s">
        <v>615</v>
      </c>
      <c r="D1596" s="67">
        <v>17105</v>
      </c>
      <c r="E1596" s="68" t="s">
        <v>596</v>
      </c>
      <c r="F1596" s="67">
        <v>2012</v>
      </c>
      <c r="G1596" s="67">
        <v>21.9</v>
      </c>
      <c r="H1596" s="67">
        <v>183</v>
      </c>
    </row>
    <row r="1597" spans="2:8" hidden="1" x14ac:dyDescent="0.2">
      <c r="B1597" s="68" t="s">
        <v>719</v>
      </c>
      <c r="C1597" s="68" t="s">
        <v>720</v>
      </c>
      <c r="D1597" s="67">
        <v>16898</v>
      </c>
      <c r="E1597" s="68" t="s">
        <v>721</v>
      </c>
      <c r="F1597" s="67">
        <v>2012</v>
      </c>
      <c r="G1597" s="67">
        <v>11.8</v>
      </c>
      <c r="H1597" s="67">
        <v>150</v>
      </c>
    </row>
    <row r="1598" spans="2:8" hidden="1" x14ac:dyDescent="0.2">
      <c r="B1598" s="68" t="s">
        <v>533</v>
      </c>
      <c r="C1598" s="65" t="s">
        <v>788</v>
      </c>
      <c r="D1598" s="66">
        <v>17180</v>
      </c>
      <c r="E1598" s="65" t="s">
        <v>785</v>
      </c>
      <c r="F1598" s="66">
        <v>2012</v>
      </c>
      <c r="G1598" s="67">
        <v>12.9</v>
      </c>
      <c r="H1598" s="67">
        <v>119</v>
      </c>
    </row>
    <row r="1599" spans="2:8" hidden="1" x14ac:dyDescent="0.2">
      <c r="B1599" s="65" t="s">
        <v>882</v>
      </c>
      <c r="C1599" s="68" t="s">
        <v>883</v>
      </c>
      <c r="D1599" s="67">
        <v>16971</v>
      </c>
      <c r="E1599" s="68" t="s">
        <v>884</v>
      </c>
      <c r="F1599" s="67">
        <v>2012</v>
      </c>
      <c r="G1599" s="67">
        <v>4.3</v>
      </c>
      <c r="H1599" s="67">
        <v>116</v>
      </c>
    </row>
    <row r="1600" spans="2:8" hidden="1" x14ac:dyDescent="0.2">
      <c r="B1600" s="68" t="s">
        <v>350</v>
      </c>
      <c r="C1600" s="65" t="s">
        <v>891</v>
      </c>
      <c r="D1600" s="66">
        <v>16938</v>
      </c>
      <c r="E1600" s="65" t="s">
        <v>884</v>
      </c>
      <c r="F1600" s="66">
        <v>2012</v>
      </c>
      <c r="G1600" s="67">
        <v>12.2</v>
      </c>
      <c r="H1600" s="67">
        <v>144</v>
      </c>
    </row>
    <row r="1601" spans="2:8" hidden="1" x14ac:dyDescent="0.2">
      <c r="B1601" s="65" t="s">
        <v>112</v>
      </c>
      <c r="C1601" s="65" t="s">
        <v>892</v>
      </c>
      <c r="D1601" s="66">
        <v>16952</v>
      </c>
      <c r="E1601" s="65" t="s">
        <v>884</v>
      </c>
      <c r="F1601" s="66">
        <v>2012</v>
      </c>
      <c r="G1601" s="67">
        <v>18.8</v>
      </c>
      <c r="H1601" s="67">
        <v>131</v>
      </c>
    </row>
    <row r="1602" spans="2:8" hidden="1" x14ac:dyDescent="0.2">
      <c r="B1602" s="65" t="s">
        <v>350</v>
      </c>
      <c r="C1602" s="68" t="s">
        <v>893</v>
      </c>
      <c r="D1602" s="67">
        <v>17148</v>
      </c>
      <c r="E1602" s="68" t="s">
        <v>884</v>
      </c>
      <c r="F1602" s="67">
        <v>2012</v>
      </c>
      <c r="G1602" s="67">
        <v>21</v>
      </c>
      <c r="H1602" s="67">
        <v>152</v>
      </c>
    </row>
    <row r="1603" spans="2:8" hidden="1" x14ac:dyDescent="0.2">
      <c r="B1603" s="65" t="s">
        <v>824</v>
      </c>
      <c r="C1603" s="65" t="s">
        <v>894</v>
      </c>
      <c r="D1603" s="66">
        <v>17286</v>
      </c>
      <c r="E1603" s="65" t="s">
        <v>884</v>
      </c>
      <c r="F1603" s="66">
        <v>2012</v>
      </c>
      <c r="G1603" s="67">
        <v>22</v>
      </c>
      <c r="H1603" s="67">
        <v>120</v>
      </c>
    </row>
    <row r="1604" spans="2:8" hidden="1" x14ac:dyDescent="0.2">
      <c r="B1604" s="65" t="s">
        <v>900</v>
      </c>
      <c r="C1604" s="65" t="s">
        <v>901</v>
      </c>
      <c r="D1604" s="66">
        <v>17063</v>
      </c>
      <c r="E1604" s="65" t="s">
        <v>902</v>
      </c>
      <c r="F1604" s="66">
        <v>2012</v>
      </c>
      <c r="G1604" s="67">
        <v>0.3</v>
      </c>
      <c r="H1604" s="67">
        <v>197</v>
      </c>
    </row>
    <row r="1605" spans="2:8" hidden="1" x14ac:dyDescent="0.2">
      <c r="B1605" s="65" t="s">
        <v>143</v>
      </c>
      <c r="C1605" s="65" t="s">
        <v>903</v>
      </c>
      <c r="D1605" s="66">
        <v>17062</v>
      </c>
      <c r="E1605" s="65" t="s">
        <v>902</v>
      </c>
      <c r="F1605" s="66">
        <v>2012</v>
      </c>
      <c r="G1605" s="67">
        <v>34.5</v>
      </c>
      <c r="H1605" s="67">
        <v>127</v>
      </c>
    </row>
    <row r="1606" spans="2:8" hidden="1" x14ac:dyDescent="0.2">
      <c r="B1606" s="68" t="s">
        <v>306</v>
      </c>
      <c r="C1606" s="68" t="s">
        <v>940</v>
      </c>
      <c r="D1606" s="67">
        <v>17346</v>
      </c>
      <c r="E1606" s="68" t="s">
        <v>937</v>
      </c>
      <c r="F1606" s="67">
        <v>2012</v>
      </c>
      <c r="G1606" s="67">
        <v>10.4</v>
      </c>
      <c r="H1606" s="67">
        <v>125</v>
      </c>
    </row>
    <row r="1607" spans="2:8" hidden="1" x14ac:dyDescent="0.2">
      <c r="B1607" s="65" t="s">
        <v>356</v>
      </c>
      <c r="C1607" s="65" t="s">
        <v>941</v>
      </c>
      <c r="D1607" s="66">
        <v>17347</v>
      </c>
      <c r="E1607" s="65" t="s">
        <v>937</v>
      </c>
      <c r="F1607" s="66">
        <v>2012</v>
      </c>
      <c r="G1607" s="67">
        <v>11.4</v>
      </c>
      <c r="H1607" s="67">
        <v>123</v>
      </c>
    </row>
    <row r="1608" spans="2:8" hidden="1" x14ac:dyDescent="0.2">
      <c r="B1608" s="68" t="s">
        <v>143</v>
      </c>
      <c r="C1608" s="65" t="s">
        <v>954</v>
      </c>
      <c r="D1608" s="66">
        <v>17345</v>
      </c>
      <c r="E1608" s="65" t="s">
        <v>937</v>
      </c>
      <c r="F1608" s="66">
        <v>2012</v>
      </c>
      <c r="G1608" s="67">
        <v>22.4</v>
      </c>
      <c r="H1608" s="67">
        <v>160</v>
      </c>
    </row>
    <row r="1609" spans="2:8" hidden="1" x14ac:dyDescent="0.2">
      <c r="B1609" s="68" t="s">
        <v>143</v>
      </c>
      <c r="C1609" s="65" t="s">
        <v>957</v>
      </c>
      <c r="D1609" s="66">
        <v>16965</v>
      </c>
      <c r="E1609" s="65" t="s">
        <v>937</v>
      </c>
      <c r="F1609" s="66">
        <v>2012</v>
      </c>
      <c r="G1609" s="67">
        <v>23.9</v>
      </c>
      <c r="H1609" s="67">
        <v>173</v>
      </c>
    </row>
    <row r="1610" spans="2:8" hidden="1" x14ac:dyDescent="0.2">
      <c r="B1610" s="68" t="s">
        <v>958</v>
      </c>
      <c r="C1610" s="65" t="s">
        <v>959</v>
      </c>
      <c r="D1610" s="66">
        <v>17184</v>
      </c>
      <c r="E1610" s="65" t="s">
        <v>937</v>
      </c>
      <c r="F1610" s="66">
        <v>2012</v>
      </c>
      <c r="G1610" s="67">
        <v>26.2</v>
      </c>
      <c r="H1610" s="67">
        <v>107</v>
      </c>
    </row>
    <row r="1611" spans="2:8" hidden="1" x14ac:dyDescent="0.2">
      <c r="B1611" s="68" t="s">
        <v>291</v>
      </c>
      <c r="C1611" s="65" t="s">
        <v>998</v>
      </c>
      <c r="D1611" s="66">
        <v>17151</v>
      </c>
      <c r="E1611" s="65" t="s">
        <v>963</v>
      </c>
      <c r="F1611" s="66">
        <v>2012</v>
      </c>
      <c r="G1611" s="67">
        <v>13.7</v>
      </c>
      <c r="H1611" s="67">
        <v>175</v>
      </c>
    </row>
    <row r="1612" spans="2:8" hidden="1" x14ac:dyDescent="0.2">
      <c r="B1612" s="68" t="s">
        <v>1039</v>
      </c>
      <c r="C1612" s="68" t="s">
        <v>1040</v>
      </c>
      <c r="D1612" s="67">
        <v>17277</v>
      </c>
      <c r="E1612" s="68" t="s">
        <v>963</v>
      </c>
      <c r="F1612" s="67">
        <v>2012</v>
      </c>
      <c r="G1612" s="67">
        <v>29.1</v>
      </c>
      <c r="H1612" s="67">
        <v>175</v>
      </c>
    </row>
    <row r="1613" spans="2:8" hidden="1" x14ac:dyDescent="0.2">
      <c r="B1613" s="68" t="s">
        <v>143</v>
      </c>
      <c r="C1613" s="68" t="s">
        <v>1042</v>
      </c>
      <c r="D1613" s="67">
        <v>17293</v>
      </c>
      <c r="E1613" s="68" t="s">
        <v>963</v>
      </c>
      <c r="F1613" s="67">
        <v>2012</v>
      </c>
      <c r="G1613" s="67">
        <v>30</v>
      </c>
      <c r="H1613" s="67">
        <v>136</v>
      </c>
    </row>
    <row r="1614" spans="2:8" hidden="1" x14ac:dyDescent="0.2">
      <c r="B1614" s="65" t="s">
        <v>1199</v>
      </c>
      <c r="C1614" s="68" t="s">
        <v>1200</v>
      </c>
      <c r="D1614" s="67">
        <v>17201</v>
      </c>
      <c r="E1614" s="68" t="s">
        <v>1201</v>
      </c>
      <c r="F1614" s="67">
        <v>2012</v>
      </c>
      <c r="G1614" s="67">
        <v>21.1</v>
      </c>
      <c r="H1614" s="67">
        <v>97</v>
      </c>
    </row>
    <row r="1615" spans="2:8" hidden="1" x14ac:dyDescent="0.2">
      <c r="B1615" s="68" t="s">
        <v>291</v>
      </c>
      <c r="C1615" s="68" t="s">
        <v>1336</v>
      </c>
      <c r="D1615" s="67">
        <v>17178</v>
      </c>
      <c r="E1615" s="68" t="s">
        <v>1313</v>
      </c>
      <c r="F1615" s="67">
        <v>2012</v>
      </c>
      <c r="G1615" s="67">
        <v>15.7</v>
      </c>
      <c r="H1615" s="67">
        <v>139</v>
      </c>
    </row>
    <row r="1616" spans="2:8" hidden="1" x14ac:dyDescent="0.2">
      <c r="B1616" s="65" t="s">
        <v>1343</v>
      </c>
      <c r="C1616" s="65" t="s">
        <v>1344</v>
      </c>
      <c r="D1616" s="66">
        <v>16963</v>
      </c>
      <c r="E1616" s="65" t="s">
        <v>1313</v>
      </c>
      <c r="F1616" s="66">
        <v>2012</v>
      </c>
      <c r="G1616" s="67">
        <v>21.2</v>
      </c>
      <c r="H1616" s="67">
        <v>161</v>
      </c>
    </row>
    <row r="1617" spans="2:8" hidden="1" x14ac:dyDescent="0.2">
      <c r="B1617" s="65" t="s">
        <v>143</v>
      </c>
      <c r="C1617" s="68" t="s">
        <v>1356</v>
      </c>
      <c r="D1617" s="67">
        <v>17183</v>
      </c>
      <c r="E1617" s="68" t="s">
        <v>1313</v>
      </c>
      <c r="F1617" s="67">
        <v>2012</v>
      </c>
      <c r="G1617" s="67">
        <v>25.7</v>
      </c>
      <c r="H1617" s="67">
        <v>121</v>
      </c>
    </row>
    <row r="1618" spans="2:8" hidden="1" x14ac:dyDescent="0.2">
      <c r="B1618" s="65" t="s">
        <v>1595</v>
      </c>
      <c r="C1618" s="65" t="s">
        <v>1596</v>
      </c>
      <c r="D1618" s="66">
        <v>17113</v>
      </c>
      <c r="E1618" s="65" t="s">
        <v>1581</v>
      </c>
      <c r="F1618" s="66">
        <v>2012</v>
      </c>
      <c r="G1618" s="67">
        <v>10</v>
      </c>
      <c r="H1618" s="67">
        <v>170</v>
      </c>
    </row>
    <row r="1619" spans="2:8" hidden="1" x14ac:dyDescent="0.2">
      <c r="B1619" s="68" t="s">
        <v>356</v>
      </c>
      <c r="C1619" s="65" t="s">
        <v>1619</v>
      </c>
      <c r="D1619" s="66">
        <v>16979</v>
      </c>
      <c r="E1619" s="65" t="s">
        <v>1581</v>
      </c>
      <c r="F1619" s="66">
        <v>2012</v>
      </c>
      <c r="G1619" s="67">
        <v>25.4</v>
      </c>
      <c r="H1619" s="67">
        <v>188</v>
      </c>
    </row>
    <row r="1620" spans="2:8" hidden="1" x14ac:dyDescent="0.2">
      <c r="B1620" s="68" t="s">
        <v>599</v>
      </c>
      <c r="C1620" s="68" t="s">
        <v>1640</v>
      </c>
      <c r="D1620" s="67">
        <v>17595</v>
      </c>
      <c r="E1620" s="68" t="s">
        <v>1635</v>
      </c>
      <c r="F1620" s="67">
        <v>2012</v>
      </c>
      <c r="G1620" s="67">
        <v>24.6</v>
      </c>
      <c r="H1620" s="67">
        <v>163</v>
      </c>
    </row>
    <row r="1621" spans="2:8" hidden="1" x14ac:dyDescent="0.2">
      <c r="B1621" s="65" t="s">
        <v>1641</v>
      </c>
      <c r="C1621" s="68" t="s">
        <v>1642</v>
      </c>
      <c r="D1621" s="67">
        <v>16976</v>
      </c>
      <c r="E1621" s="68" t="s">
        <v>1635</v>
      </c>
      <c r="F1621" s="67">
        <v>2012</v>
      </c>
      <c r="G1621" s="67">
        <v>30</v>
      </c>
      <c r="H1621" s="67">
        <v>115</v>
      </c>
    </row>
    <row r="1622" spans="2:8" hidden="1" x14ac:dyDescent="0.2">
      <c r="B1622" s="68" t="s">
        <v>1645</v>
      </c>
      <c r="C1622" s="68" t="s">
        <v>1646</v>
      </c>
      <c r="D1622" s="67">
        <v>17677</v>
      </c>
      <c r="E1622" s="68" t="s">
        <v>1644</v>
      </c>
      <c r="F1622" s="67">
        <v>2012</v>
      </c>
      <c r="G1622" s="67">
        <v>0.4</v>
      </c>
      <c r="H1622" s="67">
        <v>141</v>
      </c>
    </row>
    <row r="1623" spans="2:8" hidden="1" x14ac:dyDescent="0.2">
      <c r="B1623" s="65" t="s">
        <v>1713</v>
      </c>
      <c r="C1623" s="65" t="s">
        <v>1714</v>
      </c>
      <c r="D1623" s="66">
        <v>16905</v>
      </c>
      <c r="E1623" s="65" t="s">
        <v>1644</v>
      </c>
      <c r="F1623" s="66">
        <v>2012</v>
      </c>
      <c r="G1623" s="67">
        <v>14.4</v>
      </c>
      <c r="H1623" s="67">
        <v>128</v>
      </c>
    </row>
    <row r="1624" spans="2:8" hidden="1" x14ac:dyDescent="0.2">
      <c r="B1624" s="65" t="s">
        <v>958</v>
      </c>
      <c r="C1624" s="65" t="s">
        <v>1870</v>
      </c>
      <c r="D1624" s="66">
        <v>17123</v>
      </c>
      <c r="E1624" s="65" t="s">
        <v>1831</v>
      </c>
      <c r="F1624" s="66">
        <v>2012</v>
      </c>
      <c r="G1624" s="67">
        <v>9.8000000000000007</v>
      </c>
      <c r="H1624" s="67">
        <v>144</v>
      </c>
    </row>
    <row r="1625" spans="2:8" hidden="1" x14ac:dyDescent="0.2">
      <c r="B1625" s="65" t="s">
        <v>1887</v>
      </c>
      <c r="C1625" s="68" t="s">
        <v>1888</v>
      </c>
      <c r="D1625" s="67">
        <v>16966</v>
      </c>
      <c r="E1625" s="68" t="s">
        <v>1831</v>
      </c>
      <c r="F1625" s="67">
        <v>2012</v>
      </c>
      <c r="G1625" s="67">
        <v>12.2</v>
      </c>
      <c r="H1625" s="67">
        <v>133</v>
      </c>
    </row>
    <row r="1626" spans="2:8" hidden="1" x14ac:dyDescent="0.2">
      <c r="B1626" s="68" t="s">
        <v>1889</v>
      </c>
      <c r="C1626" s="68" t="s">
        <v>1890</v>
      </c>
      <c r="D1626" s="67">
        <v>16959</v>
      </c>
      <c r="E1626" s="68" t="s">
        <v>1831</v>
      </c>
      <c r="F1626" s="67">
        <v>2012</v>
      </c>
      <c r="G1626" s="67">
        <v>12.5</v>
      </c>
      <c r="H1626" s="67">
        <v>165</v>
      </c>
    </row>
    <row r="1627" spans="2:8" hidden="1" x14ac:dyDescent="0.2">
      <c r="B1627" s="65" t="s">
        <v>1902</v>
      </c>
      <c r="C1627" s="65" t="s">
        <v>1903</v>
      </c>
      <c r="D1627" s="66">
        <v>17146</v>
      </c>
      <c r="E1627" s="65" t="s">
        <v>1831</v>
      </c>
      <c r="F1627" s="66">
        <v>2012</v>
      </c>
      <c r="G1627" s="67">
        <v>13.9</v>
      </c>
      <c r="H1627" s="67">
        <v>186</v>
      </c>
    </row>
    <row r="1628" spans="2:8" hidden="1" x14ac:dyDescent="0.2">
      <c r="B1628" s="65" t="s">
        <v>1925</v>
      </c>
      <c r="C1628" s="68" t="s">
        <v>1926</v>
      </c>
      <c r="D1628" s="67">
        <v>17116</v>
      </c>
      <c r="E1628" s="68" t="s">
        <v>1831</v>
      </c>
      <c r="F1628" s="67">
        <v>2012</v>
      </c>
      <c r="G1628" s="67">
        <v>15.7</v>
      </c>
      <c r="H1628" s="67">
        <v>167</v>
      </c>
    </row>
    <row r="1629" spans="2:8" hidden="1" x14ac:dyDescent="0.2">
      <c r="B1629" s="68" t="s">
        <v>1944</v>
      </c>
      <c r="C1629" s="68" t="s">
        <v>1945</v>
      </c>
      <c r="D1629" s="67">
        <v>16957</v>
      </c>
      <c r="E1629" s="68" t="s">
        <v>1831</v>
      </c>
      <c r="F1629" s="67">
        <v>2012</v>
      </c>
      <c r="G1629" s="67">
        <v>16.399999999999999</v>
      </c>
      <c r="H1629" s="67">
        <v>173</v>
      </c>
    </row>
    <row r="1630" spans="2:8" hidden="1" x14ac:dyDescent="0.2">
      <c r="B1630" s="65" t="s">
        <v>1944</v>
      </c>
      <c r="C1630" s="68" t="s">
        <v>1948</v>
      </c>
      <c r="D1630" s="67">
        <v>16972</v>
      </c>
      <c r="E1630" s="68" t="s">
        <v>1831</v>
      </c>
      <c r="F1630" s="67">
        <v>2012</v>
      </c>
      <c r="G1630" s="67">
        <v>16.5</v>
      </c>
      <c r="H1630" s="67">
        <v>132</v>
      </c>
    </row>
    <row r="1631" spans="2:8" hidden="1" x14ac:dyDescent="0.2">
      <c r="B1631" s="65" t="s">
        <v>143</v>
      </c>
      <c r="C1631" s="65" t="s">
        <v>1977</v>
      </c>
      <c r="D1631" s="66">
        <v>16986</v>
      </c>
      <c r="E1631" s="65" t="s">
        <v>1831</v>
      </c>
      <c r="F1631" s="66">
        <v>2012</v>
      </c>
      <c r="G1631" s="67">
        <v>19.399999999999999</v>
      </c>
      <c r="H1631" s="67">
        <v>113</v>
      </c>
    </row>
    <row r="1632" spans="2:8" hidden="1" x14ac:dyDescent="0.2">
      <c r="B1632" s="65" t="s">
        <v>1989</v>
      </c>
      <c r="C1632" s="65" t="s">
        <v>1990</v>
      </c>
      <c r="D1632" s="66">
        <v>16974</v>
      </c>
      <c r="E1632" s="65" t="s">
        <v>1831</v>
      </c>
      <c r="F1632" s="66">
        <v>2012</v>
      </c>
      <c r="G1632" s="67">
        <v>20.5</v>
      </c>
      <c r="H1632" s="67">
        <v>135</v>
      </c>
    </row>
    <row r="1633" spans="2:8" hidden="1" x14ac:dyDescent="0.2">
      <c r="B1633" s="68" t="s">
        <v>143</v>
      </c>
      <c r="C1633" s="65" t="s">
        <v>2012</v>
      </c>
      <c r="D1633" s="66">
        <v>16961</v>
      </c>
      <c r="E1633" s="65" t="s">
        <v>1831</v>
      </c>
      <c r="F1633" s="66">
        <v>2012</v>
      </c>
      <c r="G1633" s="67">
        <v>23.6</v>
      </c>
      <c r="H1633" s="67">
        <v>127</v>
      </c>
    </row>
    <row r="1634" spans="2:8" hidden="1" x14ac:dyDescent="0.2">
      <c r="B1634" s="68" t="s">
        <v>2015</v>
      </c>
      <c r="C1634" s="68" t="s">
        <v>2016</v>
      </c>
      <c r="D1634" s="67">
        <v>17182</v>
      </c>
      <c r="E1634" s="68" t="s">
        <v>1831</v>
      </c>
      <c r="F1634" s="67">
        <v>2012</v>
      </c>
      <c r="G1634" s="67">
        <v>23.8</v>
      </c>
      <c r="H1634" s="67">
        <v>152</v>
      </c>
    </row>
    <row r="1635" spans="2:8" hidden="1" x14ac:dyDescent="0.2">
      <c r="B1635" s="65" t="s">
        <v>291</v>
      </c>
      <c r="C1635" s="68" t="s">
        <v>2074</v>
      </c>
      <c r="D1635" s="67">
        <v>17254</v>
      </c>
      <c r="E1635" s="68" t="s">
        <v>2061</v>
      </c>
      <c r="F1635" s="67">
        <v>2012</v>
      </c>
      <c r="G1635" s="67">
        <v>7.7</v>
      </c>
      <c r="H1635" s="67">
        <v>154</v>
      </c>
    </row>
    <row r="1636" spans="2:8" hidden="1" x14ac:dyDescent="0.2">
      <c r="B1636" s="65" t="s">
        <v>291</v>
      </c>
      <c r="C1636" s="68" t="s">
        <v>2084</v>
      </c>
      <c r="D1636" s="67">
        <v>17121</v>
      </c>
      <c r="E1636" s="68" t="s">
        <v>2061</v>
      </c>
      <c r="F1636" s="67">
        <v>2012</v>
      </c>
      <c r="G1636" s="67">
        <v>9.1</v>
      </c>
      <c r="H1636" s="67">
        <v>169</v>
      </c>
    </row>
    <row r="1637" spans="2:8" hidden="1" x14ac:dyDescent="0.2">
      <c r="B1637" s="65" t="s">
        <v>336</v>
      </c>
      <c r="C1637" s="65" t="s">
        <v>2123</v>
      </c>
      <c r="D1637" s="66">
        <v>16981</v>
      </c>
      <c r="E1637" s="65" t="s">
        <v>2061</v>
      </c>
      <c r="F1637" s="66">
        <v>2012</v>
      </c>
      <c r="G1637" s="67">
        <v>14.6</v>
      </c>
      <c r="H1637" s="67">
        <v>158</v>
      </c>
    </row>
    <row r="1638" spans="2:8" hidden="1" x14ac:dyDescent="0.2">
      <c r="B1638" s="65" t="s">
        <v>1595</v>
      </c>
      <c r="C1638" s="65" t="s">
        <v>2206</v>
      </c>
      <c r="D1638" s="66">
        <v>16901</v>
      </c>
      <c r="E1638" s="65" t="s">
        <v>2201</v>
      </c>
      <c r="F1638" s="66">
        <v>2012</v>
      </c>
      <c r="G1638" s="67">
        <v>20.6</v>
      </c>
      <c r="H1638" s="67">
        <v>149</v>
      </c>
    </row>
    <row r="1639" spans="2:8" hidden="1" x14ac:dyDescent="0.2">
      <c r="B1639" s="65" t="s">
        <v>2228</v>
      </c>
      <c r="C1639" s="68" t="s">
        <v>2229</v>
      </c>
      <c r="D1639" s="67">
        <v>16980</v>
      </c>
      <c r="E1639" s="68" t="s">
        <v>2208</v>
      </c>
      <c r="F1639" s="67">
        <v>2012</v>
      </c>
      <c r="G1639" s="67">
        <v>12.1</v>
      </c>
      <c r="H1639" s="67">
        <v>155</v>
      </c>
    </row>
    <row r="1640" spans="2:8" hidden="1" x14ac:dyDescent="0.2">
      <c r="B1640" s="68" t="s">
        <v>885</v>
      </c>
      <c r="C1640" s="65" t="s">
        <v>2270</v>
      </c>
      <c r="D1640" s="66">
        <v>16955</v>
      </c>
      <c r="E1640" s="65" t="s">
        <v>2208</v>
      </c>
      <c r="F1640" s="66">
        <v>2012</v>
      </c>
      <c r="G1640" s="67">
        <v>28</v>
      </c>
      <c r="H1640" s="67">
        <v>188</v>
      </c>
    </row>
    <row r="1641" spans="2:8" hidden="1" x14ac:dyDescent="0.2">
      <c r="B1641" s="68" t="s">
        <v>2274</v>
      </c>
      <c r="C1641" s="68" t="s">
        <v>2275</v>
      </c>
      <c r="D1641" s="67">
        <v>16839</v>
      </c>
      <c r="E1641" s="68" t="s">
        <v>2276</v>
      </c>
      <c r="F1641" s="67">
        <v>2012</v>
      </c>
      <c r="G1641" s="67">
        <v>14.1</v>
      </c>
      <c r="H1641" s="67">
        <v>112</v>
      </c>
    </row>
    <row r="1642" spans="2:8" hidden="1" x14ac:dyDescent="0.2">
      <c r="B1642" s="68" t="s">
        <v>605</v>
      </c>
      <c r="C1642" s="65" t="s">
        <v>2341</v>
      </c>
      <c r="D1642" s="66">
        <v>16960</v>
      </c>
      <c r="E1642" s="65" t="s">
        <v>2329</v>
      </c>
      <c r="F1642" s="66">
        <v>2012</v>
      </c>
      <c r="G1642" s="67">
        <v>4.5</v>
      </c>
      <c r="H1642" s="67">
        <v>135</v>
      </c>
    </row>
    <row r="1643" spans="2:8" hidden="1" x14ac:dyDescent="0.2">
      <c r="B1643" s="65" t="s">
        <v>348</v>
      </c>
      <c r="C1643" s="68" t="s">
        <v>2346</v>
      </c>
      <c r="D1643" s="67">
        <v>16969</v>
      </c>
      <c r="E1643" s="68" t="s">
        <v>2329</v>
      </c>
      <c r="F1643" s="67">
        <v>2012</v>
      </c>
      <c r="G1643" s="67">
        <v>5.5</v>
      </c>
      <c r="H1643" s="67">
        <v>133</v>
      </c>
    </row>
    <row r="1644" spans="2:8" hidden="1" x14ac:dyDescent="0.2">
      <c r="B1644" s="68" t="s">
        <v>356</v>
      </c>
      <c r="C1644" s="65" t="s">
        <v>2366</v>
      </c>
      <c r="D1644" s="66">
        <v>16942</v>
      </c>
      <c r="E1644" s="65" t="s">
        <v>2329</v>
      </c>
      <c r="F1644" s="66">
        <v>2012</v>
      </c>
      <c r="G1644" s="67">
        <v>8.8000000000000007</v>
      </c>
      <c r="H1644" s="67">
        <v>175</v>
      </c>
    </row>
    <row r="1645" spans="2:8" hidden="1" x14ac:dyDescent="0.2">
      <c r="B1645" s="65" t="s">
        <v>2372</v>
      </c>
      <c r="C1645" s="68" t="s">
        <v>2373</v>
      </c>
      <c r="D1645" s="67">
        <v>17147</v>
      </c>
      <c r="E1645" s="68" t="s">
        <v>2329</v>
      </c>
      <c r="F1645" s="67">
        <v>2012</v>
      </c>
      <c r="G1645" s="67">
        <v>9.1999999999999993</v>
      </c>
      <c r="H1645" s="67">
        <v>156</v>
      </c>
    </row>
    <row r="1646" spans="2:8" hidden="1" x14ac:dyDescent="0.2">
      <c r="B1646" s="65" t="s">
        <v>2010</v>
      </c>
      <c r="C1646" s="68" t="s">
        <v>2375</v>
      </c>
      <c r="D1646" s="67">
        <v>16904</v>
      </c>
      <c r="E1646" s="68" t="s">
        <v>2329</v>
      </c>
      <c r="F1646" s="67">
        <v>2012</v>
      </c>
      <c r="G1646" s="67">
        <v>9.4</v>
      </c>
      <c r="H1646" s="67">
        <v>205</v>
      </c>
    </row>
    <row r="1647" spans="2:8" hidden="1" x14ac:dyDescent="0.2">
      <c r="B1647" s="65" t="s">
        <v>968</v>
      </c>
      <c r="C1647" s="65" t="s">
        <v>2380</v>
      </c>
      <c r="D1647" s="66">
        <v>14280</v>
      </c>
      <c r="E1647" s="65" t="s">
        <v>2329</v>
      </c>
      <c r="F1647" s="66">
        <v>2012</v>
      </c>
      <c r="G1647" s="67">
        <v>10</v>
      </c>
      <c r="H1647" s="67">
        <v>193</v>
      </c>
    </row>
    <row r="1648" spans="2:8" hidden="1" x14ac:dyDescent="0.2">
      <c r="B1648" s="68" t="s">
        <v>968</v>
      </c>
      <c r="C1648" s="68" t="s">
        <v>2393</v>
      </c>
      <c r="D1648" s="67">
        <v>16968</v>
      </c>
      <c r="E1648" s="68" t="s">
        <v>2329</v>
      </c>
      <c r="F1648" s="67">
        <v>2012</v>
      </c>
      <c r="G1648" s="67">
        <v>11.5</v>
      </c>
      <c r="H1648" s="67">
        <v>116</v>
      </c>
    </row>
    <row r="1649" spans="2:8" hidden="1" x14ac:dyDescent="0.2">
      <c r="B1649" s="68" t="s">
        <v>1060</v>
      </c>
      <c r="C1649" s="68" t="s">
        <v>2397</v>
      </c>
      <c r="D1649" s="67">
        <v>16975</v>
      </c>
      <c r="E1649" s="68" t="s">
        <v>2329</v>
      </c>
      <c r="F1649" s="67">
        <v>2012</v>
      </c>
      <c r="G1649" s="67">
        <v>12</v>
      </c>
      <c r="H1649" s="67">
        <v>123</v>
      </c>
    </row>
    <row r="1650" spans="2:8" hidden="1" x14ac:dyDescent="0.2">
      <c r="B1650" s="68" t="s">
        <v>1595</v>
      </c>
      <c r="C1650" s="65" t="s">
        <v>2408</v>
      </c>
      <c r="D1650" s="66">
        <v>16954</v>
      </c>
      <c r="E1650" s="65" t="s">
        <v>2329</v>
      </c>
      <c r="F1650" s="66">
        <v>2012</v>
      </c>
      <c r="G1650" s="67">
        <v>12.4</v>
      </c>
      <c r="H1650" s="67">
        <v>159</v>
      </c>
    </row>
    <row r="1651" spans="2:8" hidden="1" x14ac:dyDescent="0.2">
      <c r="B1651" s="65" t="s">
        <v>2471</v>
      </c>
      <c r="C1651" s="68" t="s">
        <v>2472</v>
      </c>
      <c r="D1651" s="67">
        <v>17117</v>
      </c>
      <c r="E1651" s="68" t="s">
        <v>2329</v>
      </c>
      <c r="F1651" s="67">
        <v>2012</v>
      </c>
      <c r="G1651" s="67">
        <v>18.3</v>
      </c>
      <c r="H1651" s="67">
        <v>174</v>
      </c>
    </row>
    <row r="1652" spans="2:8" hidden="1" x14ac:dyDescent="0.2">
      <c r="B1652" s="65" t="s">
        <v>2493</v>
      </c>
      <c r="C1652" s="65" t="s">
        <v>2494</v>
      </c>
      <c r="D1652" s="66">
        <v>17179</v>
      </c>
      <c r="E1652" s="65" t="s">
        <v>2329</v>
      </c>
      <c r="F1652" s="66">
        <v>2012</v>
      </c>
      <c r="G1652" s="67">
        <v>21.4</v>
      </c>
      <c r="H1652" s="67">
        <v>150</v>
      </c>
    </row>
    <row r="1653" spans="2:8" hidden="1" x14ac:dyDescent="0.2">
      <c r="B1653" s="65" t="s">
        <v>2500</v>
      </c>
      <c r="C1653" s="65" t="s">
        <v>2501</v>
      </c>
      <c r="D1653" s="66">
        <v>16982</v>
      </c>
      <c r="E1653" s="65" t="s">
        <v>2329</v>
      </c>
      <c r="F1653" s="66">
        <v>2012</v>
      </c>
      <c r="G1653" s="67">
        <v>21.6</v>
      </c>
      <c r="H1653" s="67">
        <v>98</v>
      </c>
    </row>
    <row r="1654" spans="2:8" hidden="1" x14ac:dyDescent="0.2">
      <c r="B1654" s="68" t="s">
        <v>291</v>
      </c>
      <c r="C1654" s="65" t="s">
        <v>2502</v>
      </c>
      <c r="D1654" s="66">
        <v>16970</v>
      </c>
      <c r="E1654" s="65" t="s">
        <v>2329</v>
      </c>
      <c r="F1654" s="66">
        <v>2012</v>
      </c>
      <c r="G1654" s="67">
        <v>21.7</v>
      </c>
      <c r="H1654" s="67">
        <v>111</v>
      </c>
    </row>
    <row r="1655" spans="2:8" hidden="1" x14ac:dyDescent="0.2">
      <c r="B1655" s="65" t="s">
        <v>2517</v>
      </c>
      <c r="C1655" s="65" t="s">
        <v>2518</v>
      </c>
      <c r="D1655" s="66">
        <v>16953</v>
      </c>
      <c r="E1655" s="65" t="s">
        <v>2329</v>
      </c>
      <c r="F1655" s="66">
        <v>2012</v>
      </c>
      <c r="G1655" s="67">
        <v>24.6</v>
      </c>
      <c r="H1655" s="67">
        <v>141</v>
      </c>
    </row>
    <row r="1656" spans="2:8" hidden="1" x14ac:dyDescent="0.2">
      <c r="B1656" s="68" t="s">
        <v>143</v>
      </c>
      <c r="C1656" s="68" t="s">
        <v>2519</v>
      </c>
      <c r="D1656" s="67">
        <v>16977</v>
      </c>
      <c r="E1656" s="68" t="s">
        <v>2329</v>
      </c>
      <c r="F1656" s="67">
        <v>2012</v>
      </c>
      <c r="G1656" s="67">
        <v>24.8</v>
      </c>
      <c r="H1656" s="67">
        <v>194</v>
      </c>
    </row>
    <row r="1657" spans="2:8" hidden="1" x14ac:dyDescent="0.2">
      <c r="B1657" s="65" t="s">
        <v>291</v>
      </c>
      <c r="C1657" s="65" t="s">
        <v>2581</v>
      </c>
      <c r="D1657" s="66">
        <v>17186</v>
      </c>
      <c r="E1657" s="65" t="s">
        <v>2579</v>
      </c>
      <c r="F1657" s="66">
        <v>2012</v>
      </c>
      <c r="G1657" s="67">
        <v>10</v>
      </c>
      <c r="H1657" s="67">
        <v>115</v>
      </c>
    </row>
    <row r="1658" spans="2:8" hidden="1" x14ac:dyDescent="0.2">
      <c r="B1658" s="68" t="s">
        <v>112</v>
      </c>
      <c r="C1658" s="65" t="s">
        <v>2637</v>
      </c>
      <c r="D1658" s="66">
        <v>17357</v>
      </c>
      <c r="E1658" s="65" t="s">
        <v>2604</v>
      </c>
      <c r="F1658" s="66">
        <v>2012</v>
      </c>
      <c r="G1658" s="67">
        <v>32.4</v>
      </c>
      <c r="H1658" s="67">
        <v>97</v>
      </c>
    </row>
    <row r="1659" spans="2:8" hidden="1" x14ac:dyDescent="0.2">
      <c r="B1659" s="65" t="s">
        <v>2372</v>
      </c>
      <c r="C1659" s="65" t="s">
        <v>2654</v>
      </c>
      <c r="D1659" s="66">
        <v>16945</v>
      </c>
      <c r="E1659" s="65" t="s">
        <v>2644</v>
      </c>
      <c r="F1659" s="66">
        <v>2012</v>
      </c>
      <c r="G1659" s="67">
        <v>3.2</v>
      </c>
      <c r="H1659" s="67">
        <v>195</v>
      </c>
    </row>
    <row r="1660" spans="2:8" hidden="1" x14ac:dyDescent="0.2">
      <c r="B1660" s="65" t="s">
        <v>2372</v>
      </c>
      <c r="C1660" s="68" t="s">
        <v>2673</v>
      </c>
      <c r="D1660" s="67">
        <v>16899</v>
      </c>
      <c r="E1660" s="68" t="s">
        <v>2644</v>
      </c>
      <c r="F1660" s="67">
        <v>2012</v>
      </c>
      <c r="G1660" s="67">
        <v>7.3</v>
      </c>
      <c r="H1660" s="67">
        <v>153</v>
      </c>
    </row>
    <row r="1661" spans="2:8" hidden="1" x14ac:dyDescent="0.2">
      <c r="B1661" s="68" t="s">
        <v>2682</v>
      </c>
      <c r="C1661" s="68" t="s">
        <v>2683</v>
      </c>
      <c r="D1661" s="67">
        <v>16944</v>
      </c>
      <c r="E1661" s="68" t="s">
        <v>2644</v>
      </c>
      <c r="F1661" s="67">
        <v>2012</v>
      </c>
      <c r="G1661" s="67">
        <v>8.5</v>
      </c>
      <c r="H1661" s="67">
        <v>131</v>
      </c>
    </row>
    <row r="1662" spans="2:8" hidden="1" x14ac:dyDescent="0.2">
      <c r="B1662" s="65" t="s">
        <v>2698</v>
      </c>
      <c r="C1662" s="65" t="s">
        <v>2699</v>
      </c>
      <c r="D1662" s="66">
        <v>16941</v>
      </c>
      <c r="E1662" s="65" t="s">
        <v>2644</v>
      </c>
      <c r="F1662" s="66">
        <v>2012</v>
      </c>
      <c r="G1662" s="67">
        <v>9.8000000000000007</v>
      </c>
      <c r="H1662" s="67">
        <v>159</v>
      </c>
    </row>
    <row r="1663" spans="2:8" hidden="1" x14ac:dyDescent="0.2">
      <c r="B1663" s="65" t="s">
        <v>2701</v>
      </c>
      <c r="C1663" s="65" t="s">
        <v>2702</v>
      </c>
      <c r="D1663" s="66">
        <v>16947</v>
      </c>
      <c r="E1663" s="65" t="s">
        <v>2644</v>
      </c>
      <c r="F1663" s="66">
        <v>2012</v>
      </c>
      <c r="G1663" s="67">
        <v>9.8000000000000007</v>
      </c>
      <c r="H1663" s="67">
        <v>85</v>
      </c>
    </row>
    <row r="1664" spans="2:8" hidden="1" x14ac:dyDescent="0.2">
      <c r="B1664" s="65" t="s">
        <v>2708</v>
      </c>
      <c r="C1664" s="65" t="s">
        <v>2709</v>
      </c>
      <c r="D1664" s="66">
        <v>15388</v>
      </c>
      <c r="E1664" s="65" t="s">
        <v>2644</v>
      </c>
      <c r="F1664" s="66">
        <v>2012</v>
      </c>
      <c r="G1664" s="67">
        <v>10.6</v>
      </c>
      <c r="H1664" s="67">
        <v>210</v>
      </c>
    </row>
    <row r="1665" spans="2:8" hidden="1" x14ac:dyDescent="0.2">
      <c r="B1665" s="65" t="s">
        <v>605</v>
      </c>
      <c r="C1665" s="65" t="s">
        <v>2742</v>
      </c>
      <c r="D1665" s="66">
        <v>16951</v>
      </c>
      <c r="E1665" s="65" t="s">
        <v>2644</v>
      </c>
      <c r="F1665" s="66">
        <v>2012</v>
      </c>
      <c r="G1665" s="67">
        <v>13.3</v>
      </c>
      <c r="H1665" s="67">
        <v>186</v>
      </c>
    </row>
    <row r="1666" spans="2:8" hidden="1" x14ac:dyDescent="0.2">
      <c r="B1666" s="65" t="s">
        <v>2743</v>
      </c>
      <c r="C1666" s="68" t="s">
        <v>2744</v>
      </c>
      <c r="D1666" s="67">
        <v>16776</v>
      </c>
      <c r="E1666" s="68" t="s">
        <v>2644</v>
      </c>
      <c r="F1666" s="67">
        <v>2012</v>
      </c>
      <c r="G1666" s="67">
        <v>13.4</v>
      </c>
      <c r="H1666" s="67">
        <v>104</v>
      </c>
    </row>
    <row r="1667" spans="2:8" hidden="1" x14ac:dyDescent="0.2">
      <c r="B1667" s="65" t="s">
        <v>356</v>
      </c>
      <c r="C1667" s="68" t="s">
        <v>2745</v>
      </c>
      <c r="D1667" s="67">
        <v>16948</v>
      </c>
      <c r="E1667" s="68" t="s">
        <v>2644</v>
      </c>
      <c r="F1667" s="67">
        <v>2012</v>
      </c>
      <c r="G1667" s="67">
        <v>13.4</v>
      </c>
      <c r="H1667" s="67">
        <v>175</v>
      </c>
    </row>
    <row r="1668" spans="2:8" hidden="1" x14ac:dyDescent="0.2">
      <c r="B1668" s="65" t="s">
        <v>2758</v>
      </c>
      <c r="C1668" s="65" t="s">
        <v>2759</v>
      </c>
      <c r="D1668" s="66">
        <v>17118</v>
      </c>
      <c r="E1668" s="65" t="s">
        <v>2644</v>
      </c>
      <c r="F1668" s="66">
        <v>2012</v>
      </c>
      <c r="G1668" s="67">
        <v>14.5</v>
      </c>
      <c r="H1668" s="67">
        <v>129</v>
      </c>
    </row>
    <row r="1669" spans="2:8" hidden="1" x14ac:dyDescent="0.2">
      <c r="B1669" s="68" t="s">
        <v>605</v>
      </c>
      <c r="C1669" s="68" t="s">
        <v>2780</v>
      </c>
      <c r="D1669" s="67">
        <v>12112</v>
      </c>
      <c r="E1669" s="68" t="s">
        <v>2644</v>
      </c>
      <c r="F1669" s="67">
        <v>2012</v>
      </c>
      <c r="G1669" s="67">
        <v>16.2</v>
      </c>
      <c r="H1669" s="67">
        <v>152</v>
      </c>
    </row>
    <row r="1670" spans="2:8" hidden="1" x14ac:dyDescent="0.2">
      <c r="B1670" s="65" t="s">
        <v>356</v>
      </c>
      <c r="C1670" s="65" t="s">
        <v>2804</v>
      </c>
      <c r="D1670" s="66">
        <v>16897</v>
      </c>
      <c r="E1670" s="65" t="s">
        <v>2644</v>
      </c>
      <c r="F1670" s="66">
        <v>2012</v>
      </c>
      <c r="G1670" s="67">
        <v>17.5</v>
      </c>
      <c r="H1670" s="67">
        <v>201</v>
      </c>
    </row>
    <row r="1671" spans="2:8" hidden="1" x14ac:dyDescent="0.2">
      <c r="B1671" s="68" t="s">
        <v>2814</v>
      </c>
      <c r="C1671" s="65" t="s">
        <v>2815</v>
      </c>
      <c r="D1671" s="66">
        <v>17344</v>
      </c>
      <c r="E1671" s="65" t="s">
        <v>2644</v>
      </c>
      <c r="F1671" s="66">
        <v>2012</v>
      </c>
      <c r="G1671" s="67">
        <v>18.100000000000001</v>
      </c>
      <c r="H1671" s="67">
        <v>151</v>
      </c>
    </row>
    <row r="1672" spans="2:8" hidden="1" x14ac:dyDescent="0.2">
      <c r="B1672" s="68" t="s">
        <v>263</v>
      </c>
      <c r="C1672" s="65" t="s">
        <v>2816</v>
      </c>
      <c r="D1672" s="66">
        <v>16983</v>
      </c>
      <c r="E1672" s="65" t="s">
        <v>2644</v>
      </c>
      <c r="F1672" s="66">
        <v>2012</v>
      </c>
      <c r="G1672" s="67">
        <v>18.2</v>
      </c>
      <c r="H1672" s="67">
        <v>156</v>
      </c>
    </row>
    <row r="1673" spans="2:8" hidden="1" x14ac:dyDescent="0.2">
      <c r="B1673" s="68" t="s">
        <v>2817</v>
      </c>
      <c r="C1673" s="65" t="s">
        <v>2818</v>
      </c>
      <c r="D1673" s="66">
        <v>17112</v>
      </c>
      <c r="E1673" s="65" t="s">
        <v>2644</v>
      </c>
      <c r="F1673" s="66">
        <v>2012</v>
      </c>
      <c r="G1673" s="67">
        <v>18.3</v>
      </c>
      <c r="H1673" s="67">
        <v>193</v>
      </c>
    </row>
    <row r="1674" spans="2:8" hidden="1" x14ac:dyDescent="0.2">
      <c r="B1674" s="65" t="s">
        <v>2932</v>
      </c>
      <c r="C1674" s="68" t="s">
        <v>2933</v>
      </c>
      <c r="D1674" s="67">
        <v>17181</v>
      </c>
      <c r="E1674" s="68" t="s">
        <v>2925</v>
      </c>
      <c r="F1674" s="67">
        <v>2012</v>
      </c>
      <c r="G1674" s="67">
        <v>11.3</v>
      </c>
      <c r="H1674" s="67">
        <v>96</v>
      </c>
    </row>
    <row r="1675" spans="2:8" hidden="1" x14ac:dyDescent="0.2">
      <c r="B1675" s="68" t="s">
        <v>2940</v>
      </c>
      <c r="C1675" s="68" t="s">
        <v>2941</v>
      </c>
      <c r="D1675" s="67">
        <v>17185</v>
      </c>
      <c r="E1675" s="68" t="s">
        <v>2925</v>
      </c>
      <c r="F1675" s="67">
        <v>2012</v>
      </c>
      <c r="G1675" s="67">
        <v>15.7</v>
      </c>
      <c r="H1675" s="67">
        <v>158</v>
      </c>
    </row>
    <row r="1676" spans="2:8" hidden="1" x14ac:dyDescent="0.2">
      <c r="B1676" s="68" t="s">
        <v>143</v>
      </c>
      <c r="C1676" s="68" t="s">
        <v>2950</v>
      </c>
      <c r="D1676" s="67">
        <v>17609</v>
      </c>
      <c r="E1676" s="68" t="s">
        <v>2925</v>
      </c>
      <c r="F1676" s="67">
        <v>2012</v>
      </c>
      <c r="G1676" s="67">
        <v>25.4</v>
      </c>
      <c r="H1676" s="67">
        <v>144</v>
      </c>
    </row>
    <row r="1677" spans="2:8" hidden="1" x14ac:dyDescent="0.2">
      <c r="B1677" s="65" t="s">
        <v>3000</v>
      </c>
      <c r="C1677" s="68" t="s">
        <v>3001</v>
      </c>
      <c r="D1677" s="67">
        <v>16900</v>
      </c>
      <c r="E1677" s="68" t="s">
        <v>2957</v>
      </c>
      <c r="F1677" s="67">
        <v>2012</v>
      </c>
      <c r="G1677" s="67">
        <v>18.600000000000001</v>
      </c>
      <c r="H1677" s="67">
        <v>160</v>
      </c>
    </row>
    <row r="1678" spans="2:8" hidden="1" x14ac:dyDescent="0.2">
      <c r="B1678" s="68" t="s">
        <v>143</v>
      </c>
      <c r="C1678" s="68" t="s">
        <v>3014</v>
      </c>
      <c r="D1678" s="67">
        <v>16987</v>
      </c>
      <c r="E1678" s="68" t="s">
        <v>2957</v>
      </c>
      <c r="F1678" s="67">
        <v>2012</v>
      </c>
      <c r="G1678" s="67">
        <v>21.8</v>
      </c>
      <c r="H1678" s="67">
        <v>134</v>
      </c>
    </row>
    <row r="1679" spans="2:8" hidden="1" x14ac:dyDescent="0.2">
      <c r="B1679" s="65" t="s">
        <v>3024</v>
      </c>
      <c r="C1679" s="65" t="s">
        <v>3025</v>
      </c>
      <c r="D1679" s="66">
        <v>16984</v>
      </c>
      <c r="E1679" s="65" t="s">
        <v>3026</v>
      </c>
      <c r="F1679" s="66">
        <v>2012</v>
      </c>
      <c r="G1679" s="67">
        <v>0.4</v>
      </c>
      <c r="H1679" s="67">
        <v>174</v>
      </c>
    </row>
    <row r="1680" spans="2:8" hidden="1" x14ac:dyDescent="0.2">
      <c r="B1680" s="68" t="s">
        <v>356</v>
      </c>
      <c r="C1680" s="68" t="s">
        <v>3027</v>
      </c>
      <c r="D1680" s="67">
        <v>16985</v>
      </c>
      <c r="E1680" s="68" t="s">
        <v>3026</v>
      </c>
      <c r="F1680" s="67">
        <v>2012</v>
      </c>
      <c r="G1680" s="67">
        <v>20.399999999999999</v>
      </c>
      <c r="H1680" s="67">
        <v>117</v>
      </c>
    </row>
    <row r="1681" spans="2:8" hidden="1" x14ac:dyDescent="0.2">
      <c r="B1681" s="65" t="s">
        <v>127</v>
      </c>
      <c r="C1681" s="65" t="s">
        <v>128</v>
      </c>
      <c r="D1681" s="66">
        <v>17578</v>
      </c>
      <c r="E1681" s="65" t="s">
        <v>122</v>
      </c>
      <c r="F1681" s="66">
        <v>2013</v>
      </c>
      <c r="G1681" s="67">
        <v>3.2</v>
      </c>
      <c r="H1681" s="67">
        <v>117</v>
      </c>
    </row>
    <row r="1682" spans="2:8" hidden="1" x14ac:dyDescent="0.2">
      <c r="B1682" s="65" t="s">
        <v>143</v>
      </c>
      <c r="C1682" s="68" t="s">
        <v>144</v>
      </c>
      <c r="D1682" s="67">
        <v>17449</v>
      </c>
      <c r="E1682" s="68" t="s">
        <v>122</v>
      </c>
      <c r="F1682" s="67">
        <v>2013</v>
      </c>
      <c r="G1682" s="67">
        <v>9.6</v>
      </c>
      <c r="H1682" s="67">
        <v>126</v>
      </c>
    </row>
    <row r="1683" spans="2:8" hidden="1" x14ac:dyDescent="0.2">
      <c r="B1683" s="65" t="s">
        <v>167</v>
      </c>
      <c r="C1683" s="68" t="s">
        <v>168</v>
      </c>
      <c r="D1683" s="67">
        <v>17594</v>
      </c>
      <c r="E1683" s="68" t="s">
        <v>122</v>
      </c>
      <c r="F1683" s="67">
        <v>2013</v>
      </c>
      <c r="G1683" s="67">
        <v>14.5</v>
      </c>
      <c r="H1683" s="67">
        <v>151</v>
      </c>
    </row>
    <row r="1684" spans="2:8" hidden="1" x14ac:dyDescent="0.2">
      <c r="B1684" s="68" t="s">
        <v>177</v>
      </c>
      <c r="C1684" s="68" t="s">
        <v>178</v>
      </c>
      <c r="D1684" s="67">
        <v>17339</v>
      </c>
      <c r="E1684" s="68" t="s">
        <v>122</v>
      </c>
      <c r="F1684" s="67">
        <v>2013</v>
      </c>
      <c r="G1684" s="67">
        <v>15.8</v>
      </c>
      <c r="H1684" s="67">
        <v>137</v>
      </c>
    </row>
    <row r="1685" spans="2:8" hidden="1" x14ac:dyDescent="0.2">
      <c r="B1685" s="65" t="s">
        <v>143</v>
      </c>
      <c r="C1685" s="65" t="s">
        <v>260</v>
      </c>
      <c r="D1685" s="66">
        <v>17447</v>
      </c>
      <c r="E1685" s="65" t="s">
        <v>257</v>
      </c>
      <c r="F1685" s="66">
        <v>2013</v>
      </c>
      <c r="G1685" s="67">
        <v>1</v>
      </c>
      <c r="H1685" s="67">
        <v>180</v>
      </c>
    </row>
    <row r="1686" spans="2:8" hidden="1" x14ac:dyDescent="0.2">
      <c r="B1686" s="65" t="s">
        <v>263</v>
      </c>
      <c r="C1686" s="65" t="s">
        <v>264</v>
      </c>
      <c r="D1686" s="66">
        <v>17451</v>
      </c>
      <c r="E1686" s="65" t="s">
        <v>257</v>
      </c>
      <c r="F1686" s="66">
        <v>2013</v>
      </c>
      <c r="G1686" s="67">
        <v>3.2</v>
      </c>
      <c r="H1686" s="67">
        <v>90</v>
      </c>
    </row>
    <row r="1687" spans="2:8" hidden="1" x14ac:dyDescent="0.2">
      <c r="B1687" s="68" t="s">
        <v>295</v>
      </c>
      <c r="C1687" s="68" t="s">
        <v>296</v>
      </c>
      <c r="D1687" s="67">
        <v>17582</v>
      </c>
      <c r="E1687" s="68" t="s">
        <v>257</v>
      </c>
      <c r="F1687" s="67">
        <v>2013</v>
      </c>
      <c r="G1687" s="67">
        <v>10.5</v>
      </c>
      <c r="H1687" s="67">
        <v>64</v>
      </c>
    </row>
    <row r="1688" spans="2:8" hidden="1" x14ac:dyDescent="0.2">
      <c r="B1688" s="65" t="s">
        <v>143</v>
      </c>
      <c r="C1688" s="65" t="s">
        <v>299</v>
      </c>
      <c r="D1688" s="66">
        <v>17530</v>
      </c>
      <c r="E1688" s="65" t="s">
        <v>257</v>
      </c>
      <c r="F1688" s="66">
        <v>2013</v>
      </c>
      <c r="G1688" s="67">
        <v>10.8</v>
      </c>
      <c r="H1688" s="67">
        <v>142</v>
      </c>
    </row>
    <row r="1689" spans="2:8" hidden="1" x14ac:dyDescent="0.2">
      <c r="B1689" s="65" t="s">
        <v>308</v>
      </c>
      <c r="C1689" s="65" t="s">
        <v>309</v>
      </c>
      <c r="D1689" s="66">
        <v>17440</v>
      </c>
      <c r="E1689" s="65" t="s">
        <v>257</v>
      </c>
      <c r="F1689" s="66">
        <v>2013</v>
      </c>
      <c r="G1689" s="67">
        <v>12.2</v>
      </c>
      <c r="H1689" s="67">
        <v>177</v>
      </c>
    </row>
    <row r="1690" spans="2:8" hidden="1" x14ac:dyDescent="0.2">
      <c r="B1690" s="65" t="s">
        <v>295</v>
      </c>
      <c r="C1690" s="68" t="s">
        <v>324</v>
      </c>
      <c r="D1690" s="67">
        <v>17589</v>
      </c>
      <c r="E1690" s="68" t="s">
        <v>257</v>
      </c>
      <c r="F1690" s="67">
        <v>2013</v>
      </c>
      <c r="G1690" s="67">
        <v>14.4</v>
      </c>
      <c r="H1690" s="67">
        <v>159</v>
      </c>
    </row>
    <row r="1691" spans="2:8" hidden="1" x14ac:dyDescent="0.2">
      <c r="B1691" s="65" t="s">
        <v>325</v>
      </c>
      <c r="C1691" s="65" t="s">
        <v>326</v>
      </c>
      <c r="D1691" s="66">
        <v>17438</v>
      </c>
      <c r="E1691" s="65" t="s">
        <v>257</v>
      </c>
      <c r="F1691" s="66">
        <v>2013</v>
      </c>
      <c r="G1691" s="67">
        <v>14.5</v>
      </c>
      <c r="H1691" s="67">
        <v>111</v>
      </c>
    </row>
    <row r="1692" spans="2:8" hidden="1" x14ac:dyDescent="0.2">
      <c r="B1692" s="65" t="s">
        <v>143</v>
      </c>
      <c r="C1692" s="65" t="s">
        <v>327</v>
      </c>
      <c r="D1692" s="66">
        <v>17450</v>
      </c>
      <c r="E1692" s="65" t="s">
        <v>257</v>
      </c>
      <c r="F1692" s="66">
        <v>2013</v>
      </c>
      <c r="G1692" s="67">
        <v>14.5</v>
      </c>
      <c r="H1692" s="67">
        <v>169</v>
      </c>
    </row>
    <row r="1693" spans="2:8" hidden="1" x14ac:dyDescent="0.2">
      <c r="B1693" s="68" t="s">
        <v>330</v>
      </c>
      <c r="C1693" s="65" t="s">
        <v>331</v>
      </c>
      <c r="D1693" s="66">
        <v>17521</v>
      </c>
      <c r="E1693" s="65" t="s">
        <v>257</v>
      </c>
      <c r="F1693" s="66">
        <v>2013</v>
      </c>
      <c r="G1693" s="67">
        <v>14.7</v>
      </c>
      <c r="H1693" s="67">
        <v>103</v>
      </c>
    </row>
    <row r="1694" spans="2:8" hidden="1" x14ac:dyDescent="0.2">
      <c r="B1694" s="68" t="s">
        <v>338</v>
      </c>
      <c r="C1694" s="65" t="s">
        <v>339</v>
      </c>
      <c r="D1694" s="66">
        <v>17525</v>
      </c>
      <c r="E1694" s="65" t="s">
        <v>257</v>
      </c>
      <c r="F1694" s="66">
        <v>2013</v>
      </c>
      <c r="G1694" s="67">
        <v>15.3</v>
      </c>
      <c r="H1694" s="67">
        <v>113</v>
      </c>
    </row>
    <row r="1695" spans="2:8" hidden="1" x14ac:dyDescent="0.2">
      <c r="B1695" s="65" t="s">
        <v>338</v>
      </c>
      <c r="C1695" s="68" t="s">
        <v>342</v>
      </c>
      <c r="D1695" s="67">
        <v>17436</v>
      </c>
      <c r="E1695" s="68" t="s">
        <v>257</v>
      </c>
      <c r="F1695" s="67">
        <v>2013</v>
      </c>
      <c r="G1695" s="67">
        <v>15.7</v>
      </c>
      <c r="H1695" s="67">
        <v>157</v>
      </c>
    </row>
    <row r="1696" spans="2:8" hidden="1" x14ac:dyDescent="0.2">
      <c r="B1696" s="65" t="s">
        <v>344</v>
      </c>
      <c r="C1696" s="65" t="s">
        <v>345</v>
      </c>
      <c r="D1696" s="66">
        <v>17580</v>
      </c>
      <c r="E1696" s="65" t="s">
        <v>257</v>
      </c>
      <c r="F1696" s="66">
        <v>2013</v>
      </c>
      <c r="G1696" s="67">
        <v>15.9</v>
      </c>
      <c r="H1696" s="67">
        <v>168</v>
      </c>
    </row>
    <row r="1697" spans="2:8" hidden="1" x14ac:dyDescent="0.2">
      <c r="B1697" s="68" t="s">
        <v>143</v>
      </c>
      <c r="C1697" s="68" t="s">
        <v>347</v>
      </c>
      <c r="D1697" s="67">
        <v>17625</v>
      </c>
      <c r="E1697" s="68" t="s">
        <v>257</v>
      </c>
      <c r="F1697" s="67">
        <v>2013</v>
      </c>
      <c r="G1697" s="67">
        <v>16.2</v>
      </c>
      <c r="H1697" s="67">
        <v>203</v>
      </c>
    </row>
    <row r="1698" spans="2:8" hidden="1" x14ac:dyDescent="0.2">
      <c r="B1698" s="68" t="s">
        <v>367</v>
      </c>
      <c r="C1698" s="65" t="s">
        <v>368</v>
      </c>
      <c r="D1698" s="66">
        <v>17583</v>
      </c>
      <c r="E1698" s="65" t="s">
        <v>257</v>
      </c>
      <c r="F1698" s="66">
        <v>2013</v>
      </c>
      <c r="G1698" s="67">
        <v>19.3</v>
      </c>
      <c r="H1698" s="67">
        <v>126</v>
      </c>
    </row>
    <row r="1699" spans="2:8" hidden="1" x14ac:dyDescent="0.2">
      <c r="B1699" s="65" t="s">
        <v>369</v>
      </c>
      <c r="C1699" s="65" t="s">
        <v>370</v>
      </c>
      <c r="D1699" s="66">
        <v>17441</v>
      </c>
      <c r="E1699" s="65" t="s">
        <v>257</v>
      </c>
      <c r="F1699" s="66">
        <v>2013</v>
      </c>
      <c r="G1699" s="67">
        <v>19.5</v>
      </c>
      <c r="H1699" s="67">
        <v>112</v>
      </c>
    </row>
    <row r="1700" spans="2:8" hidden="1" x14ac:dyDescent="0.2">
      <c r="B1700" s="68" t="s">
        <v>143</v>
      </c>
      <c r="C1700" s="65" t="s">
        <v>438</v>
      </c>
      <c r="D1700" s="66">
        <v>17592</v>
      </c>
      <c r="E1700" s="65" t="s">
        <v>437</v>
      </c>
      <c r="F1700" s="66">
        <v>2013</v>
      </c>
      <c r="G1700" s="67">
        <v>4.2</v>
      </c>
      <c r="H1700" s="67">
        <v>157</v>
      </c>
    </row>
    <row r="1701" spans="2:8" hidden="1" x14ac:dyDescent="0.2">
      <c r="B1701" s="68" t="s">
        <v>465</v>
      </c>
      <c r="C1701" s="68" t="s">
        <v>466</v>
      </c>
      <c r="D1701" s="67">
        <v>17439</v>
      </c>
      <c r="E1701" s="68" t="s">
        <v>437</v>
      </c>
      <c r="F1701" s="67">
        <v>2013</v>
      </c>
      <c r="G1701" s="67">
        <v>27.3</v>
      </c>
      <c r="H1701" s="67">
        <v>142</v>
      </c>
    </row>
    <row r="1702" spans="2:8" hidden="1" x14ac:dyDescent="0.2">
      <c r="B1702" s="65" t="s">
        <v>283</v>
      </c>
      <c r="C1702" s="65" t="s">
        <v>560</v>
      </c>
      <c r="D1702" s="66">
        <v>17355</v>
      </c>
      <c r="E1702" s="65" t="s">
        <v>561</v>
      </c>
      <c r="F1702" s="66">
        <v>2013</v>
      </c>
      <c r="G1702" s="67">
        <v>23.1</v>
      </c>
      <c r="H1702" s="67">
        <v>93</v>
      </c>
    </row>
    <row r="1703" spans="2:8" hidden="1" x14ac:dyDescent="0.2">
      <c r="B1703" s="68" t="s">
        <v>599</v>
      </c>
      <c r="C1703" s="68" t="s">
        <v>600</v>
      </c>
      <c r="D1703" s="67">
        <v>17387</v>
      </c>
      <c r="E1703" s="68" t="s">
        <v>596</v>
      </c>
      <c r="F1703" s="67">
        <v>2013</v>
      </c>
      <c r="G1703" s="67">
        <v>13</v>
      </c>
      <c r="H1703" s="67">
        <v>128</v>
      </c>
    </row>
    <row r="1704" spans="2:8" hidden="1" x14ac:dyDescent="0.2">
      <c r="B1704" s="68" t="s">
        <v>167</v>
      </c>
      <c r="C1704" s="68" t="s">
        <v>611</v>
      </c>
      <c r="D1704" s="67">
        <v>17386</v>
      </c>
      <c r="E1704" s="68" t="s">
        <v>596</v>
      </c>
      <c r="F1704" s="67">
        <v>2013</v>
      </c>
      <c r="G1704" s="67">
        <v>18.100000000000001</v>
      </c>
      <c r="H1704" s="67">
        <v>145</v>
      </c>
    </row>
    <row r="1705" spans="2:8" hidden="1" x14ac:dyDescent="0.2">
      <c r="B1705" s="68" t="s">
        <v>143</v>
      </c>
      <c r="C1705" s="68" t="s">
        <v>658</v>
      </c>
      <c r="D1705" s="67">
        <v>17590</v>
      </c>
      <c r="E1705" s="68" t="s">
        <v>659</v>
      </c>
      <c r="F1705" s="67">
        <v>2013</v>
      </c>
      <c r="G1705" s="67">
        <v>12.3</v>
      </c>
      <c r="H1705" s="67">
        <v>120</v>
      </c>
    </row>
    <row r="1706" spans="2:8" hidden="1" x14ac:dyDescent="0.2">
      <c r="B1706" s="65" t="s">
        <v>330</v>
      </c>
      <c r="C1706" s="68" t="s">
        <v>753</v>
      </c>
      <c r="D1706" s="67">
        <v>17597</v>
      </c>
      <c r="E1706" s="68" t="s">
        <v>754</v>
      </c>
      <c r="F1706" s="67">
        <v>2013</v>
      </c>
      <c r="G1706" s="67">
        <v>12.2</v>
      </c>
      <c r="H1706" s="67">
        <v>158</v>
      </c>
    </row>
    <row r="1707" spans="2:8" hidden="1" x14ac:dyDescent="0.2">
      <c r="B1707" s="68" t="s">
        <v>786</v>
      </c>
      <c r="C1707" s="65" t="s">
        <v>787</v>
      </c>
      <c r="D1707" s="66">
        <v>17682</v>
      </c>
      <c r="E1707" s="65" t="s">
        <v>785</v>
      </c>
      <c r="F1707" s="66">
        <v>2013</v>
      </c>
      <c r="G1707" s="67">
        <v>10</v>
      </c>
      <c r="H1707" s="67">
        <v>171</v>
      </c>
    </row>
    <row r="1708" spans="2:8" hidden="1" x14ac:dyDescent="0.2">
      <c r="B1708" s="68" t="s">
        <v>885</v>
      </c>
      <c r="C1708" s="65" t="s">
        <v>886</v>
      </c>
      <c r="D1708" s="66">
        <v>17602</v>
      </c>
      <c r="E1708" s="65" t="s">
        <v>884</v>
      </c>
      <c r="F1708" s="66">
        <v>2013</v>
      </c>
      <c r="G1708" s="67">
        <v>10.1</v>
      </c>
      <c r="H1708" s="67">
        <v>171</v>
      </c>
    </row>
    <row r="1709" spans="2:8" hidden="1" x14ac:dyDescent="0.2">
      <c r="B1709" s="65" t="s">
        <v>889</v>
      </c>
      <c r="C1709" s="68" t="s">
        <v>890</v>
      </c>
      <c r="D1709" s="67">
        <v>17246</v>
      </c>
      <c r="E1709" s="68" t="s">
        <v>884</v>
      </c>
      <c r="F1709" s="67">
        <v>2013</v>
      </c>
      <c r="G1709" s="67">
        <v>12.1</v>
      </c>
      <c r="H1709" s="67">
        <v>109</v>
      </c>
    </row>
    <row r="1710" spans="2:8" hidden="1" x14ac:dyDescent="0.2">
      <c r="B1710" s="65" t="s">
        <v>167</v>
      </c>
      <c r="C1710" s="65" t="s">
        <v>908</v>
      </c>
      <c r="D1710" s="66">
        <v>17587</v>
      </c>
      <c r="E1710" s="65" t="s">
        <v>909</v>
      </c>
      <c r="F1710" s="66">
        <v>2013</v>
      </c>
      <c r="G1710" s="67">
        <v>15.8</v>
      </c>
      <c r="H1710" s="67">
        <v>97</v>
      </c>
    </row>
    <row r="1711" spans="2:8" hidden="1" x14ac:dyDescent="0.2">
      <c r="B1711" s="65" t="s">
        <v>599</v>
      </c>
      <c r="C1711" s="68" t="s">
        <v>910</v>
      </c>
      <c r="D1711" s="67">
        <v>17403</v>
      </c>
      <c r="E1711" s="68" t="s">
        <v>909</v>
      </c>
      <c r="F1711" s="67">
        <v>2013</v>
      </c>
      <c r="G1711" s="67">
        <v>16.3</v>
      </c>
      <c r="H1711" s="67">
        <v>160</v>
      </c>
    </row>
    <row r="1712" spans="2:8" hidden="1" x14ac:dyDescent="0.2">
      <c r="B1712" s="68" t="s">
        <v>458</v>
      </c>
      <c r="C1712" s="65" t="s">
        <v>960</v>
      </c>
      <c r="D1712" s="66">
        <v>17285</v>
      </c>
      <c r="E1712" s="65" t="s">
        <v>937</v>
      </c>
      <c r="F1712" s="66">
        <v>2013</v>
      </c>
      <c r="G1712" s="67">
        <v>31.6</v>
      </c>
      <c r="H1712" s="67">
        <v>126</v>
      </c>
    </row>
    <row r="1713" spans="2:8" hidden="1" x14ac:dyDescent="0.2">
      <c r="B1713" s="65" t="s">
        <v>143</v>
      </c>
      <c r="C1713" s="68" t="s">
        <v>966</v>
      </c>
      <c r="D1713" s="67">
        <v>17612</v>
      </c>
      <c r="E1713" s="68" t="s">
        <v>963</v>
      </c>
      <c r="F1713" s="67">
        <v>2013</v>
      </c>
      <c r="G1713" s="67">
        <v>3.4</v>
      </c>
      <c r="H1713" s="67">
        <v>139</v>
      </c>
    </row>
    <row r="1714" spans="2:8" hidden="1" x14ac:dyDescent="0.2">
      <c r="B1714" s="68" t="s">
        <v>968</v>
      </c>
      <c r="C1714" s="68" t="s">
        <v>969</v>
      </c>
      <c r="D1714" s="67">
        <v>17294</v>
      </c>
      <c r="E1714" s="68" t="s">
        <v>963</v>
      </c>
      <c r="F1714" s="67">
        <v>2013</v>
      </c>
      <c r="G1714" s="67">
        <v>5.2</v>
      </c>
      <c r="H1714" s="67">
        <v>198</v>
      </c>
    </row>
    <row r="1715" spans="2:8" hidden="1" x14ac:dyDescent="0.2">
      <c r="B1715" s="65" t="s">
        <v>982</v>
      </c>
      <c r="C1715" s="68" t="s">
        <v>983</v>
      </c>
      <c r="D1715" s="67">
        <v>17433</v>
      </c>
      <c r="E1715" s="68" t="s">
        <v>963</v>
      </c>
      <c r="F1715" s="67">
        <v>2013</v>
      </c>
      <c r="G1715" s="67">
        <v>10.1</v>
      </c>
      <c r="H1715" s="67">
        <v>174</v>
      </c>
    </row>
    <row r="1716" spans="2:8" hidden="1" x14ac:dyDescent="0.2">
      <c r="B1716" s="68" t="s">
        <v>599</v>
      </c>
      <c r="C1716" s="68" t="s">
        <v>988</v>
      </c>
      <c r="D1716" s="67">
        <v>17603</v>
      </c>
      <c r="E1716" s="68" t="s">
        <v>963</v>
      </c>
      <c r="F1716" s="67">
        <v>2013</v>
      </c>
      <c r="G1716" s="67">
        <v>11</v>
      </c>
      <c r="H1716" s="67">
        <v>183</v>
      </c>
    </row>
    <row r="1717" spans="2:8" hidden="1" x14ac:dyDescent="0.2">
      <c r="B1717" s="65" t="s">
        <v>143</v>
      </c>
      <c r="C1717" s="68" t="s">
        <v>989</v>
      </c>
      <c r="D1717" s="67">
        <v>17613</v>
      </c>
      <c r="E1717" s="68" t="s">
        <v>963</v>
      </c>
      <c r="F1717" s="67">
        <v>2013</v>
      </c>
      <c r="G1717" s="67">
        <v>12.5</v>
      </c>
      <c r="H1717" s="67">
        <v>148</v>
      </c>
    </row>
    <row r="1718" spans="2:8" hidden="1" x14ac:dyDescent="0.2">
      <c r="B1718" s="68" t="s">
        <v>996</v>
      </c>
      <c r="C1718" s="68" t="s">
        <v>997</v>
      </c>
      <c r="D1718" s="67">
        <v>17424</v>
      </c>
      <c r="E1718" s="68" t="s">
        <v>963</v>
      </c>
      <c r="F1718" s="67">
        <v>2013</v>
      </c>
      <c r="G1718" s="67">
        <v>13.6</v>
      </c>
      <c r="H1718" s="67">
        <v>151</v>
      </c>
    </row>
    <row r="1719" spans="2:8" hidden="1" x14ac:dyDescent="0.2">
      <c r="B1719" s="68" t="s">
        <v>999</v>
      </c>
      <c r="C1719" s="68" t="s">
        <v>1000</v>
      </c>
      <c r="D1719" s="67">
        <v>17624</v>
      </c>
      <c r="E1719" s="68" t="s">
        <v>963</v>
      </c>
      <c r="F1719" s="67">
        <v>2013</v>
      </c>
      <c r="G1719" s="67">
        <v>13.9</v>
      </c>
      <c r="H1719" s="67">
        <v>117</v>
      </c>
    </row>
    <row r="1720" spans="2:8" hidden="1" x14ac:dyDescent="0.2">
      <c r="B1720" s="68" t="s">
        <v>786</v>
      </c>
      <c r="C1720" s="65" t="s">
        <v>1003</v>
      </c>
      <c r="D1720" s="66">
        <v>11469</v>
      </c>
      <c r="E1720" s="65" t="s">
        <v>963</v>
      </c>
      <c r="F1720" s="66">
        <v>2013</v>
      </c>
      <c r="G1720" s="67">
        <v>14.8</v>
      </c>
      <c r="H1720" s="67">
        <v>160</v>
      </c>
    </row>
    <row r="1721" spans="2:8" hidden="1" x14ac:dyDescent="0.2">
      <c r="B1721" s="68" t="s">
        <v>1005</v>
      </c>
      <c r="C1721" s="68" t="s">
        <v>1006</v>
      </c>
      <c r="D1721" s="67">
        <v>17528</v>
      </c>
      <c r="E1721" s="68" t="s">
        <v>963</v>
      </c>
      <c r="F1721" s="67">
        <v>2013</v>
      </c>
      <c r="G1721" s="67">
        <v>15.6</v>
      </c>
      <c r="H1721" s="67">
        <v>185</v>
      </c>
    </row>
    <row r="1722" spans="2:8" hidden="1" x14ac:dyDescent="0.2">
      <c r="B1722" s="68" t="s">
        <v>167</v>
      </c>
      <c r="C1722" s="65" t="s">
        <v>1007</v>
      </c>
      <c r="D1722" s="66">
        <v>17359</v>
      </c>
      <c r="E1722" s="65" t="s">
        <v>963</v>
      </c>
      <c r="F1722" s="66">
        <v>2013</v>
      </c>
      <c r="G1722" s="67">
        <v>15.7</v>
      </c>
      <c r="H1722" s="67">
        <v>132</v>
      </c>
    </row>
    <row r="1723" spans="2:8" hidden="1" x14ac:dyDescent="0.2">
      <c r="B1723" s="68" t="s">
        <v>143</v>
      </c>
      <c r="C1723" s="68" t="s">
        <v>1008</v>
      </c>
      <c r="D1723" s="67">
        <v>17422</v>
      </c>
      <c r="E1723" s="68" t="s">
        <v>963</v>
      </c>
      <c r="F1723" s="67">
        <v>2013</v>
      </c>
      <c r="G1723" s="67">
        <v>15.8</v>
      </c>
      <c r="H1723" s="67">
        <v>130</v>
      </c>
    </row>
    <row r="1724" spans="2:8" hidden="1" x14ac:dyDescent="0.2">
      <c r="B1724" s="65" t="s">
        <v>982</v>
      </c>
      <c r="C1724" s="68" t="s">
        <v>1013</v>
      </c>
      <c r="D1724" s="67">
        <v>17596</v>
      </c>
      <c r="E1724" s="68" t="s">
        <v>963</v>
      </c>
      <c r="F1724" s="67">
        <v>2013</v>
      </c>
      <c r="G1724" s="67">
        <v>18.399999999999999</v>
      </c>
      <c r="H1724" s="67">
        <v>155</v>
      </c>
    </row>
    <row r="1725" spans="2:8" hidden="1" x14ac:dyDescent="0.2">
      <c r="B1725" s="65" t="s">
        <v>1015</v>
      </c>
      <c r="C1725" s="68" t="s">
        <v>1016</v>
      </c>
      <c r="D1725" s="67">
        <v>17249</v>
      </c>
      <c r="E1725" s="68" t="s">
        <v>963</v>
      </c>
      <c r="F1725" s="67">
        <v>2013</v>
      </c>
      <c r="G1725" s="67">
        <v>18.8</v>
      </c>
      <c r="H1725" s="67">
        <v>115</v>
      </c>
    </row>
    <row r="1726" spans="2:8" hidden="1" x14ac:dyDescent="0.2">
      <c r="B1726" s="65" t="s">
        <v>1020</v>
      </c>
      <c r="C1726" s="65" t="s">
        <v>1021</v>
      </c>
      <c r="D1726" s="66">
        <v>17287</v>
      </c>
      <c r="E1726" s="65" t="s">
        <v>963</v>
      </c>
      <c r="F1726" s="66">
        <v>2013</v>
      </c>
      <c r="G1726" s="67">
        <v>20</v>
      </c>
      <c r="H1726" s="67">
        <v>150</v>
      </c>
    </row>
    <row r="1727" spans="2:8" hidden="1" x14ac:dyDescent="0.2">
      <c r="B1727" s="65" t="s">
        <v>143</v>
      </c>
      <c r="C1727" s="65" t="s">
        <v>1023</v>
      </c>
      <c r="D1727" s="66">
        <v>17296</v>
      </c>
      <c r="E1727" s="65" t="s">
        <v>963</v>
      </c>
      <c r="F1727" s="66">
        <v>2013</v>
      </c>
      <c r="G1727" s="67">
        <v>20.8</v>
      </c>
      <c r="H1727" s="67">
        <v>188</v>
      </c>
    </row>
    <row r="1728" spans="2:8" hidden="1" x14ac:dyDescent="0.2">
      <c r="B1728" s="68" t="s">
        <v>263</v>
      </c>
      <c r="C1728" s="68" t="s">
        <v>1025</v>
      </c>
      <c r="D1728" s="67">
        <v>17622</v>
      </c>
      <c r="E1728" s="68" t="s">
        <v>963</v>
      </c>
      <c r="F1728" s="67">
        <v>2013</v>
      </c>
      <c r="G1728" s="67">
        <v>21.5</v>
      </c>
      <c r="H1728" s="67">
        <v>144</v>
      </c>
    </row>
    <row r="1729" spans="2:8" hidden="1" x14ac:dyDescent="0.2">
      <c r="B1729" s="68" t="s">
        <v>599</v>
      </c>
      <c r="C1729" s="65" t="s">
        <v>1026</v>
      </c>
      <c r="D1729" s="66">
        <v>17531</v>
      </c>
      <c r="E1729" s="65" t="s">
        <v>963</v>
      </c>
      <c r="F1729" s="66">
        <v>2013</v>
      </c>
      <c r="G1729" s="67">
        <v>21.6</v>
      </c>
      <c r="H1729" s="67">
        <v>179</v>
      </c>
    </row>
    <row r="1730" spans="2:8" hidden="1" x14ac:dyDescent="0.2">
      <c r="B1730" s="68" t="s">
        <v>143</v>
      </c>
      <c r="C1730" s="65" t="s">
        <v>1027</v>
      </c>
      <c r="D1730" s="66">
        <v>17262</v>
      </c>
      <c r="E1730" s="65" t="s">
        <v>963</v>
      </c>
      <c r="F1730" s="66">
        <v>2013</v>
      </c>
      <c r="G1730" s="67">
        <v>21.6</v>
      </c>
      <c r="H1730" s="67">
        <v>125</v>
      </c>
    </row>
    <row r="1731" spans="2:8" hidden="1" x14ac:dyDescent="0.2">
      <c r="B1731" s="68" t="s">
        <v>167</v>
      </c>
      <c r="C1731" s="68" t="s">
        <v>1028</v>
      </c>
      <c r="D1731" s="67">
        <v>17532</v>
      </c>
      <c r="E1731" s="68" t="s">
        <v>963</v>
      </c>
      <c r="F1731" s="67">
        <v>2013</v>
      </c>
      <c r="G1731" s="67">
        <v>21.7</v>
      </c>
      <c r="H1731" s="67">
        <v>136</v>
      </c>
    </row>
    <row r="1732" spans="2:8" hidden="1" x14ac:dyDescent="0.2">
      <c r="B1732" s="65" t="s">
        <v>599</v>
      </c>
      <c r="C1732" s="68" t="s">
        <v>1037</v>
      </c>
      <c r="D1732" s="67">
        <v>17585</v>
      </c>
      <c r="E1732" s="68" t="s">
        <v>963</v>
      </c>
      <c r="F1732" s="67">
        <v>2013</v>
      </c>
      <c r="G1732" s="67">
        <v>26.7</v>
      </c>
      <c r="H1732" s="67">
        <v>138</v>
      </c>
    </row>
    <row r="1733" spans="2:8" hidden="1" x14ac:dyDescent="0.2">
      <c r="B1733" s="68" t="s">
        <v>458</v>
      </c>
      <c r="C1733" s="65" t="s">
        <v>1038</v>
      </c>
      <c r="D1733" s="66">
        <v>17299</v>
      </c>
      <c r="E1733" s="65" t="s">
        <v>963</v>
      </c>
      <c r="F1733" s="66">
        <v>2013</v>
      </c>
      <c r="G1733" s="67">
        <v>26.9</v>
      </c>
      <c r="H1733" s="67">
        <v>148</v>
      </c>
    </row>
    <row r="1734" spans="2:8" hidden="1" x14ac:dyDescent="0.2">
      <c r="B1734" s="65" t="s">
        <v>143</v>
      </c>
      <c r="C1734" s="65" t="s">
        <v>1043</v>
      </c>
      <c r="D1734" s="66">
        <v>17284</v>
      </c>
      <c r="E1734" s="65" t="s">
        <v>963</v>
      </c>
      <c r="F1734" s="66">
        <v>2013</v>
      </c>
      <c r="G1734" s="67">
        <v>30.1</v>
      </c>
      <c r="H1734" s="67">
        <v>156</v>
      </c>
    </row>
    <row r="1735" spans="2:8" hidden="1" x14ac:dyDescent="0.2">
      <c r="B1735" s="68" t="s">
        <v>112</v>
      </c>
      <c r="C1735" s="65" t="s">
        <v>1327</v>
      </c>
      <c r="D1735" s="66">
        <v>17523</v>
      </c>
      <c r="E1735" s="65" t="s">
        <v>1313</v>
      </c>
      <c r="F1735" s="66">
        <v>2013</v>
      </c>
      <c r="G1735" s="67">
        <v>12.2</v>
      </c>
      <c r="H1735" s="67">
        <v>149</v>
      </c>
    </row>
    <row r="1736" spans="2:8" hidden="1" x14ac:dyDescent="0.2">
      <c r="B1736" s="65" t="s">
        <v>143</v>
      </c>
      <c r="C1736" s="65" t="s">
        <v>1332</v>
      </c>
      <c r="D1736" s="66">
        <v>17524</v>
      </c>
      <c r="E1736" s="65" t="s">
        <v>1313</v>
      </c>
      <c r="F1736" s="66">
        <v>2013</v>
      </c>
      <c r="G1736" s="67">
        <v>13.8</v>
      </c>
      <c r="H1736" s="67">
        <v>132</v>
      </c>
    </row>
    <row r="1737" spans="2:8" hidden="1" x14ac:dyDescent="0.2">
      <c r="B1737" s="68" t="s">
        <v>295</v>
      </c>
      <c r="C1737" s="65" t="s">
        <v>1346</v>
      </c>
      <c r="D1737" s="66">
        <v>17356</v>
      </c>
      <c r="E1737" s="65" t="s">
        <v>1313</v>
      </c>
      <c r="F1737" s="66">
        <v>2013</v>
      </c>
      <c r="G1737" s="67">
        <v>22.3</v>
      </c>
      <c r="H1737" s="67">
        <v>152</v>
      </c>
    </row>
    <row r="1738" spans="2:8" hidden="1" x14ac:dyDescent="0.2">
      <c r="B1738" s="68" t="s">
        <v>167</v>
      </c>
      <c r="C1738" s="65" t="s">
        <v>1347</v>
      </c>
      <c r="D1738" s="66">
        <v>17342</v>
      </c>
      <c r="E1738" s="65" t="s">
        <v>1313</v>
      </c>
      <c r="F1738" s="66">
        <v>2013</v>
      </c>
      <c r="G1738" s="67">
        <v>23.1</v>
      </c>
      <c r="H1738" s="67">
        <v>146</v>
      </c>
    </row>
    <row r="1739" spans="2:8" hidden="1" x14ac:dyDescent="0.2">
      <c r="B1739" s="65" t="s">
        <v>599</v>
      </c>
      <c r="C1739" s="68" t="s">
        <v>1580</v>
      </c>
      <c r="D1739" s="67">
        <v>17360</v>
      </c>
      <c r="E1739" s="68" t="s">
        <v>1581</v>
      </c>
      <c r="F1739" s="67">
        <v>2013</v>
      </c>
      <c r="G1739" s="67">
        <v>1.5</v>
      </c>
      <c r="H1739" s="67">
        <v>193</v>
      </c>
    </row>
    <row r="1740" spans="2:8" hidden="1" x14ac:dyDescent="0.2">
      <c r="B1740" s="65" t="s">
        <v>1591</v>
      </c>
      <c r="C1740" s="68" t="s">
        <v>1592</v>
      </c>
      <c r="D1740" s="67">
        <v>17152</v>
      </c>
      <c r="E1740" s="68" t="s">
        <v>1581</v>
      </c>
      <c r="F1740" s="67">
        <v>2013</v>
      </c>
      <c r="G1740" s="67">
        <v>8.6999999999999993</v>
      </c>
      <c r="H1740" s="67">
        <v>188</v>
      </c>
    </row>
    <row r="1741" spans="2:8" hidden="1" x14ac:dyDescent="0.2">
      <c r="B1741" s="65" t="s">
        <v>1593</v>
      </c>
      <c r="C1741" s="65" t="s">
        <v>1594</v>
      </c>
      <c r="D1741" s="66">
        <v>17291</v>
      </c>
      <c r="E1741" s="65" t="s">
        <v>1581</v>
      </c>
      <c r="F1741" s="66">
        <v>2013</v>
      </c>
      <c r="G1741" s="67">
        <v>9.8000000000000007</v>
      </c>
      <c r="H1741" s="67">
        <v>154</v>
      </c>
    </row>
    <row r="1742" spans="2:8" hidden="1" x14ac:dyDescent="0.2">
      <c r="B1742" s="68" t="s">
        <v>1612</v>
      </c>
      <c r="C1742" s="68" t="s">
        <v>1613</v>
      </c>
      <c r="D1742" s="67">
        <v>17527</v>
      </c>
      <c r="E1742" s="68" t="s">
        <v>1581</v>
      </c>
      <c r="F1742" s="67">
        <v>2013</v>
      </c>
      <c r="G1742" s="67">
        <v>17.5</v>
      </c>
      <c r="H1742" s="67">
        <v>102</v>
      </c>
    </row>
    <row r="1743" spans="2:8" hidden="1" x14ac:dyDescent="0.2">
      <c r="B1743" s="68" t="s">
        <v>779</v>
      </c>
      <c r="C1743" s="65" t="s">
        <v>1614</v>
      </c>
      <c r="D1743" s="66">
        <v>17529</v>
      </c>
      <c r="E1743" s="65" t="s">
        <v>1581</v>
      </c>
      <c r="F1743" s="66">
        <v>2013</v>
      </c>
      <c r="G1743" s="67">
        <v>18.899999999999999</v>
      </c>
      <c r="H1743" s="67">
        <v>151</v>
      </c>
    </row>
    <row r="1744" spans="2:8" hidden="1" x14ac:dyDescent="0.2">
      <c r="B1744" s="65" t="s">
        <v>1638</v>
      </c>
      <c r="C1744" s="65" t="s">
        <v>1639</v>
      </c>
      <c r="D1744" s="66">
        <v>17448</v>
      </c>
      <c r="E1744" s="65" t="s">
        <v>1635</v>
      </c>
      <c r="F1744" s="66">
        <v>2013</v>
      </c>
      <c r="G1744" s="67">
        <v>18.7</v>
      </c>
      <c r="H1744" s="67">
        <v>112</v>
      </c>
    </row>
    <row r="1745" spans="2:8" hidden="1" x14ac:dyDescent="0.2">
      <c r="B1745" s="68" t="s">
        <v>143</v>
      </c>
      <c r="C1745" s="68" t="s">
        <v>1821</v>
      </c>
      <c r="D1745" s="67">
        <v>17351</v>
      </c>
      <c r="E1745" s="68" t="s">
        <v>1816</v>
      </c>
      <c r="F1745" s="67">
        <v>2013</v>
      </c>
      <c r="G1745" s="67">
        <v>19.899999999999999</v>
      </c>
      <c r="H1745" s="67">
        <v>125</v>
      </c>
    </row>
    <row r="1746" spans="2:8" hidden="1" x14ac:dyDescent="0.2">
      <c r="B1746" s="65" t="s">
        <v>885</v>
      </c>
      <c r="C1746" s="68" t="s">
        <v>1837</v>
      </c>
      <c r="D1746" s="67">
        <v>17437</v>
      </c>
      <c r="E1746" s="68" t="s">
        <v>1831</v>
      </c>
      <c r="F1746" s="67">
        <v>2013</v>
      </c>
      <c r="G1746" s="67">
        <v>3.6</v>
      </c>
      <c r="H1746" s="67">
        <v>146</v>
      </c>
    </row>
    <row r="1747" spans="2:8" hidden="1" x14ac:dyDescent="0.2">
      <c r="B1747" s="65" t="s">
        <v>1842</v>
      </c>
      <c r="C1747" s="65" t="s">
        <v>1843</v>
      </c>
      <c r="D1747" s="66">
        <v>17251</v>
      </c>
      <c r="E1747" s="65" t="s">
        <v>1831</v>
      </c>
      <c r="F1747" s="66">
        <v>2013</v>
      </c>
      <c r="G1747" s="67">
        <v>4.7</v>
      </c>
      <c r="H1747" s="67">
        <v>120</v>
      </c>
    </row>
    <row r="1748" spans="2:8" hidden="1" x14ac:dyDescent="0.2">
      <c r="B1748" s="65" t="s">
        <v>295</v>
      </c>
      <c r="C1748" s="65" t="s">
        <v>1855</v>
      </c>
      <c r="D1748" s="66">
        <v>17295</v>
      </c>
      <c r="E1748" s="65" t="s">
        <v>1831</v>
      </c>
      <c r="F1748" s="66">
        <v>2013</v>
      </c>
      <c r="G1748" s="67">
        <v>8.3000000000000007</v>
      </c>
      <c r="H1748" s="67">
        <v>159</v>
      </c>
    </row>
    <row r="1749" spans="2:8" hidden="1" x14ac:dyDescent="0.2">
      <c r="B1749" s="65" t="s">
        <v>1860</v>
      </c>
      <c r="C1749" s="65" t="s">
        <v>1861</v>
      </c>
      <c r="D1749" s="66">
        <v>17153</v>
      </c>
      <c r="E1749" s="65" t="s">
        <v>1831</v>
      </c>
      <c r="F1749" s="66">
        <v>2013</v>
      </c>
      <c r="G1749" s="67">
        <v>9.1999999999999993</v>
      </c>
      <c r="H1749" s="67">
        <v>164</v>
      </c>
    </row>
    <row r="1750" spans="2:8" hidden="1" x14ac:dyDescent="0.2">
      <c r="B1750" s="68" t="s">
        <v>263</v>
      </c>
      <c r="C1750" s="65" t="s">
        <v>1915</v>
      </c>
      <c r="D1750" s="66">
        <v>17446</v>
      </c>
      <c r="E1750" s="65" t="s">
        <v>1831</v>
      </c>
      <c r="F1750" s="66">
        <v>2013</v>
      </c>
      <c r="G1750" s="67">
        <v>14.8</v>
      </c>
      <c r="H1750" s="67">
        <v>124</v>
      </c>
    </row>
    <row r="1751" spans="2:8" hidden="1" x14ac:dyDescent="0.2">
      <c r="B1751" s="68" t="s">
        <v>143</v>
      </c>
      <c r="C1751" s="65" t="s">
        <v>1995</v>
      </c>
      <c r="D1751" s="66">
        <v>17349</v>
      </c>
      <c r="E1751" s="65" t="s">
        <v>1831</v>
      </c>
      <c r="F1751" s="66">
        <v>2013</v>
      </c>
      <c r="G1751" s="67">
        <v>20.9</v>
      </c>
      <c r="H1751" s="67">
        <v>122</v>
      </c>
    </row>
    <row r="1752" spans="2:8" hidden="1" x14ac:dyDescent="0.2">
      <c r="B1752" s="65" t="s">
        <v>2028</v>
      </c>
      <c r="C1752" s="65" t="s">
        <v>2029</v>
      </c>
      <c r="D1752" s="66">
        <v>17522</v>
      </c>
      <c r="E1752" s="65" t="s">
        <v>1831</v>
      </c>
      <c r="F1752" s="66">
        <v>2013</v>
      </c>
      <c r="G1752" s="67">
        <v>32.299999999999997</v>
      </c>
      <c r="H1752" s="67">
        <v>154</v>
      </c>
    </row>
    <row r="1753" spans="2:8" hidden="1" x14ac:dyDescent="0.2">
      <c r="B1753" s="65" t="s">
        <v>2032</v>
      </c>
      <c r="C1753" s="65" t="s">
        <v>2033</v>
      </c>
      <c r="D1753" s="66">
        <v>17543</v>
      </c>
      <c r="E1753" s="65" t="s">
        <v>1831</v>
      </c>
      <c r="F1753" s="66">
        <v>2013</v>
      </c>
      <c r="G1753" s="67">
        <v>34.1</v>
      </c>
      <c r="H1753" s="67">
        <v>125</v>
      </c>
    </row>
    <row r="1754" spans="2:8" hidden="1" x14ac:dyDescent="0.2">
      <c r="B1754" s="65" t="s">
        <v>143</v>
      </c>
      <c r="C1754" s="65" t="s">
        <v>2209</v>
      </c>
      <c r="D1754" s="66">
        <v>17434</v>
      </c>
      <c r="E1754" s="65" t="s">
        <v>2208</v>
      </c>
      <c r="F1754" s="66">
        <v>2013</v>
      </c>
      <c r="G1754" s="67">
        <v>3.5</v>
      </c>
      <c r="H1754" s="67">
        <v>185</v>
      </c>
    </row>
    <row r="1755" spans="2:8" hidden="1" x14ac:dyDescent="0.2">
      <c r="B1755" s="65" t="s">
        <v>968</v>
      </c>
      <c r="C1755" s="68" t="s">
        <v>2214</v>
      </c>
      <c r="D1755" s="67">
        <v>17288</v>
      </c>
      <c r="E1755" s="68" t="s">
        <v>2208</v>
      </c>
      <c r="F1755" s="67">
        <v>2013</v>
      </c>
      <c r="G1755" s="67">
        <v>5.7</v>
      </c>
      <c r="H1755" s="67">
        <v>175</v>
      </c>
    </row>
    <row r="1756" spans="2:8" hidden="1" x14ac:dyDescent="0.2">
      <c r="B1756" s="65" t="s">
        <v>572</v>
      </c>
      <c r="C1756" s="68" t="s">
        <v>2218</v>
      </c>
      <c r="D1756" s="67">
        <v>17298</v>
      </c>
      <c r="E1756" s="68" t="s">
        <v>2208</v>
      </c>
      <c r="F1756" s="67">
        <v>2013</v>
      </c>
      <c r="G1756" s="67">
        <v>8.1999999999999993</v>
      </c>
      <c r="H1756" s="67">
        <v>201</v>
      </c>
    </row>
    <row r="1757" spans="2:8" hidden="1" x14ac:dyDescent="0.2">
      <c r="B1757" s="65" t="s">
        <v>344</v>
      </c>
      <c r="C1757" s="65" t="s">
        <v>2223</v>
      </c>
      <c r="D1757" s="66">
        <v>17150</v>
      </c>
      <c r="E1757" s="65" t="s">
        <v>2208</v>
      </c>
      <c r="F1757" s="66">
        <v>2013</v>
      </c>
      <c r="G1757" s="67">
        <v>10.7</v>
      </c>
      <c r="H1757" s="67">
        <v>143</v>
      </c>
    </row>
    <row r="1758" spans="2:8" hidden="1" x14ac:dyDescent="0.2">
      <c r="B1758" s="68" t="s">
        <v>143</v>
      </c>
      <c r="C1758" s="68" t="s">
        <v>2226</v>
      </c>
      <c r="D1758" s="67">
        <v>17425</v>
      </c>
      <c r="E1758" s="68" t="s">
        <v>2208</v>
      </c>
      <c r="F1758" s="67">
        <v>2013</v>
      </c>
      <c r="G1758" s="67">
        <v>11</v>
      </c>
      <c r="H1758" s="67">
        <v>132</v>
      </c>
    </row>
    <row r="1759" spans="2:8" hidden="1" x14ac:dyDescent="0.2">
      <c r="B1759" s="65" t="s">
        <v>599</v>
      </c>
      <c r="C1759" s="65" t="s">
        <v>2227</v>
      </c>
      <c r="D1759" s="66">
        <v>17426</v>
      </c>
      <c r="E1759" s="65" t="s">
        <v>2208</v>
      </c>
      <c r="F1759" s="66">
        <v>2013</v>
      </c>
      <c r="G1759" s="67">
        <v>11.6</v>
      </c>
      <c r="H1759" s="67">
        <v>132</v>
      </c>
    </row>
    <row r="1760" spans="2:8" hidden="1" x14ac:dyDescent="0.2">
      <c r="B1760" s="68" t="s">
        <v>263</v>
      </c>
      <c r="C1760" s="65" t="s">
        <v>2231</v>
      </c>
      <c r="D1760" s="66">
        <v>17427</v>
      </c>
      <c r="E1760" s="65" t="s">
        <v>2208</v>
      </c>
      <c r="F1760" s="66">
        <v>2013</v>
      </c>
      <c r="G1760" s="67">
        <v>12.9</v>
      </c>
      <c r="H1760" s="67">
        <v>127</v>
      </c>
    </row>
    <row r="1761" spans="2:8" hidden="1" x14ac:dyDescent="0.2">
      <c r="B1761" s="65" t="s">
        <v>501</v>
      </c>
      <c r="C1761" s="68" t="s">
        <v>2263</v>
      </c>
      <c r="D1761" s="67">
        <v>17598</v>
      </c>
      <c r="E1761" s="68" t="s">
        <v>2208</v>
      </c>
      <c r="F1761" s="67">
        <v>2013</v>
      </c>
      <c r="G1761" s="67">
        <v>21.1</v>
      </c>
      <c r="H1761" s="67">
        <v>119</v>
      </c>
    </row>
    <row r="1762" spans="2:8" hidden="1" x14ac:dyDescent="0.2">
      <c r="B1762" s="68" t="s">
        <v>143</v>
      </c>
      <c r="C1762" s="65" t="s">
        <v>2271</v>
      </c>
      <c r="D1762" s="66">
        <v>17429</v>
      </c>
      <c r="E1762" s="65" t="s">
        <v>2208</v>
      </c>
      <c r="F1762" s="66">
        <v>2013</v>
      </c>
      <c r="G1762" s="67">
        <v>30.8</v>
      </c>
      <c r="H1762" s="67">
        <v>89</v>
      </c>
    </row>
    <row r="1763" spans="2:8" hidden="1" x14ac:dyDescent="0.2">
      <c r="B1763" s="65" t="s">
        <v>143</v>
      </c>
      <c r="C1763" s="68" t="s">
        <v>2273</v>
      </c>
      <c r="D1763" s="67">
        <v>17588</v>
      </c>
      <c r="E1763" s="68" t="s">
        <v>2208</v>
      </c>
      <c r="F1763" s="67">
        <v>2013</v>
      </c>
      <c r="G1763" s="67">
        <v>32.700000000000003</v>
      </c>
      <c r="H1763" s="67">
        <v>121</v>
      </c>
    </row>
    <row r="1764" spans="2:8" hidden="1" x14ac:dyDescent="0.2">
      <c r="B1764" s="65" t="s">
        <v>968</v>
      </c>
      <c r="C1764" s="68" t="s">
        <v>2350</v>
      </c>
      <c r="D1764" s="67">
        <v>17584</v>
      </c>
      <c r="E1764" s="68" t="s">
        <v>2329</v>
      </c>
      <c r="F1764" s="67">
        <v>2013</v>
      </c>
      <c r="G1764" s="67">
        <v>5.6</v>
      </c>
      <c r="H1764" s="67">
        <v>162</v>
      </c>
    </row>
    <row r="1765" spans="2:8" hidden="1" x14ac:dyDescent="0.2">
      <c r="B1765" s="68" t="s">
        <v>1944</v>
      </c>
      <c r="C1765" s="68" t="s">
        <v>2374</v>
      </c>
      <c r="D1765" s="67">
        <v>17341</v>
      </c>
      <c r="E1765" s="68" t="s">
        <v>2329</v>
      </c>
      <c r="F1765" s="67">
        <v>2013</v>
      </c>
      <c r="G1765" s="67">
        <v>9.3000000000000007</v>
      </c>
      <c r="H1765" s="67">
        <v>128</v>
      </c>
    </row>
    <row r="1766" spans="2:8" hidden="1" x14ac:dyDescent="0.2">
      <c r="B1766" s="68" t="s">
        <v>599</v>
      </c>
      <c r="C1766" s="65" t="s">
        <v>2394</v>
      </c>
      <c r="D1766" s="66">
        <v>17698</v>
      </c>
      <c r="E1766" s="65" t="s">
        <v>2329</v>
      </c>
      <c r="F1766" s="66">
        <v>2013</v>
      </c>
      <c r="G1766" s="67">
        <v>11.6</v>
      </c>
      <c r="H1766" s="67">
        <v>98</v>
      </c>
    </row>
    <row r="1767" spans="2:8" hidden="1" x14ac:dyDescent="0.2">
      <c r="B1767" s="68" t="s">
        <v>2395</v>
      </c>
      <c r="C1767" s="68" t="s">
        <v>2396</v>
      </c>
      <c r="D1767" s="67">
        <v>17431</v>
      </c>
      <c r="E1767" s="68" t="s">
        <v>2329</v>
      </c>
      <c r="F1767" s="67">
        <v>2013</v>
      </c>
      <c r="G1767" s="67">
        <v>11.9</v>
      </c>
      <c r="H1767" s="67">
        <v>130</v>
      </c>
    </row>
    <row r="1768" spans="2:8" hidden="1" x14ac:dyDescent="0.2">
      <c r="B1768" s="65" t="s">
        <v>2424</v>
      </c>
      <c r="C1768" s="65" t="s">
        <v>2425</v>
      </c>
      <c r="D1768" s="66">
        <v>17301</v>
      </c>
      <c r="E1768" s="65" t="s">
        <v>2329</v>
      </c>
      <c r="F1768" s="66">
        <v>2013</v>
      </c>
      <c r="G1768" s="67">
        <v>14.1</v>
      </c>
      <c r="H1768" s="67">
        <v>106</v>
      </c>
    </row>
    <row r="1769" spans="2:8" hidden="1" x14ac:dyDescent="0.2">
      <c r="B1769" s="65" t="s">
        <v>2435</v>
      </c>
      <c r="C1769" s="65" t="s">
        <v>2436</v>
      </c>
      <c r="D1769" s="66">
        <v>17302</v>
      </c>
      <c r="E1769" s="65" t="s">
        <v>2329</v>
      </c>
      <c r="F1769" s="66">
        <v>2013</v>
      </c>
      <c r="G1769" s="67">
        <v>15.1</v>
      </c>
      <c r="H1769" s="67">
        <v>160</v>
      </c>
    </row>
    <row r="1770" spans="2:8" hidden="1" x14ac:dyDescent="0.2">
      <c r="B1770" s="68" t="s">
        <v>599</v>
      </c>
      <c r="C1770" s="65" t="s">
        <v>2504</v>
      </c>
      <c r="D1770" s="66">
        <v>17250</v>
      </c>
      <c r="E1770" s="65" t="s">
        <v>2329</v>
      </c>
      <c r="F1770" s="66">
        <v>2013</v>
      </c>
      <c r="G1770" s="67">
        <v>22.5</v>
      </c>
      <c r="H1770" s="67">
        <v>142</v>
      </c>
    </row>
    <row r="1771" spans="2:8" hidden="1" x14ac:dyDescent="0.2">
      <c r="B1771" s="68" t="s">
        <v>295</v>
      </c>
      <c r="C1771" s="68" t="s">
        <v>2521</v>
      </c>
      <c r="D1771" s="67">
        <v>17343</v>
      </c>
      <c r="E1771" s="68" t="s">
        <v>2329</v>
      </c>
      <c r="F1771" s="67">
        <v>2013</v>
      </c>
      <c r="G1771" s="67">
        <v>25.9</v>
      </c>
      <c r="H1771" s="67">
        <v>174</v>
      </c>
    </row>
    <row r="1772" spans="2:8" hidden="1" x14ac:dyDescent="0.2">
      <c r="B1772" s="65" t="s">
        <v>143</v>
      </c>
      <c r="C1772" s="68" t="s">
        <v>2534</v>
      </c>
      <c r="D1772" s="67">
        <v>17432</v>
      </c>
      <c r="E1772" s="68" t="s">
        <v>2329</v>
      </c>
      <c r="F1772" s="67">
        <v>2013</v>
      </c>
      <c r="G1772" s="67">
        <v>34.5</v>
      </c>
      <c r="H1772" s="67">
        <v>219</v>
      </c>
    </row>
    <row r="1773" spans="2:8" hidden="1" x14ac:dyDescent="0.2">
      <c r="B1773" s="65" t="s">
        <v>112</v>
      </c>
      <c r="C1773" s="65" t="s">
        <v>2589</v>
      </c>
      <c r="D1773" s="66">
        <v>11775</v>
      </c>
      <c r="E1773" s="65" t="s">
        <v>2590</v>
      </c>
      <c r="F1773" s="66">
        <v>2013</v>
      </c>
      <c r="G1773" s="67">
        <v>3.7</v>
      </c>
      <c r="H1773" s="67">
        <v>167</v>
      </c>
    </row>
    <row r="1774" spans="2:8" hidden="1" x14ac:dyDescent="0.2">
      <c r="B1774" s="68" t="s">
        <v>143</v>
      </c>
      <c r="C1774" s="65" t="s">
        <v>2596</v>
      </c>
      <c r="D1774" s="66">
        <v>17430</v>
      </c>
      <c r="E1774" s="65" t="s">
        <v>2590</v>
      </c>
      <c r="F1774" s="66">
        <v>2013</v>
      </c>
      <c r="G1774" s="67">
        <v>18.8</v>
      </c>
      <c r="H1774" s="67">
        <v>94</v>
      </c>
    </row>
    <row r="1775" spans="2:8" hidden="1" x14ac:dyDescent="0.2">
      <c r="B1775" s="68" t="s">
        <v>2598</v>
      </c>
      <c r="C1775" s="68" t="s">
        <v>2599</v>
      </c>
      <c r="D1775" s="67">
        <v>17520</v>
      </c>
      <c r="E1775" s="68" t="s">
        <v>2590</v>
      </c>
      <c r="F1775" s="67">
        <v>2013</v>
      </c>
      <c r="G1775" s="67">
        <v>24.2</v>
      </c>
      <c r="H1775" s="67">
        <v>122</v>
      </c>
    </row>
    <row r="1776" spans="2:8" hidden="1" x14ac:dyDescent="0.2">
      <c r="B1776" s="68" t="s">
        <v>295</v>
      </c>
      <c r="C1776" s="65" t="s">
        <v>2601</v>
      </c>
      <c r="D1776" s="66">
        <v>17358</v>
      </c>
      <c r="E1776" s="65" t="s">
        <v>2602</v>
      </c>
      <c r="F1776" s="66">
        <v>2013</v>
      </c>
      <c r="G1776" s="67">
        <v>17.7</v>
      </c>
      <c r="H1776" s="67">
        <v>185</v>
      </c>
    </row>
    <row r="1777" spans="2:8" hidden="1" x14ac:dyDescent="0.2">
      <c r="B1777" s="65" t="s">
        <v>999</v>
      </c>
      <c r="C1777" s="65" t="s">
        <v>2605</v>
      </c>
      <c r="D1777" s="66">
        <v>17445</v>
      </c>
      <c r="E1777" s="65" t="s">
        <v>2604</v>
      </c>
      <c r="F1777" s="66">
        <v>2013</v>
      </c>
      <c r="G1777" s="67">
        <v>6.5</v>
      </c>
      <c r="H1777" s="67">
        <v>161</v>
      </c>
    </row>
    <row r="1778" spans="2:8" hidden="1" x14ac:dyDescent="0.2">
      <c r="B1778" s="68" t="s">
        <v>2017</v>
      </c>
      <c r="C1778" s="68" t="s">
        <v>2667</v>
      </c>
      <c r="D1778" s="67">
        <v>17586</v>
      </c>
      <c r="E1778" s="68" t="s">
        <v>2644</v>
      </c>
      <c r="F1778" s="67">
        <v>2013</v>
      </c>
      <c r="G1778" s="67">
        <v>6</v>
      </c>
      <c r="H1778" s="67">
        <v>163</v>
      </c>
    </row>
    <row r="1779" spans="2:8" hidden="1" x14ac:dyDescent="0.2">
      <c r="B1779" s="68" t="s">
        <v>295</v>
      </c>
      <c r="C1779" s="65" t="s">
        <v>2697</v>
      </c>
      <c r="D1779" s="66">
        <v>17533</v>
      </c>
      <c r="E1779" s="65" t="s">
        <v>2644</v>
      </c>
      <c r="F1779" s="66">
        <v>2013</v>
      </c>
      <c r="G1779" s="67">
        <v>9.6999999999999993</v>
      </c>
      <c r="H1779" s="67">
        <v>178</v>
      </c>
    </row>
    <row r="1780" spans="2:8" hidden="1" x14ac:dyDescent="0.2">
      <c r="B1780" s="65" t="s">
        <v>2712</v>
      </c>
      <c r="C1780" s="68" t="s">
        <v>2713</v>
      </c>
      <c r="D1780" s="67">
        <v>17443</v>
      </c>
      <c r="E1780" s="68" t="s">
        <v>2644</v>
      </c>
      <c r="F1780" s="67">
        <v>2013</v>
      </c>
      <c r="G1780" s="67">
        <v>10.9</v>
      </c>
      <c r="H1780" s="67">
        <v>145</v>
      </c>
    </row>
    <row r="1781" spans="2:8" hidden="1" x14ac:dyDescent="0.2">
      <c r="B1781" s="68" t="s">
        <v>143</v>
      </c>
      <c r="C1781" s="68" t="s">
        <v>2755</v>
      </c>
      <c r="D1781" s="67">
        <v>17435</v>
      </c>
      <c r="E1781" s="68" t="s">
        <v>2644</v>
      </c>
      <c r="F1781" s="67">
        <v>2013</v>
      </c>
      <c r="G1781" s="67">
        <v>14.3</v>
      </c>
      <c r="H1781" s="67">
        <v>154</v>
      </c>
    </row>
    <row r="1782" spans="2:8" hidden="1" x14ac:dyDescent="0.2">
      <c r="B1782" s="68" t="s">
        <v>2760</v>
      </c>
      <c r="C1782" s="68" t="s">
        <v>2761</v>
      </c>
      <c r="D1782" s="67">
        <v>17292</v>
      </c>
      <c r="E1782" s="68" t="s">
        <v>2644</v>
      </c>
      <c r="F1782" s="67">
        <v>2013</v>
      </c>
      <c r="G1782" s="67">
        <v>14.7</v>
      </c>
      <c r="H1782" s="67">
        <v>157</v>
      </c>
    </row>
    <row r="1783" spans="2:8" hidden="1" x14ac:dyDescent="0.2">
      <c r="B1783" s="65" t="s">
        <v>2777</v>
      </c>
      <c r="C1783" s="68" t="s">
        <v>2778</v>
      </c>
      <c r="D1783" s="67">
        <v>17444</v>
      </c>
      <c r="E1783" s="68" t="s">
        <v>2644</v>
      </c>
      <c r="F1783" s="67">
        <v>2013</v>
      </c>
      <c r="G1783" s="67">
        <v>16.100000000000001</v>
      </c>
      <c r="H1783" s="67">
        <v>217</v>
      </c>
    </row>
    <row r="1784" spans="2:8" hidden="1" x14ac:dyDescent="0.2">
      <c r="B1784" s="68" t="s">
        <v>295</v>
      </c>
      <c r="C1784" s="65" t="s">
        <v>2838</v>
      </c>
      <c r="D1784" s="66">
        <v>17697</v>
      </c>
      <c r="E1784" s="65" t="s">
        <v>2644</v>
      </c>
      <c r="F1784" s="66">
        <v>2013</v>
      </c>
      <c r="G1784" s="67">
        <v>20.6</v>
      </c>
      <c r="H1784" s="67">
        <v>225</v>
      </c>
    </row>
    <row r="1785" spans="2:8" hidden="1" x14ac:dyDescent="0.2">
      <c r="B1785" s="68" t="s">
        <v>143</v>
      </c>
      <c r="C1785" s="68" t="s">
        <v>2845</v>
      </c>
      <c r="D1785" s="67">
        <v>17297</v>
      </c>
      <c r="E1785" s="68" t="s">
        <v>2644</v>
      </c>
      <c r="F1785" s="67">
        <v>2013</v>
      </c>
      <c r="G1785" s="67">
        <v>21.5</v>
      </c>
      <c r="H1785" s="67">
        <v>149</v>
      </c>
    </row>
    <row r="1786" spans="2:8" hidden="1" x14ac:dyDescent="0.2">
      <c r="B1786" s="65" t="s">
        <v>599</v>
      </c>
      <c r="C1786" s="68" t="s">
        <v>2866</v>
      </c>
      <c r="D1786" s="67">
        <v>17428</v>
      </c>
      <c r="E1786" s="68" t="s">
        <v>2644</v>
      </c>
      <c r="F1786" s="67">
        <v>2013</v>
      </c>
      <c r="G1786" s="67">
        <v>26.2</v>
      </c>
      <c r="H1786" s="67">
        <v>159</v>
      </c>
    </row>
    <row r="1787" spans="2:8" hidden="1" x14ac:dyDescent="0.2">
      <c r="B1787" s="68" t="s">
        <v>338</v>
      </c>
      <c r="C1787" s="68" t="s">
        <v>2926</v>
      </c>
      <c r="D1787" s="67">
        <v>17591</v>
      </c>
      <c r="E1787" s="68" t="s">
        <v>2925</v>
      </c>
      <c r="F1787" s="67">
        <v>2013</v>
      </c>
      <c r="G1787" s="67">
        <v>3.2</v>
      </c>
      <c r="H1787" s="67">
        <v>144</v>
      </c>
    </row>
    <row r="1788" spans="2:8" hidden="1" x14ac:dyDescent="0.2">
      <c r="B1788" s="68" t="s">
        <v>295</v>
      </c>
      <c r="C1788" s="68" t="s">
        <v>2942</v>
      </c>
      <c r="D1788" s="67">
        <v>17631</v>
      </c>
      <c r="E1788" s="68" t="s">
        <v>2925</v>
      </c>
      <c r="F1788" s="67">
        <v>2013</v>
      </c>
      <c r="G1788" s="67">
        <v>15.8</v>
      </c>
      <c r="H1788" s="67">
        <v>114</v>
      </c>
    </row>
    <row r="1789" spans="2:8" hidden="1" x14ac:dyDescent="0.2">
      <c r="B1789" s="65" t="s">
        <v>2951</v>
      </c>
      <c r="C1789" s="65" t="s">
        <v>2952</v>
      </c>
      <c r="D1789" s="66">
        <v>17610</v>
      </c>
      <c r="E1789" s="65" t="s">
        <v>2925</v>
      </c>
      <c r="F1789" s="66">
        <v>2013</v>
      </c>
      <c r="G1789" s="67">
        <v>25.7</v>
      </c>
      <c r="H1789" s="67">
        <v>91</v>
      </c>
    </row>
    <row r="1790" spans="2:8" hidden="1" x14ac:dyDescent="0.2">
      <c r="B1790" s="65" t="s">
        <v>291</v>
      </c>
      <c r="C1790" s="65" t="s">
        <v>2960</v>
      </c>
      <c r="D1790" s="66">
        <v>17300</v>
      </c>
      <c r="E1790" s="65" t="s">
        <v>2957</v>
      </c>
      <c r="F1790" s="66">
        <v>2013</v>
      </c>
      <c r="G1790" s="67">
        <v>4.5</v>
      </c>
      <c r="H1790" s="67">
        <v>200</v>
      </c>
    </row>
    <row r="1791" spans="2:8" hidden="1" x14ac:dyDescent="0.2">
      <c r="B1791" s="65" t="s">
        <v>779</v>
      </c>
      <c r="C1791" s="65" t="s">
        <v>3003</v>
      </c>
      <c r="D1791" s="66">
        <v>17145</v>
      </c>
      <c r="E1791" s="65" t="s">
        <v>2957</v>
      </c>
      <c r="F1791" s="66">
        <v>2013</v>
      </c>
      <c r="G1791" s="67">
        <v>18.7</v>
      </c>
      <c r="H1791" s="67">
        <v>91</v>
      </c>
    </row>
    <row r="1792" spans="2:8" hidden="1" x14ac:dyDescent="0.2">
      <c r="B1792" s="68" t="s">
        <v>143</v>
      </c>
      <c r="C1792" s="65" t="s">
        <v>3015</v>
      </c>
      <c r="D1792" s="66">
        <v>17340</v>
      </c>
      <c r="E1792" s="65" t="s">
        <v>2957</v>
      </c>
      <c r="F1792" s="66">
        <v>2013</v>
      </c>
      <c r="G1792" s="67">
        <v>22.5</v>
      </c>
      <c r="H1792" s="67">
        <v>136</v>
      </c>
    </row>
    <row r="1793" spans="2:8" hidden="1" x14ac:dyDescent="0.2">
      <c r="B1793" s="65" t="s">
        <v>458</v>
      </c>
      <c r="C1793" s="68" t="s">
        <v>3018</v>
      </c>
      <c r="D1793" s="67">
        <v>17526</v>
      </c>
      <c r="E1793" s="68" t="s">
        <v>2957</v>
      </c>
      <c r="F1793" s="67">
        <v>2013</v>
      </c>
      <c r="G1793" s="67">
        <v>26.8</v>
      </c>
      <c r="H1793" s="67">
        <v>155</v>
      </c>
    </row>
    <row r="1794" spans="2:8" x14ac:dyDescent="0.2">
      <c r="B1794" s="65" t="s">
        <v>275</v>
      </c>
      <c r="C1794" s="68" t="s">
        <v>276</v>
      </c>
      <c r="D1794" s="67">
        <v>17621</v>
      </c>
      <c r="E1794" s="68" t="s">
        <v>257</v>
      </c>
      <c r="F1794" s="67">
        <v>2014</v>
      </c>
      <c r="G1794" s="67">
        <v>6.9</v>
      </c>
      <c r="H1794" s="67">
        <v>107</v>
      </c>
    </row>
    <row r="1795" spans="2:8" x14ac:dyDescent="0.2">
      <c r="B1795" s="68" t="s">
        <v>281</v>
      </c>
      <c r="C1795" s="65" t="s">
        <v>282</v>
      </c>
      <c r="D1795" s="66">
        <v>17608</v>
      </c>
      <c r="E1795" s="65" t="s">
        <v>257</v>
      </c>
      <c r="F1795" s="66">
        <v>2014</v>
      </c>
      <c r="G1795" s="67">
        <v>7.8</v>
      </c>
      <c r="H1795" s="67">
        <v>157</v>
      </c>
    </row>
    <row r="1796" spans="2:8" x14ac:dyDescent="0.2">
      <c r="B1796" s="68" t="s">
        <v>283</v>
      </c>
      <c r="C1796" s="65" t="s">
        <v>284</v>
      </c>
      <c r="D1796" s="66">
        <v>17702</v>
      </c>
      <c r="E1796" s="65" t="s">
        <v>257</v>
      </c>
      <c r="F1796" s="66">
        <v>2014</v>
      </c>
      <c r="G1796" s="67">
        <v>8</v>
      </c>
      <c r="H1796" s="67">
        <v>110</v>
      </c>
    </row>
    <row r="1797" spans="2:8" x14ac:dyDescent="0.2">
      <c r="B1797" s="65" t="s">
        <v>312</v>
      </c>
      <c r="C1797" s="68" t="s">
        <v>313</v>
      </c>
      <c r="D1797" s="67">
        <v>17689</v>
      </c>
      <c r="E1797" s="68" t="s">
        <v>257</v>
      </c>
      <c r="F1797" s="67">
        <v>2014</v>
      </c>
      <c r="G1797" s="67">
        <v>12.3</v>
      </c>
      <c r="H1797" s="67">
        <v>136</v>
      </c>
    </row>
    <row r="1798" spans="2:8" x14ac:dyDescent="0.2">
      <c r="B1798" s="68" t="s">
        <v>348</v>
      </c>
      <c r="C1798" s="65" t="s">
        <v>349</v>
      </c>
      <c r="D1798" s="66">
        <v>17607</v>
      </c>
      <c r="E1798" s="65" t="s">
        <v>257</v>
      </c>
      <c r="F1798" s="66">
        <v>2014</v>
      </c>
      <c r="G1798" s="67">
        <v>16.399999999999999</v>
      </c>
      <c r="H1798" s="67">
        <v>160</v>
      </c>
    </row>
    <row r="1799" spans="2:8" x14ac:dyDescent="0.2">
      <c r="B1799" s="68" t="s">
        <v>352</v>
      </c>
      <c r="C1799" s="65" t="s">
        <v>353</v>
      </c>
      <c r="D1799" s="66">
        <v>17687</v>
      </c>
      <c r="E1799" s="65" t="s">
        <v>257</v>
      </c>
      <c r="F1799" s="66">
        <v>2014</v>
      </c>
      <c r="G1799" s="67">
        <v>17.5</v>
      </c>
      <c r="H1799" s="67">
        <v>177</v>
      </c>
    </row>
    <row r="1800" spans="2:8" x14ac:dyDescent="0.2">
      <c r="B1800" s="65" t="s">
        <v>371</v>
      </c>
      <c r="C1800" s="65" t="s">
        <v>372</v>
      </c>
      <c r="D1800" s="66">
        <v>17554</v>
      </c>
      <c r="E1800" s="65" t="s">
        <v>257</v>
      </c>
      <c r="F1800" s="66">
        <v>2014</v>
      </c>
      <c r="G1800" s="67">
        <v>19.600000000000001</v>
      </c>
      <c r="H1800" s="67">
        <v>139</v>
      </c>
    </row>
    <row r="1801" spans="2:8" x14ac:dyDescent="0.2">
      <c r="B1801" s="65" t="s">
        <v>386</v>
      </c>
      <c r="C1801" s="68" t="s">
        <v>387</v>
      </c>
      <c r="D1801" s="67">
        <v>17705</v>
      </c>
      <c r="E1801" s="68" t="s">
        <v>257</v>
      </c>
      <c r="F1801" s="67">
        <v>2014</v>
      </c>
      <c r="G1801" s="67">
        <v>23.2</v>
      </c>
      <c r="H1801" s="67">
        <v>148</v>
      </c>
    </row>
    <row r="1802" spans="2:8" x14ac:dyDescent="0.2">
      <c r="B1802" s="65" t="s">
        <v>396</v>
      </c>
      <c r="C1802" s="65" t="s">
        <v>397</v>
      </c>
      <c r="D1802" s="66">
        <v>17630</v>
      </c>
      <c r="E1802" s="65" t="s">
        <v>257</v>
      </c>
      <c r="F1802" s="66">
        <v>2014</v>
      </c>
      <c r="G1802" s="67">
        <v>26</v>
      </c>
      <c r="H1802" s="67">
        <v>155</v>
      </c>
    </row>
    <row r="1803" spans="2:8" x14ac:dyDescent="0.2">
      <c r="B1803" s="65" t="s">
        <v>404</v>
      </c>
      <c r="C1803" s="68" t="s">
        <v>405</v>
      </c>
      <c r="D1803" s="67">
        <v>17701</v>
      </c>
      <c r="E1803" s="68" t="s">
        <v>406</v>
      </c>
      <c r="F1803" s="67">
        <v>2014</v>
      </c>
      <c r="G1803" s="67">
        <v>6.9</v>
      </c>
      <c r="H1803" s="67">
        <v>101</v>
      </c>
    </row>
    <row r="1804" spans="2:8" x14ac:dyDescent="0.2">
      <c r="B1804" s="68" t="s">
        <v>445</v>
      </c>
      <c r="C1804" s="68" t="s">
        <v>446</v>
      </c>
      <c r="D1804" s="67">
        <v>17632</v>
      </c>
      <c r="E1804" s="68" t="s">
        <v>437</v>
      </c>
      <c r="F1804" s="67">
        <v>2014</v>
      </c>
      <c r="G1804" s="67">
        <v>11.8</v>
      </c>
      <c r="H1804" s="67">
        <v>174</v>
      </c>
    </row>
    <row r="1805" spans="2:8" x14ac:dyDescent="0.2">
      <c r="B1805" s="65" t="s">
        <v>458</v>
      </c>
      <c r="C1805" s="68" t="s">
        <v>459</v>
      </c>
      <c r="D1805" s="67">
        <v>17683</v>
      </c>
      <c r="E1805" s="68" t="s">
        <v>437</v>
      </c>
      <c r="F1805" s="67">
        <v>2014</v>
      </c>
      <c r="G1805" s="67">
        <v>18.600000000000001</v>
      </c>
      <c r="H1805" s="67">
        <v>129</v>
      </c>
    </row>
    <row r="1806" spans="2:8" x14ac:dyDescent="0.2">
      <c r="B1806" s="65" t="s">
        <v>143</v>
      </c>
      <c r="C1806" s="68" t="s">
        <v>461</v>
      </c>
      <c r="D1806" s="67">
        <v>17635</v>
      </c>
      <c r="E1806" s="68" t="s">
        <v>437</v>
      </c>
      <c r="F1806" s="67">
        <v>2014</v>
      </c>
      <c r="G1806" s="67">
        <v>20.2</v>
      </c>
      <c r="H1806" s="67">
        <v>141</v>
      </c>
    </row>
    <row r="1807" spans="2:8" x14ac:dyDescent="0.2">
      <c r="B1807" s="65" t="s">
        <v>143</v>
      </c>
      <c r="C1807" s="68" t="s">
        <v>540</v>
      </c>
      <c r="D1807" s="67">
        <v>17685</v>
      </c>
      <c r="E1807" s="68" t="s">
        <v>524</v>
      </c>
      <c r="F1807" s="67">
        <v>2014</v>
      </c>
      <c r="G1807" s="67">
        <v>24.6</v>
      </c>
      <c r="H1807" s="67">
        <v>119</v>
      </c>
    </row>
    <row r="1808" spans="2:8" x14ac:dyDescent="0.2">
      <c r="B1808" s="65" t="s">
        <v>541</v>
      </c>
      <c r="C1808" s="68" t="s">
        <v>542</v>
      </c>
      <c r="D1808" s="67">
        <v>17615</v>
      </c>
      <c r="E1808" s="68" t="s">
        <v>524</v>
      </c>
      <c r="F1808" s="67">
        <v>2014</v>
      </c>
      <c r="G1808" s="67">
        <v>25.3</v>
      </c>
      <c r="H1808" s="67">
        <v>142</v>
      </c>
    </row>
    <row r="1809" spans="2:8" x14ac:dyDescent="0.2">
      <c r="B1809" s="65" t="s">
        <v>779</v>
      </c>
      <c r="C1809" s="65" t="s">
        <v>780</v>
      </c>
      <c r="D1809" s="66">
        <v>17636</v>
      </c>
      <c r="E1809" s="65" t="s">
        <v>781</v>
      </c>
      <c r="F1809" s="66">
        <v>2014</v>
      </c>
      <c r="G1809" s="67">
        <v>12.7</v>
      </c>
      <c r="H1809" s="67">
        <v>147</v>
      </c>
    </row>
    <row r="1810" spans="2:8" x14ac:dyDescent="0.2">
      <c r="B1810" s="65" t="s">
        <v>964</v>
      </c>
      <c r="C1810" s="65" t="s">
        <v>965</v>
      </c>
      <c r="D1810" s="66">
        <v>17628</v>
      </c>
      <c r="E1810" s="65" t="s">
        <v>963</v>
      </c>
      <c r="F1810" s="66">
        <v>2014</v>
      </c>
      <c r="G1810" s="67">
        <v>2.2000000000000002</v>
      </c>
      <c r="H1810" s="67">
        <v>193</v>
      </c>
    </row>
    <row r="1811" spans="2:8" x14ac:dyDescent="0.2">
      <c r="B1811" s="68" t="s">
        <v>786</v>
      </c>
      <c r="C1811" s="65" t="s">
        <v>984</v>
      </c>
      <c r="D1811" s="66">
        <v>17611</v>
      </c>
      <c r="E1811" s="65" t="s">
        <v>963</v>
      </c>
      <c r="F1811" s="66">
        <v>2014</v>
      </c>
      <c r="G1811" s="67">
        <v>10.199999999999999</v>
      </c>
      <c r="H1811" s="67">
        <v>169</v>
      </c>
    </row>
    <row r="1812" spans="2:8" x14ac:dyDescent="0.2">
      <c r="B1812" s="65" t="s">
        <v>143</v>
      </c>
      <c r="C1812" s="65" t="s">
        <v>1004</v>
      </c>
      <c r="D1812" s="66">
        <v>17614</v>
      </c>
      <c r="E1812" s="65" t="s">
        <v>963</v>
      </c>
      <c r="F1812" s="66">
        <v>2014</v>
      </c>
      <c r="G1812" s="67">
        <v>15</v>
      </c>
      <c r="H1812" s="67">
        <v>137</v>
      </c>
    </row>
    <row r="1813" spans="2:8" x14ac:dyDescent="0.2">
      <c r="B1813" s="68" t="s">
        <v>1159</v>
      </c>
      <c r="C1813" s="68" t="s">
        <v>1160</v>
      </c>
      <c r="D1813" s="67">
        <v>17556</v>
      </c>
      <c r="E1813" s="68" t="s">
        <v>1122</v>
      </c>
      <c r="F1813" s="67">
        <v>2014</v>
      </c>
      <c r="G1813" s="67">
        <v>19.3</v>
      </c>
      <c r="H1813" s="67">
        <v>222</v>
      </c>
    </row>
    <row r="1814" spans="2:8" x14ac:dyDescent="0.2">
      <c r="B1814" s="68" t="s">
        <v>1244</v>
      </c>
      <c r="C1814" s="65" t="s">
        <v>1245</v>
      </c>
      <c r="D1814" s="66">
        <v>17690</v>
      </c>
      <c r="E1814" s="65" t="s">
        <v>1235</v>
      </c>
      <c r="F1814" s="66">
        <v>2014</v>
      </c>
      <c r="G1814" s="67">
        <v>6.7</v>
      </c>
      <c r="H1814" s="67">
        <v>95</v>
      </c>
    </row>
    <row r="1815" spans="2:8" x14ac:dyDescent="0.2">
      <c r="B1815" s="68" t="s">
        <v>396</v>
      </c>
      <c r="C1815" s="65" t="s">
        <v>1253</v>
      </c>
      <c r="D1815" s="66">
        <v>17696</v>
      </c>
      <c r="E1815" s="65" t="s">
        <v>1235</v>
      </c>
      <c r="F1815" s="66">
        <v>2014</v>
      </c>
      <c r="G1815" s="67">
        <v>12.7</v>
      </c>
      <c r="H1815" s="67">
        <v>170</v>
      </c>
    </row>
    <row r="1816" spans="2:8" x14ac:dyDescent="0.2">
      <c r="B1816" s="65" t="s">
        <v>1359</v>
      </c>
      <c r="C1816" s="65" t="s">
        <v>95</v>
      </c>
      <c r="D1816" s="66">
        <v>17699</v>
      </c>
      <c r="E1816" s="65" t="s">
        <v>1313</v>
      </c>
      <c r="F1816" s="66">
        <v>2014</v>
      </c>
      <c r="G1816" s="67">
        <v>26.6</v>
      </c>
      <c r="H1816" s="67">
        <v>160</v>
      </c>
    </row>
    <row r="1817" spans="2:8" x14ac:dyDescent="0.2">
      <c r="B1817" s="65" t="s">
        <v>1418</v>
      </c>
      <c r="C1817" s="65" t="s">
        <v>1419</v>
      </c>
      <c r="D1817" s="66">
        <v>17684</v>
      </c>
      <c r="E1817" s="65" t="s">
        <v>1371</v>
      </c>
      <c r="F1817" s="66">
        <v>2014</v>
      </c>
      <c r="G1817" s="67">
        <v>19.2</v>
      </c>
      <c r="H1817" s="67">
        <v>161</v>
      </c>
    </row>
    <row r="1818" spans="2:8" x14ac:dyDescent="0.2">
      <c r="B1818" s="65" t="s">
        <v>1597</v>
      </c>
      <c r="C1818" s="65" t="s">
        <v>1598</v>
      </c>
      <c r="D1818" s="66">
        <v>17638</v>
      </c>
      <c r="E1818" s="65" t="s">
        <v>1581</v>
      </c>
      <c r="F1818" s="66">
        <v>2014</v>
      </c>
      <c r="G1818" s="67">
        <v>10.7</v>
      </c>
      <c r="H1818" s="67">
        <v>182</v>
      </c>
    </row>
    <row r="1819" spans="2:8" x14ac:dyDescent="0.2">
      <c r="B1819" s="68" t="s">
        <v>1602</v>
      </c>
      <c r="C1819" s="68" t="s">
        <v>1603</v>
      </c>
      <c r="D1819" s="67">
        <v>17704</v>
      </c>
      <c r="E1819" s="68" t="s">
        <v>1581</v>
      </c>
      <c r="F1819" s="67">
        <v>2014</v>
      </c>
      <c r="G1819" s="67">
        <v>14.4</v>
      </c>
      <c r="H1819" s="67">
        <v>100</v>
      </c>
    </row>
    <row r="1820" spans="2:8" x14ac:dyDescent="0.2">
      <c r="B1820" s="65" t="s">
        <v>143</v>
      </c>
      <c r="C1820" s="65" t="s">
        <v>1605</v>
      </c>
      <c r="D1820" s="66">
        <v>17579</v>
      </c>
      <c r="E1820" s="65" t="s">
        <v>1581</v>
      </c>
      <c r="F1820" s="66">
        <v>2014</v>
      </c>
      <c r="G1820" s="67">
        <v>15.2</v>
      </c>
      <c r="H1820" s="67">
        <v>153</v>
      </c>
    </row>
    <row r="1821" spans="2:8" x14ac:dyDescent="0.2">
      <c r="B1821" s="65" t="s">
        <v>465</v>
      </c>
      <c r="C1821" s="65" t="s">
        <v>1657</v>
      </c>
      <c r="D1821" s="66">
        <v>17634</v>
      </c>
      <c r="E1821" s="65" t="s">
        <v>1644</v>
      </c>
      <c r="F1821" s="66">
        <v>2014</v>
      </c>
      <c r="G1821" s="67">
        <v>7</v>
      </c>
      <c r="H1821" s="67">
        <v>182</v>
      </c>
    </row>
    <row r="1822" spans="2:8" x14ac:dyDescent="0.2">
      <c r="B1822" s="68" t="s">
        <v>1602</v>
      </c>
      <c r="C1822" s="65" t="s">
        <v>1721</v>
      </c>
      <c r="D1822" s="66">
        <v>17626</v>
      </c>
      <c r="E1822" s="65" t="s">
        <v>1644</v>
      </c>
      <c r="F1822" s="66">
        <v>2014</v>
      </c>
      <c r="G1822" s="67">
        <v>15.2</v>
      </c>
      <c r="H1822" s="67">
        <v>138</v>
      </c>
    </row>
    <row r="1823" spans="2:8" x14ac:dyDescent="0.2">
      <c r="B1823" s="68" t="s">
        <v>143</v>
      </c>
      <c r="C1823" s="68" t="s">
        <v>1761</v>
      </c>
      <c r="D1823" s="67">
        <v>17623</v>
      </c>
      <c r="E1823" s="68" t="s">
        <v>1644</v>
      </c>
      <c r="F1823" s="67">
        <v>2014</v>
      </c>
      <c r="G1823" s="67">
        <v>20.7</v>
      </c>
      <c r="H1823" s="67">
        <v>78</v>
      </c>
    </row>
    <row r="1824" spans="2:8" x14ac:dyDescent="0.2">
      <c r="B1824" s="68" t="s">
        <v>1602</v>
      </c>
      <c r="C1824" s="68" t="s">
        <v>1764</v>
      </c>
      <c r="D1824" s="67">
        <v>17637</v>
      </c>
      <c r="E1824" s="68" t="s">
        <v>1644</v>
      </c>
      <c r="F1824" s="67">
        <v>2014</v>
      </c>
      <c r="G1824" s="67">
        <v>21.7</v>
      </c>
      <c r="H1824" s="67">
        <v>147</v>
      </c>
    </row>
    <row r="1825" spans="2:8" x14ac:dyDescent="0.2">
      <c r="B1825" s="68" t="s">
        <v>1840</v>
      </c>
      <c r="C1825" s="68" t="s">
        <v>1841</v>
      </c>
      <c r="D1825" s="67">
        <v>17593</v>
      </c>
      <c r="E1825" s="68" t="s">
        <v>1831</v>
      </c>
      <c r="F1825" s="67">
        <v>2014</v>
      </c>
      <c r="G1825" s="67">
        <v>4.5</v>
      </c>
      <c r="H1825" s="67">
        <v>130</v>
      </c>
    </row>
    <row r="1826" spans="2:8" x14ac:dyDescent="0.2">
      <c r="B1826" s="65" t="s">
        <v>1971</v>
      </c>
      <c r="C1826" s="68" t="s">
        <v>1972</v>
      </c>
      <c r="D1826" s="67">
        <v>17604</v>
      </c>
      <c r="E1826" s="68" t="s">
        <v>1831</v>
      </c>
      <c r="F1826" s="67">
        <v>2014</v>
      </c>
      <c r="G1826" s="67">
        <v>19.2</v>
      </c>
      <c r="H1826" s="67">
        <v>132</v>
      </c>
    </row>
    <row r="1827" spans="2:8" x14ac:dyDescent="0.2">
      <c r="B1827" s="65" t="s">
        <v>2030</v>
      </c>
      <c r="C1827" s="65" t="s">
        <v>2031</v>
      </c>
      <c r="D1827" s="66">
        <v>17676</v>
      </c>
      <c r="E1827" s="65" t="s">
        <v>1831</v>
      </c>
      <c r="F1827" s="66">
        <v>2014</v>
      </c>
      <c r="G1827" s="67">
        <v>32.299999999999997</v>
      </c>
      <c r="H1827" s="67">
        <v>160</v>
      </c>
    </row>
    <row r="1828" spans="2:8" x14ac:dyDescent="0.2">
      <c r="B1828" s="65" t="s">
        <v>885</v>
      </c>
      <c r="C1828" s="65" t="s">
        <v>2339</v>
      </c>
      <c r="D1828" s="66">
        <v>17633</v>
      </c>
      <c r="E1828" s="65" t="s">
        <v>2329</v>
      </c>
      <c r="F1828" s="66">
        <v>2014</v>
      </c>
      <c r="G1828" s="67">
        <v>3.6</v>
      </c>
      <c r="H1828" s="67">
        <v>156</v>
      </c>
    </row>
    <row r="1829" spans="2:8" x14ac:dyDescent="0.2">
      <c r="B1829" s="65" t="s">
        <v>1039</v>
      </c>
      <c r="C1829" s="65" t="s">
        <v>2347</v>
      </c>
      <c r="D1829" s="66">
        <v>17627</v>
      </c>
      <c r="E1829" s="65" t="s">
        <v>2329</v>
      </c>
      <c r="F1829" s="66">
        <v>2014</v>
      </c>
      <c r="G1829" s="67">
        <v>5.5</v>
      </c>
      <c r="H1829" s="67">
        <v>164</v>
      </c>
    </row>
    <row r="1830" spans="2:8" x14ac:dyDescent="0.2">
      <c r="B1830" s="65" t="s">
        <v>283</v>
      </c>
      <c r="C1830" s="65" t="s">
        <v>2358</v>
      </c>
      <c r="D1830" s="66">
        <v>17616</v>
      </c>
      <c r="E1830" s="65" t="s">
        <v>2329</v>
      </c>
      <c r="F1830" s="66">
        <v>2014</v>
      </c>
      <c r="G1830" s="67">
        <v>8</v>
      </c>
      <c r="H1830" s="67">
        <v>118</v>
      </c>
    </row>
    <row r="1831" spans="2:8" x14ac:dyDescent="0.2">
      <c r="B1831" s="68" t="s">
        <v>599</v>
      </c>
      <c r="C1831" s="65" t="s">
        <v>99</v>
      </c>
      <c r="D1831" s="66">
        <v>17691</v>
      </c>
      <c r="E1831" s="65" t="s">
        <v>2329</v>
      </c>
      <c r="F1831" s="66">
        <v>2014</v>
      </c>
      <c r="G1831" s="67">
        <v>14.1</v>
      </c>
      <c r="H1831" s="67">
        <v>142</v>
      </c>
    </row>
    <row r="1832" spans="2:8" x14ac:dyDescent="0.2">
      <c r="B1832" s="68" t="s">
        <v>2437</v>
      </c>
      <c r="C1832" s="68" t="s">
        <v>2438</v>
      </c>
      <c r="D1832" s="67">
        <v>17692</v>
      </c>
      <c r="E1832" s="68" t="s">
        <v>2329</v>
      </c>
      <c r="F1832" s="67">
        <v>2014</v>
      </c>
      <c r="G1832" s="67">
        <v>15.5</v>
      </c>
      <c r="H1832" s="67">
        <v>108</v>
      </c>
    </row>
    <row r="1833" spans="2:8" x14ac:dyDescent="0.2">
      <c r="B1833" s="65" t="s">
        <v>2449</v>
      </c>
      <c r="C1833" s="68" t="s">
        <v>2450</v>
      </c>
      <c r="D1833" s="67">
        <v>17600</v>
      </c>
      <c r="E1833" s="68" t="s">
        <v>2329</v>
      </c>
      <c r="F1833" s="67">
        <v>2014</v>
      </c>
      <c r="G1833" s="67">
        <v>16.3</v>
      </c>
      <c r="H1833" s="67">
        <v>114</v>
      </c>
    </row>
    <row r="1834" spans="2:8" x14ac:dyDescent="0.2">
      <c r="B1834" s="68" t="s">
        <v>112</v>
      </c>
      <c r="C1834" s="65" t="s">
        <v>2474</v>
      </c>
      <c r="D1834" s="66">
        <v>17599</v>
      </c>
      <c r="E1834" s="65" t="s">
        <v>2329</v>
      </c>
      <c r="F1834" s="66">
        <v>2014</v>
      </c>
      <c r="G1834" s="67">
        <v>18.600000000000001</v>
      </c>
      <c r="H1834" s="67">
        <v>129</v>
      </c>
    </row>
    <row r="1835" spans="2:8" x14ac:dyDescent="0.2">
      <c r="B1835" s="65" t="s">
        <v>2483</v>
      </c>
      <c r="C1835" s="68" t="s">
        <v>2484</v>
      </c>
      <c r="D1835" s="67">
        <v>17639</v>
      </c>
      <c r="E1835" s="68" t="s">
        <v>2329</v>
      </c>
      <c r="F1835" s="67">
        <v>2014</v>
      </c>
      <c r="G1835" s="67">
        <v>19.8</v>
      </c>
      <c r="H1835" s="67">
        <v>143</v>
      </c>
    </row>
    <row r="1836" spans="2:8" x14ac:dyDescent="0.2">
      <c r="B1836" s="68" t="s">
        <v>2624</v>
      </c>
      <c r="C1836" s="68" t="s">
        <v>2625</v>
      </c>
      <c r="D1836" s="67">
        <v>17693</v>
      </c>
      <c r="E1836" s="68" t="s">
        <v>2604</v>
      </c>
      <c r="F1836" s="67">
        <v>2014</v>
      </c>
      <c r="G1836" s="67">
        <v>18</v>
      </c>
      <c r="H1836" s="67">
        <v>245</v>
      </c>
    </row>
    <row r="1837" spans="2:8" x14ac:dyDescent="0.2">
      <c r="B1837" s="68" t="s">
        <v>465</v>
      </c>
      <c r="C1837" s="65" t="s">
        <v>2629</v>
      </c>
      <c r="D1837" s="66">
        <v>17678</v>
      </c>
      <c r="E1837" s="65" t="s">
        <v>2604</v>
      </c>
      <c r="F1837" s="66">
        <v>2014</v>
      </c>
      <c r="G1837" s="67">
        <v>23.5</v>
      </c>
      <c r="H1837" s="67">
        <v>138</v>
      </c>
    </row>
    <row r="1838" spans="2:8" x14ac:dyDescent="0.2">
      <c r="B1838" s="65" t="s">
        <v>2638</v>
      </c>
      <c r="C1838" s="68" t="s">
        <v>2639</v>
      </c>
      <c r="D1838" s="67">
        <v>17695</v>
      </c>
      <c r="E1838" s="68" t="s">
        <v>2604</v>
      </c>
      <c r="F1838" s="67">
        <v>2014</v>
      </c>
      <c r="G1838" s="67">
        <v>38.4</v>
      </c>
      <c r="H1838" s="67">
        <v>87</v>
      </c>
    </row>
    <row r="1839" spans="2:8" x14ac:dyDescent="0.2">
      <c r="B1839" s="65" t="s">
        <v>143</v>
      </c>
      <c r="C1839" s="65" t="s">
        <v>2664</v>
      </c>
      <c r="D1839" s="66">
        <v>17700</v>
      </c>
      <c r="E1839" s="65" t="s">
        <v>2644</v>
      </c>
      <c r="F1839" s="66">
        <v>2014</v>
      </c>
      <c r="G1839" s="67">
        <v>5</v>
      </c>
      <c r="H1839" s="67">
        <v>142</v>
      </c>
    </row>
    <row r="1840" spans="2:8" x14ac:dyDescent="0.2">
      <c r="B1840" s="68" t="s">
        <v>404</v>
      </c>
      <c r="C1840" s="68" t="s">
        <v>2735</v>
      </c>
      <c r="D1840" s="67">
        <v>17620</v>
      </c>
      <c r="E1840" s="68" t="s">
        <v>2644</v>
      </c>
      <c r="F1840" s="67">
        <v>2014</v>
      </c>
      <c r="G1840" s="67">
        <v>12.6</v>
      </c>
      <c r="H1840" s="67">
        <v>115</v>
      </c>
    </row>
    <row r="1841" spans="2:8" x14ac:dyDescent="0.2">
      <c r="B1841" s="65" t="s">
        <v>2740</v>
      </c>
      <c r="C1841" s="68" t="s">
        <v>2741</v>
      </c>
      <c r="D1841" s="67">
        <v>17618</v>
      </c>
      <c r="E1841" s="68" t="s">
        <v>2644</v>
      </c>
      <c r="F1841" s="67">
        <v>2014</v>
      </c>
      <c r="G1841" s="67">
        <v>13.3</v>
      </c>
      <c r="H1841" s="67">
        <v>142</v>
      </c>
    </row>
    <row r="1842" spans="2:8" x14ac:dyDescent="0.2">
      <c r="B1842" s="65" t="s">
        <v>367</v>
      </c>
      <c r="C1842" s="65" t="s">
        <v>2773</v>
      </c>
      <c r="D1842" s="66">
        <v>17601</v>
      </c>
      <c r="E1842" s="65" t="s">
        <v>2644</v>
      </c>
      <c r="F1842" s="66">
        <v>2014</v>
      </c>
      <c r="G1842" s="67">
        <v>15.5</v>
      </c>
      <c r="H1842" s="67">
        <v>153</v>
      </c>
    </row>
    <row r="1843" spans="2:8" x14ac:dyDescent="0.2">
      <c r="B1843" s="68" t="s">
        <v>458</v>
      </c>
      <c r="C1843" s="68" t="s">
        <v>2782</v>
      </c>
      <c r="D1843" s="67">
        <v>17617</v>
      </c>
      <c r="E1843" s="68" t="s">
        <v>2644</v>
      </c>
      <c r="F1843" s="67">
        <v>2014</v>
      </c>
      <c r="G1843" s="67">
        <v>16.3</v>
      </c>
      <c r="H1843" s="67">
        <v>179</v>
      </c>
    </row>
    <row r="1844" spans="2:8" x14ac:dyDescent="0.2">
      <c r="B1844" s="68" t="s">
        <v>143</v>
      </c>
      <c r="C1844" s="68" t="s">
        <v>2783</v>
      </c>
      <c r="D1844" s="67">
        <v>17555</v>
      </c>
      <c r="E1844" s="68" t="s">
        <v>2644</v>
      </c>
      <c r="F1844" s="67">
        <v>2014</v>
      </c>
      <c r="G1844" s="67">
        <v>16.399999999999999</v>
      </c>
      <c r="H1844" s="67">
        <v>135</v>
      </c>
    </row>
    <row r="1845" spans="2:8" x14ac:dyDescent="0.2">
      <c r="B1845" s="65" t="s">
        <v>2807</v>
      </c>
      <c r="C1845" s="65" t="s">
        <v>2808</v>
      </c>
      <c r="D1845" s="66">
        <v>17559</v>
      </c>
      <c r="E1845" s="65" t="s">
        <v>2644</v>
      </c>
      <c r="F1845" s="66">
        <v>2014</v>
      </c>
      <c r="G1845" s="67">
        <v>17.8</v>
      </c>
      <c r="H1845" s="67">
        <v>175</v>
      </c>
    </row>
    <row r="1846" spans="2:8" x14ac:dyDescent="0.2">
      <c r="B1846" s="68" t="s">
        <v>2812</v>
      </c>
      <c r="C1846" s="65" t="s">
        <v>2813</v>
      </c>
      <c r="D1846" s="66">
        <v>17581</v>
      </c>
      <c r="E1846" s="65" t="s">
        <v>2644</v>
      </c>
      <c r="F1846" s="66">
        <v>2014</v>
      </c>
      <c r="G1846" s="67">
        <v>18.100000000000001</v>
      </c>
      <c r="H1846" s="67">
        <v>162</v>
      </c>
    </row>
    <row r="1847" spans="2:8" x14ac:dyDescent="0.2">
      <c r="B1847" s="65" t="s">
        <v>143</v>
      </c>
      <c r="C1847" s="65" t="s">
        <v>2856</v>
      </c>
      <c r="D1847" s="66">
        <v>17679</v>
      </c>
      <c r="E1847" s="65" t="s">
        <v>2644</v>
      </c>
      <c r="F1847" s="66">
        <v>2014</v>
      </c>
      <c r="G1847" s="67">
        <v>23.6</v>
      </c>
      <c r="H1847" s="67">
        <v>75</v>
      </c>
    </row>
    <row r="1848" spans="2:8" x14ac:dyDescent="0.2">
      <c r="B1848" s="65" t="s">
        <v>2875</v>
      </c>
      <c r="C1848" s="65" t="s">
        <v>2876</v>
      </c>
      <c r="D1848" s="66">
        <v>17606</v>
      </c>
      <c r="E1848" s="65" t="s">
        <v>2644</v>
      </c>
      <c r="F1848" s="66">
        <v>2014</v>
      </c>
      <c r="G1848" s="67">
        <v>28.6</v>
      </c>
      <c r="H1848" s="67">
        <v>137</v>
      </c>
    </row>
    <row r="1849" spans="2:8" x14ac:dyDescent="0.2">
      <c r="B1849" s="68" t="s">
        <v>779</v>
      </c>
      <c r="C1849" s="65" t="s">
        <v>2947</v>
      </c>
      <c r="D1849" s="66">
        <v>17629</v>
      </c>
      <c r="E1849" s="65" t="s">
        <v>2925</v>
      </c>
      <c r="F1849" s="66">
        <v>2014</v>
      </c>
      <c r="G1849" s="67">
        <v>19.2</v>
      </c>
      <c r="H1849" s="67">
        <v>153</v>
      </c>
    </row>
    <row r="1850" spans="2:8" x14ac:dyDescent="0.2">
      <c r="B1850" s="65" t="s">
        <v>369</v>
      </c>
      <c r="C1850" s="68" t="s">
        <v>2967</v>
      </c>
      <c r="D1850" s="67">
        <v>17694</v>
      </c>
      <c r="E1850" s="68" t="s">
        <v>2957</v>
      </c>
      <c r="F1850" s="67">
        <v>2014</v>
      </c>
      <c r="G1850" s="67">
        <v>7.4</v>
      </c>
      <c r="H1850" s="67">
        <v>163</v>
      </c>
    </row>
    <row r="1851" spans="2:8" x14ac:dyDescent="0.2">
      <c r="B1851" s="65" t="s">
        <v>786</v>
      </c>
      <c r="C1851" s="65" t="s">
        <v>2972</v>
      </c>
      <c r="D1851" s="66">
        <v>17605</v>
      </c>
      <c r="E1851" s="65" t="s">
        <v>2957</v>
      </c>
      <c r="F1851" s="66">
        <v>2014</v>
      </c>
      <c r="G1851" s="67">
        <v>11.1</v>
      </c>
      <c r="H1851" s="67">
        <v>160</v>
      </c>
    </row>
    <row r="1852" spans="2:8" x14ac:dyDescent="0.2">
      <c r="B1852" s="65" t="s">
        <v>458</v>
      </c>
      <c r="C1852" s="68" t="s">
        <v>3010</v>
      </c>
      <c r="D1852" s="67">
        <v>17553</v>
      </c>
      <c r="E1852" s="68" t="s">
        <v>2957</v>
      </c>
      <c r="F1852" s="67">
        <v>2014</v>
      </c>
      <c r="G1852" s="67">
        <v>20.100000000000001</v>
      </c>
      <c r="H1852" s="67">
        <v>146</v>
      </c>
    </row>
    <row r="1853" spans="2:8" x14ac:dyDescent="0.2">
      <c r="B1853" s="65" t="s">
        <v>3011</v>
      </c>
      <c r="C1853" s="68" t="s">
        <v>3012</v>
      </c>
      <c r="D1853" s="67">
        <v>17557</v>
      </c>
      <c r="E1853" s="68" t="s">
        <v>2957</v>
      </c>
      <c r="F1853" s="67">
        <v>2014</v>
      </c>
      <c r="G1853" s="67">
        <v>21.3</v>
      </c>
      <c r="H1853" s="67">
        <v>96</v>
      </c>
    </row>
  </sheetData>
  <autoFilter ref="B2:H1853">
    <filterColumn colId="4">
      <filters>
        <filter val="2014"/>
      </filters>
    </filterColumn>
    <sortState ref="B3:H1853">
      <sortCondition ref="F2"/>
    </sortState>
  </autoFilter>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4</vt:i4>
      </vt:variant>
    </vt:vector>
  </HeadingPairs>
  <TitlesOfParts>
    <vt:vector size="4" baseType="lpstr">
      <vt:lpstr>Accounting</vt:lpstr>
      <vt:lpstr>Statistics</vt:lpstr>
      <vt:lpstr>Sheet1</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kaan</dc:creator>
  <cp:lastModifiedBy>Burcu Ceylan</cp:lastModifiedBy>
  <dcterms:created xsi:type="dcterms:W3CDTF">2016-10-25T06:16:10Z</dcterms:created>
  <dcterms:modified xsi:type="dcterms:W3CDTF">2016-11-04T11:27:37Z</dcterms:modified>
</cp:coreProperties>
</file>