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autoCompressPictures="0" defaultThemeVersion="124226"/>
  <bookViews>
    <workbookView xWindow="0" yWindow="0" windowWidth="20460" windowHeight="207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5" i="1"/>
  <c r="G26" i="1"/>
  <c r="G23" i="1"/>
  <c r="F24" i="1"/>
  <c r="F25" i="1"/>
  <c r="F26" i="1"/>
  <c r="F23" i="1"/>
  <c r="J18" i="1"/>
  <c r="J20" i="1"/>
  <c r="J17" i="1"/>
  <c r="I13" i="1"/>
  <c r="J16" i="1"/>
  <c r="H13" i="1"/>
  <c r="I9" i="1"/>
  <c r="H9" i="1"/>
  <c r="G13" i="1"/>
  <c r="G9" i="1"/>
  <c r="F9" i="1"/>
  <c r="J19" i="1"/>
  <c r="G10" i="1"/>
  <c r="G11" i="1"/>
  <c r="G12" i="1"/>
  <c r="F11" i="1"/>
  <c r="F10" i="1"/>
  <c r="F12" i="1"/>
  <c r="I12" i="1"/>
  <c r="I11" i="1"/>
  <c r="I10" i="1"/>
  <c r="H12" i="1"/>
  <c r="H10" i="1"/>
  <c r="H11" i="1"/>
</calcChain>
</file>

<file path=xl/sharedStrings.xml><?xml version="1.0" encoding="utf-8"?>
<sst xmlns="http://schemas.openxmlformats.org/spreadsheetml/2006/main" count="34" uniqueCount="19">
  <si>
    <t>Revenue</t>
  </si>
  <si>
    <t>Adore Table</t>
  </si>
  <si>
    <t>Overhead:</t>
  </si>
  <si>
    <t>Brightness Bed</t>
  </si>
  <si>
    <t>R&amp;D:</t>
  </si>
  <si>
    <t>Woody Wardolabe</t>
  </si>
  <si>
    <t>Relax Sofa</t>
  </si>
  <si>
    <t>R&amp;D</t>
  </si>
  <si>
    <t>Profit</t>
  </si>
  <si>
    <t>TOTALS</t>
  </si>
  <si>
    <t>Percentage of Total Revenue</t>
  </si>
  <si>
    <t>Overhead</t>
  </si>
  <si>
    <t>Revenue for each product type</t>
  </si>
  <si>
    <t>Unit Cost</t>
  </si>
  <si>
    <t>Sales Volume</t>
  </si>
  <si>
    <t>Unit Profit</t>
  </si>
  <si>
    <t>Total Cost of Production</t>
  </si>
  <si>
    <t>Products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</si>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</sst>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₺_-;\-* #,##0.00\ _₺_-;_-* &quot;-&quot;??\ _₺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1"/>
      <color theme="4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3" fontId="0" fillId="0" borderId="1" xfId="0" applyNumberFormat="1" applyBorder="1"/>
    <xf numFmtId="10" fontId="0" fillId="0" borderId="1" xfId="1" applyNumberFormat="1" applyFont="1" applyBorder="1"/>
    <xf numFmtId="3" fontId="0" fillId="0" borderId="0" xfId="0" applyNumberFormat="1"/>
    <xf numFmtId="0" fontId="0" fillId="0" borderId="1" xfId="0" applyBorder="1"/>
    <xf numFmtId="164" fontId="0" fillId="0" borderId="1" xfId="2" applyFont="1" applyBorder="1"/>
    <xf numFmtId="164" fontId="4" fillId="0" borderId="0" xfId="2" applyFont="1"/>
    <xf numFmtId="164" fontId="0" fillId="3" borderId="1" xfId="2" applyFont="1" applyFill="1" applyBorder="1"/>
    <xf numFmtId="0" fontId="2" fillId="0" borderId="3" xfId="0" applyFont="1" applyBorder="1"/>
    <xf numFmtId="164" fontId="0" fillId="0" borderId="3" xfId="2" applyFont="1" applyBorder="1"/>
    <xf numFmtId="164" fontId="3" fillId="0" borderId="3" xfId="2" applyFont="1" applyBorder="1"/>
    <xf numFmtId="3" fontId="0" fillId="0" borderId="3" xfId="0" applyNumberFormat="1" applyBorder="1"/>
    <xf numFmtId="10" fontId="0" fillId="0" borderId="3" xfId="1" applyNumberFormat="1" applyFont="1" applyBorder="1"/>
    <xf numFmtId="164" fontId="0" fillId="2" borderId="3" xfId="2" applyFont="1" applyFill="1" applyBorder="1"/>
    <xf numFmtId="9" fontId="0" fillId="2" borderId="3" xfId="1" applyFont="1" applyFill="1" applyBorder="1"/>
    <xf numFmtId="0" fontId="2" fillId="0" borderId="2" xfId="0" applyFont="1" applyBorder="1"/>
    <xf numFmtId="164" fontId="0" fillId="0" borderId="2" xfId="2" applyFont="1" applyBorder="1"/>
    <xf numFmtId="3" fontId="0" fillId="0" borderId="2" xfId="0" applyNumberFormat="1" applyBorder="1"/>
    <xf numFmtId="10" fontId="0" fillId="0" borderId="2" xfId="1" applyNumberFormat="1" applyFont="1" applyBorder="1"/>
    <xf numFmtId="0" fontId="0" fillId="4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43" fontId="0" fillId="0" borderId="1" xfId="0" applyNumberFormat="1" applyBorder="1"/>
    <xf numFmtId="0" fontId="5" fillId="5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32"/>
  <sheetViews>
    <sheetView tabSelected="1" topLeftCell="A10" zoomScale="85" zoomScaleNormal="85" zoomScalePageLayoutView="85" workbookViewId="0">
      <selection activeCell="G17" sqref="G17"/>
    </sheetView>
  </sheetViews>
  <sheetFormatPr defaultColWidth="8.85546875" defaultRowHeight="15" x14ac:dyDescent="0.25"/>
  <cols>
    <col min="2" max="2" width="18.140625" bestFit="1" customWidth="1"/>
    <col min="3" max="3" width="11.85546875" customWidth="1"/>
    <col min="4" max="4" width="12.42578125" customWidth="1"/>
    <col min="5" max="5" width="10.5703125" bestFit="1" customWidth="1"/>
    <col min="6" max="6" width="14.85546875" customWidth="1"/>
    <col min="7" max="7" width="17.5703125" customWidth="1"/>
    <col min="8" max="8" width="29.85546875" customWidth="1"/>
    <col min="9" max="9" width="20" bestFit="1" customWidth="1"/>
    <col min="10" max="10" width="15" bestFit="1" customWidth="1"/>
  </cols>
  <sheetData>
    <row r="8" spans="2:11" ht="26.25" thickBot="1" x14ac:dyDescent="0.3">
      <c r="B8" s="20" t="s">
        <v>17</v>
      </c>
      <c r="C8" s="21" t="s">
        <v>18</v>
      </c>
      <c r="D8" s="21" t="s">
        <v>13</v>
      </c>
      <c r="E8" s="21" t="s">
        <v>14</v>
      </c>
      <c r="F8" s="21" t="s">
        <v>15</v>
      </c>
      <c r="G8" s="21" t="s">
        <v>12</v>
      </c>
      <c r="H8" s="21" t="s">
        <v>10</v>
      </c>
      <c r="I8" s="21" t="s">
        <v>16</v>
      </c>
    </row>
    <row r="9" spans="2:11" x14ac:dyDescent="0.25">
      <c r="B9" s="9" t="s">
        <v>1</v>
      </c>
      <c r="C9" s="10">
        <v>425</v>
      </c>
      <c r="D9" s="11">
        <v>320.17</v>
      </c>
      <c r="E9" s="12">
        <v>40880</v>
      </c>
      <c r="F9" s="10">
        <f>C9-D9</f>
        <v>104.82999999999998</v>
      </c>
      <c r="G9" s="10">
        <f>E9*C9</f>
        <v>17374000</v>
      </c>
      <c r="H9" s="13">
        <f>G9/$G$13</f>
        <v>0.22197399452130262</v>
      </c>
      <c r="I9" s="10">
        <f>E9*D9</f>
        <v>13088549.600000001</v>
      </c>
    </row>
    <row r="10" spans="2:11" x14ac:dyDescent="0.25">
      <c r="B10" s="1" t="s">
        <v>3</v>
      </c>
      <c r="C10" s="6">
        <v>810</v>
      </c>
      <c r="D10" s="6">
        <v>502.36</v>
      </c>
      <c r="E10" s="2">
        <v>26620</v>
      </c>
      <c r="F10" s="6">
        <f>C10-D10</f>
        <v>307.64</v>
      </c>
      <c r="G10" s="6">
        <f t="shared" ref="G10:G12" si="0">E10*C10</f>
        <v>21562200</v>
      </c>
      <c r="H10" s="3">
        <f t="shared" ref="H10:H11" si="1">G10/$G$13</f>
        <v>0.27548334664828084</v>
      </c>
      <c r="I10" s="6">
        <f t="shared" ref="I10:I12" si="2">E10*D10</f>
        <v>13372823.200000001</v>
      </c>
    </row>
    <row r="11" spans="2:11" x14ac:dyDescent="0.25">
      <c r="B11" s="1" t="s">
        <v>5</v>
      </c>
      <c r="C11" s="6">
        <v>489</v>
      </c>
      <c r="D11" s="6">
        <v>363.48</v>
      </c>
      <c r="E11" s="2">
        <v>34400</v>
      </c>
      <c r="F11" s="6">
        <f>C11-D11</f>
        <v>125.51999999999998</v>
      </c>
      <c r="G11" s="6">
        <f t="shared" si="0"/>
        <v>16821600</v>
      </c>
      <c r="H11" s="3">
        <f t="shared" si="1"/>
        <v>0.21491641223895155</v>
      </c>
      <c r="I11" s="6">
        <f t="shared" si="2"/>
        <v>12503712</v>
      </c>
      <c r="K11" s="4"/>
    </row>
    <row r="12" spans="2:11" ht="15.75" thickBot="1" x14ac:dyDescent="0.3">
      <c r="B12" s="16" t="s">
        <v>6</v>
      </c>
      <c r="C12" s="17">
        <v>1239</v>
      </c>
      <c r="D12" s="17">
        <v>745.61</v>
      </c>
      <c r="E12" s="18">
        <v>18170</v>
      </c>
      <c r="F12" s="17">
        <f>C12-D12</f>
        <v>493.39</v>
      </c>
      <c r="G12" s="17">
        <f t="shared" si="0"/>
        <v>22512630</v>
      </c>
      <c r="H12" s="19">
        <f>G12/$G$13</f>
        <v>0.28762624659146502</v>
      </c>
      <c r="I12" s="17">
        <f t="shared" si="2"/>
        <v>13547733.700000001</v>
      </c>
    </row>
    <row r="13" spans="2:11" x14ac:dyDescent="0.25">
      <c r="F13" s="7" t="s">
        <v>9</v>
      </c>
      <c r="G13" s="14">
        <f>SUM(G9:G12)</f>
        <v>78270430</v>
      </c>
      <c r="H13" s="15">
        <f t="shared" ref="H13" si="3">SUM(H9:H12)</f>
        <v>1</v>
      </c>
      <c r="I13" s="14">
        <f>SUM(I9:I12)</f>
        <v>52512818.500000007</v>
      </c>
    </row>
    <row r="16" spans="2:11" x14ac:dyDescent="0.25">
      <c r="F16" s="1" t="s">
        <v>2</v>
      </c>
      <c r="G16" s="6">
        <v>5750000</v>
      </c>
      <c r="I16" s="5" t="s">
        <v>0</v>
      </c>
      <c r="J16" s="6">
        <f>SUMPRODUCT(C9:C12,E9:E12)</f>
        <v>78270430</v>
      </c>
    </row>
    <row r="17" spans="2:10" x14ac:dyDescent="0.25">
      <c r="F17" s="1" t="s">
        <v>4</v>
      </c>
      <c r="G17" s="6">
        <v>1400000</v>
      </c>
      <c r="I17" s="5" t="s">
        <v>16</v>
      </c>
      <c r="J17" s="6">
        <f>SUMPRODUCT(D9:D12,E9:E12)</f>
        <v>52512818.500000007</v>
      </c>
    </row>
    <row r="18" spans="2:10" x14ac:dyDescent="0.25">
      <c r="I18" s="5" t="s">
        <v>11</v>
      </c>
      <c r="J18" s="6">
        <f>G16</f>
        <v>5750000</v>
      </c>
    </row>
    <row r="19" spans="2:10" x14ac:dyDescent="0.25">
      <c r="I19" s="5" t="s">
        <v>7</v>
      </c>
      <c r="J19" s="6">
        <f>G17</f>
        <v>1400000</v>
      </c>
    </row>
    <row r="20" spans="2:10" x14ac:dyDescent="0.25">
      <c r="I20" s="5" t="s">
        <v>8</v>
      </c>
      <c r="J20" s="8">
        <f>J16-SUM(J17:J19)</f>
        <v>18607611.499999993</v>
      </c>
    </row>
    <row r="22" spans="2:10" ht="24.75" customHeight="1" x14ac:dyDescent="0.25">
      <c r="B22" s="24" t="s">
        <v>17</v>
      </c>
      <c r="C22" s="24" t="s">
        <v>18</v>
      </c>
      <c r="D22" s="24" t="s">
        <v>13</v>
      </c>
      <c r="E22" s="24" t="s">
        <v>14</v>
      </c>
      <c r="F22" s="24" t="s">
        <v>15</v>
      </c>
      <c r="G22" s="24" t="s">
        <v>12</v>
      </c>
      <c r="H22" s="24" t="s">
        <v>10</v>
      </c>
      <c r="I22" s="24" t="s">
        <v>16</v>
      </c>
    </row>
    <row r="23" spans="2:10" x14ac:dyDescent="0.25">
      <c r="B23" s="22" t="s">
        <v>1</v>
      </c>
      <c r="C23" s="6">
        <v>425</v>
      </c>
      <c r="D23" s="6">
        <v>320.17</v>
      </c>
      <c r="E23" s="6">
        <v>40880</v>
      </c>
      <c r="F23" s="23">
        <f>C23-D23</f>
        <v>104.82999999999998</v>
      </c>
      <c r="G23" s="6">
        <f>C23*E23</f>
        <v>17374000</v>
      </c>
      <c r="H23" s="5"/>
      <c r="I23" s="5"/>
    </row>
    <row r="24" spans="2:10" x14ac:dyDescent="0.25">
      <c r="B24" s="22" t="s">
        <v>3</v>
      </c>
      <c r="C24" s="6">
        <v>810</v>
      </c>
      <c r="D24" s="6">
        <v>502.36</v>
      </c>
      <c r="E24" s="6">
        <v>26620</v>
      </c>
      <c r="F24" s="23">
        <f t="shared" ref="F24:F26" si="4">C24-D24</f>
        <v>307.64</v>
      </c>
      <c r="G24" s="6">
        <f t="shared" ref="G24:G26" si="5">C24*E24</f>
        <v>21562200</v>
      </c>
      <c r="H24" s="5"/>
      <c r="I24" s="5"/>
    </row>
    <row r="25" spans="2:10" x14ac:dyDescent="0.25">
      <c r="B25" s="22" t="s">
        <v>5</v>
      </c>
      <c r="C25" s="6">
        <v>489</v>
      </c>
      <c r="D25" s="6">
        <v>363.48</v>
      </c>
      <c r="E25" s="6">
        <v>34400</v>
      </c>
      <c r="F25" s="23">
        <f t="shared" si="4"/>
        <v>125.51999999999998</v>
      </c>
      <c r="G25" s="6">
        <f t="shared" si="5"/>
        <v>16821600</v>
      </c>
      <c r="H25" s="5"/>
      <c r="I25" s="5"/>
    </row>
    <row r="26" spans="2:10" x14ac:dyDescent="0.25">
      <c r="B26" s="22" t="s">
        <v>6</v>
      </c>
      <c r="C26" s="6">
        <v>1239</v>
      </c>
      <c r="D26" s="6">
        <v>745.61</v>
      </c>
      <c r="E26" s="6">
        <v>18170</v>
      </c>
      <c r="F26" s="23">
        <f t="shared" si="4"/>
        <v>493.39</v>
      </c>
      <c r="G26" s="6">
        <f t="shared" si="5"/>
        <v>22512630</v>
      </c>
      <c r="H26" s="5"/>
      <c r="I26" s="5"/>
    </row>
    <row r="31" spans="2:10" x14ac:dyDescent="0.25">
      <c r="F31" s="1" t="s">
        <v>2</v>
      </c>
      <c r="G31" s="6">
        <v>5750000</v>
      </c>
    </row>
    <row r="32" spans="2:10" x14ac:dyDescent="0.25">
      <c r="F32" s="1" t="s">
        <v>4</v>
      </c>
      <c r="G32" s="6">
        <v>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2017-09-28T19:02:50Z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b3afde5f-57b2-499c-b61f-bb6156c96046</vt:lpwstr>
  </property>
</Properties>
</file>