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1175" windowHeight="4815" activeTab="1"/>
  </bookViews>
  <sheets>
    <sheet name="Test-ExcelFormula" sheetId="2" r:id="rId1"/>
    <sheet name="Formulas" sheetId="4" r:id="rId2"/>
    <sheet name="Inputs" sheetId="5" r:id="rId3"/>
  </sheets>
  <calcPr calcId="145621"/>
</workbook>
</file>

<file path=xl/calcChain.xml><?xml version="1.0" encoding="utf-8"?>
<calcChain xmlns="http://schemas.openxmlformats.org/spreadsheetml/2006/main">
  <c r="G4" i="5" l="1"/>
  <c r="D4" i="5"/>
  <c r="C7" i="4"/>
  <c r="G25" i="4" s="1"/>
  <c r="G7" i="4"/>
  <c r="G5" i="4"/>
  <c r="G3" i="4"/>
  <c r="F2" i="4"/>
  <c r="B8" i="2"/>
  <c r="B4" i="2"/>
  <c r="E89" i="2" s="1"/>
  <c r="G2" i="4" l="1"/>
  <c r="G4" i="4"/>
  <c r="G6" i="4"/>
  <c r="G8" i="4"/>
  <c r="D10" i="2"/>
  <c r="E11" i="2"/>
  <c r="E12" i="2"/>
  <c r="E13" i="2"/>
  <c r="E14" i="2"/>
  <c r="D15" i="2"/>
  <c r="D16" i="2"/>
  <c r="D17" i="2"/>
  <c r="D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D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C10" i="2"/>
  <c r="E10" i="2"/>
  <c r="D11" i="2"/>
  <c r="D12" i="2"/>
  <c r="D13" i="2"/>
  <c r="D14" i="2"/>
  <c r="E15" i="2"/>
  <c r="E16" i="2"/>
  <c r="E17" i="2"/>
  <c r="E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I2" i="4"/>
  <c r="H2" i="4" s="1"/>
  <c r="F3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I3" i="4" l="1"/>
  <c r="H3" i="4" s="1"/>
  <c r="F4" i="4" s="1"/>
  <c r="C11" i="2"/>
  <c r="F10" i="2"/>
  <c r="B7" i="2"/>
  <c r="B1" i="2" s="1"/>
  <c r="B6" i="2"/>
  <c r="B5" i="2"/>
  <c r="G2" i="2" s="1"/>
  <c r="D11" i="5" s="1"/>
  <c r="I4" i="4" l="1"/>
  <c r="H4" i="4" s="1"/>
  <c r="F5" i="4" s="1"/>
  <c r="F11" i="2"/>
  <c r="C12" i="2"/>
  <c r="I5" i="4" l="1"/>
  <c r="H5" i="4" s="1"/>
  <c r="F6" i="4" s="1"/>
  <c r="F12" i="2"/>
  <c r="C13" i="2"/>
  <c r="I6" i="4" l="1"/>
  <c r="H6" i="4" s="1"/>
  <c r="F7" i="4" s="1"/>
  <c r="F13" i="2"/>
  <c r="C14" i="2"/>
  <c r="I7" i="4" l="1"/>
  <c r="H7" i="4" s="1"/>
  <c r="F8" i="4" s="1"/>
  <c r="C15" i="2"/>
  <c r="F14" i="2"/>
  <c r="I8" i="4" l="1"/>
  <c r="H8" i="4" s="1"/>
  <c r="F9" i="4" s="1"/>
  <c r="C16" i="2"/>
  <c r="F15" i="2"/>
  <c r="I9" i="4" l="1"/>
  <c r="H9" i="4" s="1"/>
  <c r="F10" i="4" s="1"/>
  <c r="C17" i="2"/>
  <c r="F16" i="2"/>
  <c r="I10" i="4" l="1"/>
  <c r="H10" i="4" s="1"/>
  <c r="F11" i="4" s="1"/>
  <c r="C18" i="2"/>
  <c r="F17" i="2"/>
  <c r="I11" i="4" l="1"/>
  <c r="H11" i="4" s="1"/>
  <c r="F12" i="4" s="1"/>
  <c r="C19" i="2"/>
  <c r="F18" i="2"/>
  <c r="I12" i="4" l="1"/>
  <c r="H12" i="4" s="1"/>
  <c r="F13" i="4" s="1"/>
  <c r="F19" i="2"/>
  <c r="C20" i="2"/>
  <c r="I13" i="4" l="1"/>
  <c r="H13" i="4" s="1"/>
  <c r="F14" i="4" s="1"/>
  <c r="F20" i="2"/>
  <c r="C21" i="2"/>
  <c r="I14" i="4" l="1"/>
  <c r="H14" i="4" s="1"/>
  <c r="F15" i="4" s="1"/>
  <c r="F21" i="2"/>
  <c r="C22" i="2"/>
  <c r="I15" i="4" l="1"/>
  <c r="H15" i="4" s="1"/>
  <c r="F16" i="4" s="1"/>
  <c r="F22" i="2"/>
  <c r="C23" i="2"/>
  <c r="I16" i="4" l="1"/>
  <c r="H16" i="4" s="1"/>
  <c r="F17" i="4" s="1"/>
  <c r="F23" i="2"/>
  <c r="C24" i="2"/>
  <c r="I17" i="4" l="1"/>
  <c r="H17" i="4" s="1"/>
  <c r="F18" i="4" s="1"/>
  <c r="F24" i="2"/>
  <c r="C25" i="2"/>
  <c r="I18" i="4" l="1"/>
  <c r="H18" i="4" s="1"/>
  <c r="F19" i="4" s="1"/>
  <c r="F25" i="2"/>
  <c r="C26" i="2"/>
  <c r="I19" i="4" l="1"/>
  <c r="H19" i="4" s="1"/>
  <c r="F20" i="4" s="1"/>
  <c r="F26" i="2"/>
  <c r="C27" i="2"/>
  <c r="I20" i="4" l="1"/>
  <c r="H20" i="4" s="1"/>
  <c r="F21" i="4" s="1"/>
  <c r="F27" i="2"/>
  <c r="C28" i="2"/>
  <c r="I21" i="4" l="1"/>
  <c r="H21" i="4" s="1"/>
  <c r="F22" i="4" s="1"/>
  <c r="F28" i="2"/>
  <c r="C29" i="2"/>
  <c r="I22" i="4" l="1"/>
  <c r="H22" i="4" s="1"/>
  <c r="F23" i="4" s="1"/>
  <c r="F29" i="2"/>
  <c r="C30" i="2"/>
  <c r="I23" i="4" l="1"/>
  <c r="H23" i="4" s="1"/>
  <c r="F24" i="4" s="1"/>
  <c r="F30" i="2"/>
  <c r="C31" i="2"/>
  <c r="I24" i="4" l="1"/>
  <c r="H24" i="4" s="1"/>
  <c r="F25" i="4" s="1"/>
  <c r="I25" i="4" s="1"/>
  <c r="H25" i="4" s="1"/>
  <c r="F31" i="2"/>
  <c r="C32" i="2"/>
  <c r="F32" i="2" l="1"/>
  <c r="C33" i="2"/>
  <c r="F33" i="2" l="1"/>
  <c r="C34" i="2"/>
  <c r="F34" i="2" l="1"/>
  <c r="C35" i="2"/>
  <c r="F35" i="2" l="1"/>
  <c r="C36" i="2"/>
  <c r="F36" i="2" l="1"/>
  <c r="C37" i="2"/>
  <c r="F37" i="2" l="1"/>
  <c r="C38" i="2"/>
  <c r="F38" i="2" l="1"/>
  <c r="C39" i="2"/>
  <c r="F39" i="2" l="1"/>
  <c r="C40" i="2"/>
  <c r="F40" i="2" l="1"/>
  <c r="C41" i="2"/>
  <c r="F41" i="2" l="1"/>
  <c r="C42" i="2"/>
  <c r="F42" i="2" l="1"/>
  <c r="C43" i="2"/>
  <c r="F43" i="2" l="1"/>
  <c r="C44" i="2"/>
  <c r="F44" i="2" l="1"/>
  <c r="C45" i="2"/>
  <c r="F45" i="2" l="1"/>
  <c r="C46" i="2"/>
  <c r="F46" i="2" l="1"/>
  <c r="C47" i="2"/>
  <c r="F47" i="2" l="1"/>
  <c r="C48" i="2"/>
  <c r="F48" i="2" l="1"/>
  <c r="C49" i="2"/>
  <c r="F49" i="2" l="1"/>
  <c r="C50" i="2"/>
  <c r="F50" i="2" l="1"/>
  <c r="C51" i="2"/>
  <c r="F51" i="2" l="1"/>
  <c r="C52" i="2"/>
  <c r="F52" i="2" l="1"/>
  <c r="C53" i="2"/>
  <c r="F53" i="2" l="1"/>
  <c r="C54" i="2"/>
  <c r="F54" i="2" l="1"/>
  <c r="C55" i="2"/>
  <c r="F55" i="2" l="1"/>
  <c r="C56" i="2"/>
  <c r="F56" i="2" l="1"/>
  <c r="C57" i="2"/>
  <c r="F57" i="2" l="1"/>
  <c r="C58" i="2"/>
  <c r="F58" i="2" l="1"/>
  <c r="C59" i="2"/>
  <c r="F59" i="2" l="1"/>
  <c r="C60" i="2"/>
  <c r="F60" i="2" l="1"/>
  <c r="C61" i="2"/>
  <c r="F61" i="2" l="1"/>
  <c r="C62" i="2"/>
  <c r="F62" i="2" l="1"/>
  <c r="C63" i="2"/>
  <c r="F63" i="2" l="1"/>
  <c r="C64" i="2"/>
  <c r="F64" i="2" l="1"/>
  <c r="C65" i="2"/>
  <c r="F65" i="2" l="1"/>
  <c r="C66" i="2"/>
  <c r="F66" i="2" l="1"/>
  <c r="C67" i="2"/>
  <c r="F67" i="2" l="1"/>
  <c r="C68" i="2"/>
  <c r="F68" i="2" l="1"/>
  <c r="C69" i="2"/>
  <c r="F69" i="2" l="1"/>
  <c r="C70" i="2"/>
  <c r="F70" i="2" l="1"/>
  <c r="C71" i="2"/>
  <c r="F71" i="2" l="1"/>
  <c r="C72" i="2"/>
  <c r="F72" i="2" l="1"/>
  <c r="C73" i="2"/>
  <c r="F73" i="2" l="1"/>
  <c r="C74" i="2"/>
  <c r="F74" i="2" l="1"/>
  <c r="C75" i="2"/>
  <c r="F75" i="2" l="1"/>
  <c r="C76" i="2"/>
  <c r="F76" i="2" l="1"/>
  <c r="C77" i="2"/>
  <c r="F77" i="2" l="1"/>
  <c r="C78" i="2"/>
  <c r="F78" i="2" l="1"/>
  <c r="C79" i="2"/>
  <c r="F79" i="2" l="1"/>
  <c r="C80" i="2"/>
  <c r="F80" i="2" l="1"/>
  <c r="C81" i="2"/>
  <c r="F81" i="2" l="1"/>
  <c r="C82" i="2"/>
  <c r="F82" i="2" l="1"/>
  <c r="C83" i="2"/>
  <c r="F83" i="2" l="1"/>
  <c r="C84" i="2"/>
  <c r="F84" i="2" l="1"/>
  <c r="C85" i="2"/>
  <c r="F85" i="2" l="1"/>
  <c r="C86" i="2"/>
  <c r="F86" i="2" l="1"/>
  <c r="C87" i="2"/>
  <c r="F87" i="2" l="1"/>
  <c r="C88" i="2"/>
  <c r="F88" i="2" l="1"/>
  <c r="C89" i="2"/>
  <c r="F89" i="2" l="1"/>
  <c r="C90" i="2"/>
  <c r="C91" i="2" l="1"/>
  <c r="F90" i="2"/>
  <c r="C92" i="2" l="1"/>
  <c r="F91" i="2"/>
  <c r="C93" i="2" l="1"/>
  <c r="F92" i="2"/>
  <c r="C94" i="2" l="1"/>
  <c r="F93" i="2"/>
  <c r="C95" i="2" l="1"/>
  <c r="F94" i="2"/>
  <c r="C96" i="2" l="1"/>
  <c r="F95" i="2"/>
  <c r="C97" i="2" l="1"/>
  <c r="F96" i="2"/>
  <c r="C98" i="2" l="1"/>
  <c r="F97" i="2"/>
  <c r="C99" i="2" l="1"/>
  <c r="F98" i="2"/>
  <c r="C100" i="2" l="1"/>
  <c r="F99" i="2"/>
  <c r="C101" i="2" l="1"/>
  <c r="F100" i="2"/>
  <c r="C102" i="2" l="1"/>
  <c r="F101" i="2"/>
  <c r="C103" i="2" l="1"/>
  <c r="F102" i="2"/>
  <c r="C104" i="2" l="1"/>
  <c r="F103" i="2"/>
  <c r="C105" i="2" l="1"/>
  <c r="F104" i="2"/>
  <c r="C106" i="2" l="1"/>
  <c r="F105" i="2"/>
  <c r="C107" i="2" l="1"/>
  <c r="F106" i="2"/>
  <c r="C108" i="2" l="1"/>
  <c r="F107" i="2"/>
  <c r="C109" i="2" l="1"/>
  <c r="F108" i="2"/>
  <c r="C110" i="2" l="1"/>
  <c r="F109" i="2"/>
  <c r="C111" i="2" l="1"/>
  <c r="F110" i="2"/>
  <c r="C112" i="2" l="1"/>
  <c r="F111" i="2"/>
  <c r="C113" i="2" l="1"/>
  <c r="F112" i="2"/>
  <c r="C114" i="2" l="1"/>
  <c r="F113" i="2"/>
  <c r="C115" i="2" l="1"/>
  <c r="F114" i="2"/>
  <c r="C116" i="2" l="1"/>
  <c r="F115" i="2"/>
  <c r="C117" i="2" l="1"/>
  <c r="F116" i="2"/>
  <c r="C118" i="2" l="1"/>
  <c r="F117" i="2"/>
  <c r="C119" i="2" l="1"/>
  <c r="F118" i="2"/>
  <c r="C120" i="2" l="1"/>
  <c r="F119" i="2"/>
  <c r="C121" i="2" l="1"/>
  <c r="F120" i="2"/>
  <c r="C122" i="2" l="1"/>
  <c r="F121" i="2"/>
  <c r="C123" i="2" l="1"/>
  <c r="F122" i="2"/>
  <c r="C124" i="2" l="1"/>
  <c r="F123" i="2"/>
  <c r="C125" i="2" l="1"/>
  <c r="F124" i="2"/>
  <c r="C126" i="2" l="1"/>
  <c r="F125" i="2"/>
  <c r="C127" i="2" l="1"/>
  <c r="F126" i="2"/>
  <c r="C128" i="2" l="1"/>
  <c r="F127" i="2"/>
  <c r="C129" i="2" l="1"/>
  <c r="F128" i="2"/>
  <c r="C130" i="2" l="1"/>
  <c r="F129" i="2"/>
  <c r="C131" i="2" l="1"/>
  <c r="F130" i="2"/>
  <c r="C132" i="2" l="1"/>
  <c r="F131" i="2"/>
  <c r="C133" i="2" l="1"/>
  <c r="F132" i="2"/>
  <c r="C134" i="2" l="1"/>
  <c r="F133" i="2"/>
  <c r="C135" i="2" l="1"/>
  <c r="F134" i="2"/>
  <c r="C136" i="2" l="1"/>
  <c r="F135" i="2"/>
  <c r="C137" i="2" l="1"/>
  <c r="F136" i="2"/>
  <c r="C138" i="2" l="1"/>
  <c r="F137" i="2"/>
  <c r="C139" i="2" l="1"/>
  <c r="F138" i="2"/>
  <c r="C140" i="2" l="1"/>
  <c r="F139" i="2"/>
  <c r="C141" i="2" l="1"/>
  <c r="F140" i="2"/>
  <c r="C142" i="2" l="1"/>
  <c r="F141" i="2"/>
  <c r="C143" i="2" l="1"/>
  <c r="F142" i="2"/>
  <c r="C144" i="2" l="1"/>
  <c r="F143" i="2"/>
  <c r="C145" i="2" l="1"/>
  <c r="F144" i="2"/>
  <c r="C146" i="2" l="1"/>
  <c r="F145" i="2"/>
  <c r="C147" i="2" l="1"/>
  <c r="F146" i="2"/>
  <c r="C148" i="2" l="1"/>
  <c r="F147" i="2"/>
  <c r="C149" i="2" l="1"/>
  <c r="F148" i="2"/>
  <c r="C150" i="2" l="1"/>
  <c r="F149" i="2"/>
  <c r="C151" i="2" l="1"/>
  <c r="F150" i="2"/>
  <c r="C152" i="2" l="1"/>
  <c r="F151" i="2"/>
  <c r="C153" i="2" l="1"/>
  <c r="F152" i="2"/>
  <c r="C154" i="2" l="1"/>
  <c r="F153" i="2"/>
  <c r="C155" i="2" l="1"/>
  <c r="F154" i="2"/>
  <c r="C156" i="2" l="1"/>
  <c r="F155" i="2"/>
  <c r="C157" i="2" l="1"/>
  <c r="F156" i="2"/>
  <c r="C158" i="2" l="1"/>
  <c r="F157" i="2"/>
  <c r="C159" i="2" l="1"/>
  <c r="F158" i="2"/>
  <c r="C160" i="2" l="1"/>
  <c r="F159" i="2"/>
  <c r="C161" i="2" l="1"/>
  <c r="F160" i="2"/>
  <c r="C162" i="2" l="1"/>
  <c r="F161" i="2"/>
  <c r="C163" i="2" l="1"/>
  <c r="F162" i="2"/>
  <c r="C164" i="2" l="1"/>
  <c r="F163" i="2"/>
  <c r="C165" i="2" l="1"/>
  <c r="F164" i="2"/>
  <c r="C166" i="2" l="1"/>
  <c r="F165" i="2"/>
  <c r="C167" i="2" l="1"/>
  <c r="F166" i="2"/>
  <c r="C168" i="2" l="1"/>
  <c r="F167" i="2"/>
  <c r="C169" i="2" l="1"/>
  <c r="F168" i="2"/>
  <c r="C170" i="2" l="1"/>
  <c r="F169" i="2"/>
  <c r="C171" i="2" l="1"/>
  <c r="F170" i="2"/>
  <c r="C172" i="2" l="1"/>
  <c r="F171" i="2"/>
  <c r="C173" i="2" l="1"/>
  <c r="F172" i="2"/>
  <c r="C174" i="2" l="1"/>
  <c r="F173" i="2"/>
  <c r="C175" i="2" l="1"/>
  <c r="F174" i="2"/>
  <c r="C176" i="2" l="1"/>
  <c r="F175" i="2"/>
  <c r="C177" i="2" l="1"/>
  <c r="F176" i="2"/>
  <c r="C178" i="2" l="1"/>
  <c r="F177" i="2"/>
  <c r="C179" i="2" l="1"/>
  <c r="F178" i="2"/>
  <c r="C180" i="2" l="1"/>
  <c r="F179" i="2"/>
  <c r="C181" i="2" l="1"/>
  <c r="F180" i="2"/>
  <c r="C182" i="2" l="1"/>
  <c r="F181" i="2"/>
  <c r="C183" i="2" l="1"/>
  <c r="F182" i="2"/>
  <c r="C184" i="2" l="1"/>
  <c r="F183" i="2"/>
  <c r="C185" i="2" l="1"/>
  <c r="F184" i="2"/>
  <c r="C186" i="2" l="1"/>
  <c r="F185" i="2"/>
  <c r="C187" i="2" l="1"/>
  <c r="F186" i="2"/>
  <c r="C188" i="2" l="1"/>
  <c r="F187" i="2"/>
  <c r="C189" i="2" l="1"/>
  <c r="F188" i="2"/>
  <c r="C190" i="2" l="1"/>
  <c r="F189" i="2"/>
  <c r="C191" i="2" l="1"/>
  <c r="F190" i="2"/>
  <c r="C192" i="2" l="1"/>
  <c r="F191" i="2"/>
  <c r="C193" i="2" l="1"/>
  <c r="F192" i="2"/>
  <c r="C194" i="2" l="1"/>
  <c r="F193" i="2"/>
  <c r="C195" i="2" l="1"/>
  <c r="F194" i="2"/>
  <c r="C196" i="2" l="1"/>
  <c r="F195" i="2"/>
  <c r="C197" i="2" l="1"/>
  <c r="F196" i="2"/>
  <c r="C198" i="2" l="1"/>
  <c r="F197" i="2"/>
  <c r="C199" i="2" l="1"/>
  <c r="F198" i="2"/>
  <c r="C200" i="2" l="1"/>
  <c r="F199" i="2"/>
  <c r="C201" i="2" l="1"/>
  <c r="F200" i="2"/>
  <c r="C202" i="2" l="1"/>
  <c r="F201" i="2"/>
  <c r="C203" i="2" l="1"/>
  <c r="F202" i="2"/>
  <c r="C204" i="2" l="1"/>
  <c r="F203" i="2"/>
  <c r="C205" i="2" l="1"/>
  <c r="F204" i="2"/>
  <c r="C206" i="2" l="1"/>
  <c r="F205" i="2"/>
  <c r="C207" i="2" l="1"/>
  <c r="F206" i="2"/>
  <c r="C208" i="2" l="1"/>
  <c r="F207" i="2"/>
  <c r="C209" i="2" l="1"/>
  <c r="F208" i="2"/>
  <c r="C210" i="2" l="1"/>
  <c r="F209" i="2"/>
  <c r="C211" i="2" l="1"/>
  <c r="F210" i="2"/>
  <c r="C212" i="2" l="1"/>
  <c r="F211" i="2"/>
  <c r="C213" i="2" l="1"/>
  <c r="F212" i="2"/>
  <c r="C214" i="2" l="1"/>
  <c r="F213" i="2"/>
  <c r="C215" i="2" l="1"/>
  <c r="F214" i="2"/>
  <c r="C216" i="2" l="1"/>
  <c r="F215" i="2"/>
  <c r="C217" i="2" l="1"/>
  <c r="F216" i="2"/>
  <c r="C218" i="2" l="1"/>
  <c r="F217" i="2"/>
  <c r="C219" i="2" l="1"/>
  <c r="F218" i="2"/>
  <c r="C220" i="2" l="1"/>
  <c r="F219" i="2"/>
  <c r="C221" i="2" l="1"/>
  <c r="F220" i="2"/>
  <c r="C222" i="2" l="1"/>
  <c r="F221" i="2"/>
  <c r="C223" i="2" l="1"/>
  <c r="F222" i="2"/>
  <c r="C224" i="2" l="1"/>
  <c r="F223" i="2"/>
  <c r="C225" i="2" l="1"/>
  <c r="F224" i="2"/>
  <c r="C226" i="2" l="1"/>
  <c r="F225" i="2"/>
  <c r="C227" i="2" l="1"/>
  <c r="F226" i="2"/>
  <c r="C228" i="2" l="1"/>
  <c r="F227" i="2"/>
  <c r="C229" i="2" l="1"/>
  <c r="F228" i="2"/>
  <c r="C230" i="2" l="1"/>
  <c r="F229" i="2"/>
  <c r="C231" i="2" l="1"/>
  <c r="F230" i="2"/>
  <c r="C232" i="2" l="1"/>
  <c r="F231" i="2"/>
  <c r="C233" i="2" l="1"/>
  <c r="F232" i="2"/>
  <c r="C234" i="2" l="1"/>
  <c r="F233" i="2"/>
  <c r="C235" i="2" l="1"/>
  <c r="F234" i="2"/>
  <c r="C236" i="2" l="1"/>
  <c r="F235" i="2"/>
  <c r="C237" i="2" l="1"/>
  <c r="F236" i="2"/>
  <c r="C238" i="2" l="1"/>
  <c r="F237" i="2"/>
  <c r="C239" i="2" l="1"/>
  <c r="F238" i="2"/>
  <c r="C240" i="2" l="1"/>
  <c r="F239" i="2"/>
  <c r="C241" i="2" l="1"/>
  <c r="F240" i="2"/>
  <c r="C242" i="2" l="1"/>
  <c r="F241" i="2"/>
  <c r="C243" i="2" l="1"/>
  <c r="F242" i="2"/>
  <c r="C244" i="2" l="1"/>
  <c r="F243" i="2"/>
  <c r="C245" i="2" l="1"/>
  <c r="F244" i="2"/>
  <c r="C246" i="2" l="1"/>
  <c r="F245" i="2"/>
  <c r="C247" i="2" l="1"/>
  <c r="F246" i="2"/>
  <c r="C248" i="2" l="1"/>
  <c r="F247" i="2"/>
  <c r="C249" i="2" l="1"/>
  <c r="F248" i="2"/>
  <c r="C250" i="2" l="1"/>
  <c r="F249" i="2"/>
  <c r="C251" i="2" l="1"/>
  <c r="F250" i="2"/>
  <c r="C252" i="2" l="1"/>
  <c r="F251" i="2"/>
  <c r="C253" i="2" l="1"/>
  <c r="F252" i="2"/>
  <c r="C254" i="2" l="1"/>
  <c r="F253" i="2"/>
  <c r="C255" i="2" l="1"/>
  <c r="F254" i="2"/>
  <c r="C256" i="2" l="1"/>
  <c r="F255" i="2"/>
  <c r="C257" i="2" l="1"/>
  <c r="F256" i="2"/>
  <c r="C258" i="2" l="1"/>
  <c r="F257" i="2"/>
  <c r="C259" i="2" l="1"/>
  <c r="F259" i="2" s="1"/>
  <c r="F258" i="2"/>
</calcChain>
</file>

<file path=xl/sharedStrings.xml><?xml version="1.0" encoding="utf-8"?>
<sst xmlns="http://schemas.openxmlformats.org/spreadsheetml/2006/main" count="37" uniqueCount="30">
  <si>
    <t>EMI month</t>
  </si>
  <si>
    <t>Opening principal</t>
  </si>
  <si>
    <t>Principal</t>
  </si>
  <si>
    <t>Interest</t>
  </si>
  <si>
    <t>Total (Interest + Principal)</t>
  </si>
  <si>
    <t>Rate of Interest</t>
  </si>
  <si>
    <t>EMI Amount</t>
  </si>
  <si>
    <t>Duration</t>
  </si>
  <si>
    <t>Amount</t>
  </si>
  <si>
    <t>EMI</t>
  </si>
  <si>
    <t>Principal amount</t>
  </si>
  <si>
    <t>Total Interest paid</t>
  </si>
  <si>
    <t>Part-Payment</t>
  </si>
  <si>
    <t>Closing Principal</t>
  </si>
  <si>
    <t>Month</t>
  </si>
  <si>
    <t>EMI = i*P*(1+i)^n / [(1+i)^n  - 1]</t>
  </si>
  <si>
    <t>Interest (P*i)</t>
  </si>
  <si>
    <t>r</t>
  </si>
  <si>
    <t>i</t>
  </si>
  <si>
    <t>Inputs</t>
  </si>
  <si>
    <t>Enter Interest % (e.g 11.5 and not 11.5%)</t>
  </si>
  <si>
    <t>Enter Loan duration (in months)</t>
  </si>
  <si>
    <t>Enter Loan Amount</t>
  </si>
  <si>
    <t>Enter part payment amount</t>
  </si>
  <si>
    <t>Output (do not Edit)</t>
  </si>
  <si>
    <t>EMI amount to Pay</t>
  </si>
  <si>
    <t>Opening Principal (P)</t>
  </si>
  <si>
    <t>(EMI*number of months) - Initial principal</t>
  </si>
  <si>
    <t>Base calculation for total interest</t>
  </si>
  <si>
    <t>Note! This cannot be used for other places
 we need to add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</si>
</sst>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 applyAlignment="1">
      <alignment wrapText="1"/>
    </xf>
    <xf numFmtId="4" fontId="1" fillId="2" borderId="0" xfId="0" applyNumberFormat="1" applyFont="1" applyFill="1"/>
    <xf numFmtId="0" fontId="0" fillId="0" borderId="1" xfId="0" applyBorder="1" applyAlignment="1">
      <alignment wrapText="1"/>
    </xf>
    <xf numFmtId="4" fontId="2" fillId="0" borderId="0" xfId="0" applyNumberFormat="1" applyFont="1"/>
    <xf numFmtId="0" fontId="0" fillId="3" borderId="0" xfId="0" applyFill="1" applyAlignment="1">
      <alignment wrapText="1"/>
    </xf>
    <xf numFmtId="0" fontId="3" fillId="0" borderId="0" xfId="0" applyFont="1"/>
    <xf numFmtId="4" fontId="4" fillId="4" borderId="0" xfId="0" applyNumberFormat="1" applyFont="1" applyFill="1"/>
    <xf numFmtId="0" fontId="0" fillId="0" borderId="2" xfId="0" applyBorder="1" applyAlignment="1">
      <alignment wrapText="1"/>
    </xf>
    <xf numFmtId="4" fontId="5" fillId="5" borderId="0" xfId="0" applyNumberFormat="1" applyFont="1" applyFill="1"/>
    <xf numFmtId="2" fontId="6" fillId="0" borderId="0" xfId="0" applyNumberFormat="1" applyFont="1"/>
    <xf numFmtId="4" fontId="0" fillId="6" borderId="0" xfId="0" applyNumberFormat="1" applyFill="1" applyAlignment="1">
      <alignment wrapText="1"/>
    </xf>
    <xf numFmtId="0" fontId="7" fillId="0" borderId="0" xfId="0" applyFont="1" applyAlignment="1">
      <alignment wrapText="1"/>
    </xf>
    <xf numFmtId="10" fontId="8" fillId="0" borderId="0" xfId="0" applyNumberFormat="1" applyFont="1"/>
    <xf numFmtId="0" fontId="9" fillId="0" borderId="3" xfId="0" applyFont="1" applyBorder="1"/>
    <xf numFmtId="4" fontId="10" fillId="7" borderId="0" xfId="0" applyNumberFormat="1" applyFont="1" applyFill="1"/>
    <xf numFmtId="4" fontId="0" fillId="0" borderId="0" xfId="0" applyNumberFormat="1" applyAlignment="1">
      <alignment wrapText="1"/>
    </xf>
    <xf numFmtId="0" fontId="0" fillId="8" borderId="4" xfId="0" applyFill="1" applyBorder="1" applyAlignment="1">
      <alignment wrapText="1"/>
    </xf>
    <xf numFmtId="0" fontId="11" fillId="9" borderId="5" xfId="0" applyFont="1" applyFill="1" applyBorder="1"/>
    <xf numFmtId="0" fontId="0" fillId="0" borderId="6" xfId="0" applyBorder="1" applyAlignment="1">
      <alignment wrapText="1"/>
    </xf>
    <xf numFmtId="10" fontId="0" fillId="10" borderId="0" xfId="0" applyNumberFormat="1" applyFill="1" applyAlignment="1">
      <alignment wrapText="1"/>
    </xf>
    <xf numFmtId="0" fontId="12" fillId="0" borderId="7" xfId="0" applyFont="1" applyBorder="1"/>
    <xf numFmtId="0" fontId="13" fillId="11" borderId="8" xfId="0" applyFont="1" applyFill="1" applyBorder="1"/>
    <xf numFmtId="0" fontId="14" fillId="0" borderId="0" xfId="0" applyFont="1"/>
    <xf numFmtId="3" fontId="0" fillId="12" borderId="0" xfId="0" applyNumberFormat="1" applyFill="1" applyAlignment="1">
      <alignment wrapText="1"/>
    </xf>
    <xf numFmtId="0" fontId="0" fillId="13" borderId="9" xfId="0" applyFill="1" applyBorder="1" applyAlignment="1">
      <alignment wrapText="1"/>
    </xf>
    <xf numFmtId="0" fontId="15" fillId="14" borderId="10" xfId="0" applyFont="1" applyFill="1" applyBorder="1" applyAlignment="1">
      <alignment wrapText="1"/>
    </xf>
    <xf numFmtId="0" fontId="16" fillId="15" borderId="0" xfId="0" applyNumberFormat="1" applyFont="1" applyFill="1" applyAlignment="1">
      <alignment wrapText="1"/>
    </xf>
    <xf numFmtId="0" fontId="0" fillId="16" borderId="11" xfId="0" applyFill="1" applyBorder="1" applyAlignment="1">
      <alignment wrapText="1"/>
    </xf>
    <xf numFmtId="0" fontId="17" fillId="17" borderId="0" xfId="0" applyFont="1" applyFill="1" applyAlignment="1">
      <alignment wrapText="1"/>
    </xf>
    <xf numFmtId="4" fontId="18" fillId="18" borderId="0" xfId="0" applyNumberFormat="1" applyFont="1" applyFill="1"/>
    <xf numFmtId="0" fontId="19" fillId="0" borderId="0" xfId="0" applyFont="1" applyAlignment="1">
      <alignment wrapText="1"/>
    </xf>
    <xf numFmtId="0" fontId="0" fillId="19" borderId="12" xfId="0" applyFill="1" applyBorder="1" applyAlignment="1">
      <alignment wrapText="1"/>
    </xf>
    <xf numFmtId="0" fontId="20" fillId="20" borderId="13" xfId="0" applyFont="1" applyFill="1" applyBorder="1" applyAlignment="1">
      <alignment wrapText="1"/>
    </xf>
    <xf numFmtId="0" fontId="21" fillId="21" borderId="14" xfId="0" applyFont="1" applyFill="1" applyBorder="1"/>
    <xf numFmtId="0" fontId="0" fillId="0" borderId="15" xfId="0" applyBorder="1" applyAlignment="1">
      <alignment wrapText="1"/>
    </xf>
    <xf numFmtId="0" fontId="0" fillId="22" borderId="16" xfId="0" applyFill="1" applyBorder="1" applyAlignment="1">
      <alignment wrapText="1"/>
    </xf>
    <xf numFmtId="0" fontId="0" fillId="0" borderId="17" xfId="0" applyBorder="1" applyAlignment="1">
      <alignment wrapText="1"/>
    </xf>
    <xf numFmtId="4" fontId="22" fillId="0" borderId="0" xfId="0" applyNumberFormat="1" applyFont="1"/>
    <xf numFmtId="0" fontId="23" fillId="0" borderId="18" xfId="0" applyFont="1" applyBorder="1" applyAlignment="1">
      <alignment wrapText="1"/>
    </xf>
    <xf numFmtId="0" fontId="24" fillId="0" borderId="19" xfId="0" applyFont="1" applyBorder="1" applyAlignment="1">
      <alignment wrapText="1"/>
    </xf>
    <xf numFmtId="4" fontId="25" fillId="0" borderId="0" xfId="0" applyNumberFormat="1" applyFont="1"/>
    <xf numFmtId="3" fontId="0" fillId="0" borderId="0" xfId="0" applyNumberFormat="1" applyAlignment="1">
      <alignment wrapText="1"/>
    </xf>
    <xf numFmtId="0" fontId="26" fillId="23" borderId="0" xfId="0" applyFont="1" applyFill="1" applyAlignment="1">
      <alignment wrapText="1"/>
    </xf>
    <xf numFmtId="0" fontId="27" fillId="0" borderId="20" xfId="0" applyNumberFormat="1" applyFont="1" applyBorder="1" applyAlignment="1">
      <alignment wrapText="1"/>
    </xf>
    <xf numFmtId="0" fontId="28" fillId="0" borderId="0" xfId="0" applyFont="1"/>
    <xf numFmtId="10" fontId="0" fillId="0" borderId="0" xfId="1" applyNumberFormat="1" applyFont="1" applyAlignment="1">
      <alignment wrapText="1"/>
    </xf>
    <xf numFmtId="0" fontId="29" fillId="24" borderId="0" xfId="0" applyFont="1" applyFill="1" applyAlignment="1">
      <alignment wrapText="1"/>
    </xf>
    <xf numFmtId="0" fontId="0" fillId="24" borderId="0" xfId="0" applyFill="1" applyAlignment="1">
      <alignment wrapText="1"/>
    </xf>
    <xf numFmtId="10" fontId="0" fillId="24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0" fontId="30" fillId="24" borderId="0" xfId="0" applyFont="1" applyFill="1" applyAlignment="1">
      <alignment wrapText="1"/>
    </xf>
    <xf numFmtId="3" fontId="0" fillId="24" borderId="0" xfId="0" applyNumberFormat="1" applyFill="1" applyAlignment="1">
      <alignment wrapText="1"/>
    </xf>
    <xf numFmtId="0" fontId="30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pane ySplit="9" topLeftCell="A10" activePane="bottomLeft" state="frozen"/>
      <selection pane="bottomLeft" activeCell="B4" sqref="B4"/>
    </sheetView>
  </sheetViews>
  <sheetFormatPr defaultColWidth="9.140625" defaultRowHeight="12.75" customHeight="1" x14ac:dyDescent="0.2"/>
  <cols>
    <col min="1" max="1" width="28.85546875" style="22" customWidth="1"/>
    <col min="2" max="2" width="14.42578125" style="22" customWidth="1"/>
    <col min="3" max="3" width="17.5703125" customWidth="1"/>
    <col min="4" max="4" width="13.85546875" style="9" customWidth="1"/>
    <col min="5" max="5" width="11.5703125" style="22" customWidth="1"/>
    <col min="6" max="6" width="15.42578125" style="22" customWidth="1"/>
    <col min="7" max="7" width="13.85546875" style="22" customWidth="1"/>
    <col min="8" max="8" width="11.140625" style="22" customWidth="1"/>
    <col min="9" max="9" width="14.5703125" customWidth="1"/>
  </cols>
  <sheetData>
    <row r="1" spans="1:8" s="22" customFormat="1" ht="12.75" customHeight="1" x14ac:dyDescent="0.2">
      <c r="A1" s="5" t="s">
        <v>4</v>
      </c>
      <c r="B1" s="37">
        <f>B7+B6</f>
        <v>2337352.4986243309</v>
      </c>
      <c r="C1" s="37"/>
      <c r="D1" s="1"/>
      <c r="E1" s="1"/>
      <c r="F1" s="37"/>
      <c r="G1" s="37"/>
    </row>
    <row r="2" spans="1:8" s="22" customFormat="1" ht="12.75" customHeight="1" x14ac:dyDescent="0.2">
      <c r="A2" s="5" t="s">
        <v>5</v>
      </c>
      <c r="B2" s="12">
        <v>0.105</v>
      </c>
      <c r="C2" s="37"/>
      <c r="D2" s="1"/>
      <c r="E2" s="1"/>
      <c r="F2" s="29" t="s">
        <v>6</v>
      </c>
      <c r="G2" s="6">
        <f>B5</f>
        <v>97389.687442680457</v>
      </c>
      <c r="H2" s="12"/>
    </row>
    <row r="3" spans="1:8" s="22" customFormat="1" ht="12.75" customHeight="1" x14ac:dyDescent="0.2">
      <c r="A3" s="5" t="s">
        <v>7</v>
      </c>
      <c r="B3" s="22">
        <v>24</v>
      </c>
      <c r="C3" s="37"/>
      <c r="D3" s="1"/>
      <c r="E3" s="1"/>
      <c r="F3" s="37"/>
      <c r="G3" s="37"/>
      <c r="H3" s="37"/>
    </row>
    <row r="4" spans="1:8" s="22" customFormat="1" ht="12.75" customHeight="1" x14ac:dyDescent="0.2">
      <c r="A4" s="5" t="s">
        <v>8</v>
      </c>
      <c r="B4" s="37">
        <f>2400000-B8</f>
        <v>2100000</v>
      </c>
      <c r="C4" s="37"/>
      <c r="D4" s="1"/>
      <c r="E4" s="1"/>
      <c r="F4" s="37"/>
      <c r="G4" s="37"/>
    </row>
    <row r="5" spans="1:8" s="22" customFormat="1" ht="12.75" customHeight="1" x14ac:dyDescent="0.2">
      <c r="A5" s="5" t="s">
        <v>9</v>
      </c>
      <c r="B5" s="40">
        <f>D10+E10</f>
        <v>97389.687442680457</v>
      </c>
      <c r="C5" s="37"/>
      <c r="D5" s="1"/>
      <c r="E5" s="1"/>
      <c r="F5" s="37"/>
      <c r="G5" s="37"/>
      <c r="H5" s="37"/>
    </row>
    <row r="6" spans="1:8" s="22" customFormat="1" ht="12.75" customHeight="1" x14ac:dyDescent="0.2">
      <c r="A6" s="5" t="s">
        <v>10</v>
      </c>
      <c r="B6" s="37">
        <f>SUM(D9:D259)</f>
        <v>2100000.0000000005</v>
      </c>
      <c r="C6" s="37"/>
      <c r="D6" s="1"/>
      <c r="E6" s="1"/>
      <c r="F6" s="37"/>
      <c r="G6" s="37"/>
      <c r="H6" s="9"/>
    </row>
    <row r="7" spans="1:8" s="22" customFormat="1" ht="12.75" customHeight="1" x14ac:dyDescent="0.2">
      <c r="A7" s="5" t="s">
        <v>11</v>
      </c>
      <c r="B7" s="37">
        <f>SUM(E10:E260)</f>
        <v>237352.49862433056</v>
      </c>
      <c r="C7" s="37"/>
      <c r="D7" s="1"/>
      <c r="E7" s="1"/>
      <c r="F7" s="37"/>
      <c r="G7" s="37"/>
      <c r="H7" s="9"/>
    </row>
    <row r="8" spans="1:8" s="22" customFormat="1" ht="12.75" customHeight="1" x14ac:dyDescent="0.2">
      <c r="A8" s="5" t="s">
        <v>12</v>
      </c>
      <c r="B8" s="37">
        <f>75000*4</f>
        <v>300000</v>
      </c>
      <c r="C8" s="37"/>
      <c r="D8" s="1"/>
      <c r="E8" s="1"/>
      <c r="F8" s="37"/>
      <c r="G8" s="37"/>
      <c r="H8" s="9"/>
    </row>
    <row r="9" spans="1:8" s="22" customFormat="1" ht="12.75" customHeight="1" x14ac:dyDescent="0.2">
      <c r="B9" s="44" t="s">
        <v>0</v>
      </c>
      <c r="C9" s="3" t="s">
        <v>1</v>
      </c>
      <c r="D9" s="8" t="s">
        <v>2</v>
      </c>
      <c r="E9" s="8" t="s">
        <v>3</v>
      </c>
      <c r="F9" s="40" t="s">
        <v>13</v>
      </c>
      <c r="G9" s="37"/>
      <c r="H9" s="9"/>
    </row>
    <row r="10" spans="1:8" s="22" customFormat="1" ht="12.75" customHeight="1" x14ac:dyDescent="0.2">
      <c r="B10" s="22">
        <v>1</v>
      </c>
      <c r="C10" s="37">
        <f>B4</f>
        <v>2100000</v>
      </c>
      <c r="D10" s="14">
        <f t="shared" ref="D10:D73" si="0">IF(ISERROR(PPMT(($B$2/12),$B10,$B$3,-$B$4)),0,PPMT(($B$2/12),$B10,$B$3,-$B$4))</f>
        <v>79014.687442680457</v>
      </c>
      <c r="E10" s="14">
        <f t="shared" ref="E10:E73" si="1">IF(ISERROR(IPMT(($B$2/12),$B10,$B$3,-$B$4)),0,IPMT(($B$2/12),$B10,$B$3,-$B$4))</f>
        <v>18374.999999999996</v>
      </c>
      <c r="F10" s="37">
        <f t="shared" ref="F10:F73" si="2">C10-D10</f>
        <v>2020985.3125573196</v>
      </c>
      <c r="G10" s="37"/>
      <c r="H10" s="9"/>
    </row>
    <row r="11" spans="1:8" s="22" customFormat="1" ht="12.75" customHeight="1" x14ac:dyDescent="0.2">
      <c r="B11" s="22">
        <v>2</v>
      </c>
      <c r="C11" s="37">
        <f t="shared" ref="C11:C74" si="3">C10-D10</f>
        <v>2020985.3125573196</v>
      </c>
      <c r="D11" s="14">
        <f t="shared" si="0"/>
        <v>79706.065957803919</v>
      </c>
      <c r="E11" s="14">
        <f t="shared" si="1"/>
        <v>17683.621484876548</v>
      </c>
      <c r="F11" s="37">
        <f t="shared" si="2"/>
        <v>1941279.2465995157</v>
      </c>
      <c r="G11" s="37"/>
      <c r="H11" s="9"/>
    </row>
    <row r="12" spans="1:8" s="22" customFormat="1" ht="12.75" customHeight="1" x14ac:dyDescent="0.2">
      <c r="B12" s="22">
        <v>3</v>
      </c>
      <c r="C12" s="37">
        <f t="shared" si="3"/>
        <v>1941279.2465995157</v>
      </c>
      <c r="D12" s="14">
        <f t="shared" si="0"/>
        <v>80403.494034934702</v>
      </c>
      <c r="E12" s="14">
        <f t="shared" si="1"/>
        <v>16986.193407745763</v>
      </c>
      <c r="F12" s="37">
        <f t="shared" si="2"/>
        <v>1860875.7525645809</v>
      </c>
      <c r="G12" s="37"/>
      <c r="H12" s="9"/>
    </row>
    <row r="13" spans="1:8" s="22" customFormat="1" ht="12.75" customHeight="1" x14ac:dyDescent="0.2">
      <c r="B13" s="22">
        <v>4</v>
      </c>
      <c r="C13" s="37">
        <f t="shared" si="3"/>
        <v>1860875.7525645809</v>
      </c>
      <c r="D13" s="14">
        <f t="shared" si="0"/>
        <v>81107.024607740372</v>
      </c>
      <c r="E13" s="14">
        <f t="shared" si="1"/>
        <v>16282.662834940085</v>
      </c>
      <c r="F13" s="37">
        <f t="shared" si="2"/>
        <v>1779768.7279568405</v>
      </c>
      <c r="G13" s="37"/>
      <c r="H13" s="9"/>
    </row>
    <row r="14" spans="1:8" s="22" customFormat="1" ht="12.75" customHeight="1" x14ac:dyDescent="0.2">
      <c r="B14" s="22">
        <v>5</v>
      </c>
      <c r="C14" s="37">
        <f t="shared" si="3"/>
        <v>1779768.7279568405</v>
      </c>
      <c r="D14" s="14">
        <f t="shared" si="0"/>
        <v>81816.711073058104</v>
      </c>
      <c r="E14" s="14">
        <f t="shared" si="1"/>
        <v>15572.976369622354</v>
      </c>
      <c r="F14" s="37">
        <f t="shared" si="2"/>
        <v>1697952.0168837823</v>
      </c>
      <c r="G14" s="37"/>
      <c r="H14" s="9"/>
    </row>
    <row r="15" spans="1:8" s="22" customFormat="1" ht="12.75" customHeight="1" x14ac:dyDescent="0.2">
      <c r="B15" s="22">
        <v>6</v>
      </c>
      <c r="C15" s="37">
        <f t="shared" si="3"/>
        <v>1697952.0168837823</v>
      </c>
      <c r="D15" s="14">
        <f t="shared" si="0"/>
        <v>82532.60729494736</v>
      </c>
      <c r="E15" s="14">
        <f t="shared" si="1"/>
        <v>14857.080147733099</v>
      </c>
      <c r="F15" s="37">
        <f t="shared" si="2"/>
        <v>1615419.409588835</v>
      </c>
      <c r="G15" s="37"/>
      <c r="H15" s="9"/>
    </row>
    <row r="16" spans="1:8" s="22" customFormat="1" ht="12.75" customHeight="1" x14ac:dyDescent="0.2">
      <c r="B16" s="22">
        <v>7</v>
      </c>
      <c r="C16" s="37">
        <f t="shared" si="3"/>
        <v>1615419.409588835</v>
      </c>
      <c r="D16" s="14">
        <f t="shared" si="0"/>
        <v>83254.767608778144</v>
      </c>
      <c r="E16" s="14">
        <f t="shared" si="1"/>
        <v>14134.919833902308</v>
      </c>
      <c r="F16" s="37">
        <f t="shared" si="2"/>
        <v>1532164.6419800569</v>
      </c>
      <c r="G16" s="37"/>
      <c r="H16" s="9"/>
    </row>
    <row r="17" spans="2:8" s="22" customFormat="1" ht="12.75" customHeight="1" x14ac:dyDescent="0.2">
      <c r="B17" s="22">
        <v>8</v>
      </c>
      <c r="C17" s="37">
        <f t="shared" si="3"/>
        <v>1532164.6419800569</v>
      </c>
      <c r="D17" s="14">
        <f t="shared" si="0"/>
        <v>83983.24682535496</v>
      </c>
      <c r="E17" s="14">
        <f t="shared" si="1"/>
        <v>13406.440617325501</v>
      </c>
      <c r="F17" s="37">
        <f t="shared" si="2"/>
        <v>1448181.395154702</v>
      </c>
      <c r="G17" s="37"/>
      <c r="H17" s="9"/>
    </row>
    <row r="18" spans="2:8" s="22" customFormat="1" ht="12.75" customHeight="1" x14ac:dyDescent="0.2">
      <c r="B18" s="22">
        <v>9</v>
      </c>
      <c r="C18" s="37">
        <f t="shared" si="3"/>
        <v>1448181.395154702</v>
      </c>
      <c r="D18" s="14">
        <f t="shared" si="0"/>
        <v>84718.100235076825</v>
      </c>
      <c r="E18" s="14">
        <f t="shared" si="1"/>
        <v>12671.587207603643</v>
      </c>
      <c r="F18" s="37">
        <f t="shared" si="2"/>
        <v>1363463.2949196252</v>
      </c>
      <c r="G18" s="37"/>
      <c r="H18" s="9"/>
    </row>
    <row r="19" spans="2:8" s="22" customFormat="1" ht="12.75" customHeight="1" x14ac:dyDescent="0.2">
      <c r="B19" s="22">
        <v>10</v>
      </c>
      <c r="C19" s="37">
        <f t="shared" si="3"/>
        <v>1363463.2949196252</v>
      </c>
      <c r="D19" s="14">
        <f t="shared" si="0"/>
        <v>85459.383612133737</v>
      </c>
      <c r="E19" s="14">
        <f t="shared" si="1"/>
        <v>11930.303830546723</v>
      </c>
      <c r="F19" s="37">
        <f t="shared" si="2"/>
        <v>1278003.9113074914</v>
      </c>
      <c r="G19" s="37"/>
      <c r="H19" s="9"/>
    </row>
    <row r="20" spans="2:8" s="22" customFormat="1" x14ac:dyDescent="0.2">
      <c r="B20" s="22">
        <v>11</v>
      </c>
      <c r="C20" s="37">
        <f t="shared" si="3"/>
        <v>1278003.9113074914</v>
      </c>
      <c r="D20" s="14">
        <f t="shared" si="0"/>
        <v>86207.153218739913</v>
      </c>
      <c r="E20" s="14">
        <f t="shared" si="1"/>
        <v>11182.534223940551</v>
      </c>
      <c r="F20" s="37">
        <f t="shared" si="2"/>
        <v>1191796.7580887515</v>
      </c>
      <c r="G20" s="37"/>
      <c r="H20" s="9"/>
    </row>
    <row r="21" spans="2:8" s="22" customFormat="1" x14ac:dyDescent="0.2">
      <c r="B21" s="22">
        <v>12</v>
      </c>
      <c r="C21" s="37">
        <f t="shared" si="3"/>
        <v>1191796.7580887515</v>
      </c>
      <c r="D21" s="14">
        <f t="shared" si="0"/>
        <v>86961.46580940389</v>
      </c>
      <c r="E21" s="14">
        <f t="shared" si="1"/>
        <v>10428.221633276578</v>
      </c>
      <c r="F21" s="37">
        <f t="shared" si="2"/>
        <v>1104835.2922793475</v>
      </c>
      <c r="G21" s="37"/>
      <c r="H21" s="9"/>
    </row>
    <row r="22" spans="2:8" s="22" customFormat="1" x14ac:dyDescent="0.2">
      <c r="B22" s="22">
        <v>13</v>
      </c>
      <c r="C22" s="37">
        <f t="shared" si="3"/>
        <v>1104835.2922793475</v>
      </c>
      <c r="D22" s="14">
        <f t="shared" si="0"/>
        <v>87722.378635236164</v>
      </c>
      <c r="E22" s="14">
        <f t="shared" si="1"/>
        <v>9667.3088074442949</v>
      </c>
      <c r="F22" s="37">
        <f t="shared" si="2"/>
        <v>1017112.9136441114</v>
      </c>
      <c r="G22" s="37"/>
      <c r="H22" s="9"/>
    </row>
    <row r="23" spans="2:8" s="22" customFormat="1" x14ac:dyDescent="0.2">
      <c r="B23" s="22">
        <v>14</v>
      </c>
      <c r="C23" s="37">
        <f t="shared" si="3"/>
        <v>1017112.9136441114</v>
      </c>
      <c r="D23" s="14">
        <f t="shared" si="0"/>
        <v>88489.949448294472</v>
      </c>
      <c r="E23" s="14">
        <f t="shared" si="1"/>
        <v>8899.7379943859778</v>
      </c>
      <c r="F23" s="37">
        <f t="shared" si="2"/>
        <v>928622.96419581689</v>
      </c>
      <c r="G23" s="37"/>
      <c r="H23" s="9"/>
    </row>
    <row r="24" spans="2:8" s="22" customFormat="1" x14ac:dyDescent="0.2">
      <c r="B24" s="22">
        <v>15</v>
      </c>
      <c r="C24" s="37">
        <f t="shared" si="3"/>
        <v>928622.96419581689</v>
      </c>
      <c r="D24" s="14">
        <f t="shared" si="0"/>
        <v>89264.236505967056</v>
      </c>
      <c r="E24" s="14">
        <f t="shared" si="1"/>
        <v>8125.4509367134024</v>
      </c>
      <c r="F24" s="37">
        <f t="shared" si="2"/>
        <v>839358.72768984979</v>
      </c>
      <c r="G24" s="37"/>
      <c r="H24" s="9"/>
    </row>
    <row r="25" spans="2:8" s="22" customFormat="1" x14ac:dyDescent="0.2">
      <c r="B25" s="22">
        <v>16</v>
      </c>
      <c r="C25" s="37">
        <f t="shared" si="3"/>
        <v>839358.72768984979</v>
      </c>
      <c r="D25" s="14">
        <f t="shared" si="0"/>
        <v>90045.298575394278</v>
      </c>
      <c r="E25" s="14">
        <f t="shared" si="1"/>
        <v>7344.3888672861895</v>
      </c>
      <c r="F25" s="37">
        <f t="shared" si="2"/>
        <v>749313.42911445547</v>
      </c>
      <c r="G25" s="37"/>
      <c r="H25" s="9"/>
    </row>
    <row r="26" spans="2:8" s="22" customFormat="1" x14ac:dyDescent="0.2">
      <c r="B26" s="22">
        <v>17</v>
      </c>
      <c r="C26" s="37">
        <f t="shared" si="3"/>
        <v>749313.42911445547</v>
      </c>
      <c r="D26" s="14">
        <f t="shared" si="0"/>
        <v>90833.194937928958</v>
      </c>
      <c r="E26" s="14">
        <f t="shared" si="1"/>
        <v>6556.4925047514889</v>
      </c>
      <c r="F26" s="37">
        <f t="shared" si="2"/>
        <v>658480.23417652654</v>
      </c>
      <c r="G26" s="37"/>
      <c r="H26" s="9"/>
    </row>
    <row r="27" spans="2:8" s="22" customFormat="1" x14ac:dyDescent="0.2">
      <c r="B27" s="22">
        <v>18</v>
      </c>
      <c r="C27" s="37">
        <f t="shared" si="3"/>
        <v>658480.23417652654</v>
      </c>
      <c r="D27" s="14">
        <f t="shared" si="0"/>
        <v>91627.985393635856</v>
      </c>
      <c r="E27" s="14">
        <f t="shared" si="1"/>
        <v>5761.7020490446112</v>
      </c>
      <c r="F27" s="37">
        <f t="shared" si="2"/>
        <v>566852.24878289073</v>
      </c>
      <c r="G27" s="37"/>
      <c r="H27" s="9"/>
    </row>
    <row r="28" spans="2:8" s="22" customFormat="1" x14ac:dyDescent="0.2">
      <c r="B28" s="22">
        <v>19</v>
      </c>
      <c r="C28" s="37">
        <f t="shared" si="3"/>
        <v>566852.24878289073</v>
      </c>
      <c r="D28" s="14">
        <f t="shared" si="0"/>
        <v>92429.730265830149</v>
      </c>
      <c r="E28" s="14">
        <f t="shared" si="1"/>
        <v>4959.9571768502983</v>
      </c>
      <c r="F28" s="37">
        <f t="shared" si="2"/>
        <v>474422.51851706055</v>
      </c>
      <c r="G28" s="37"/>
      <c r="H28" s="9"/>
    </row>
    <row r="29" spans="2:8" s="22" customFormat="1" x14ac:dyDescent="0.2">
      <c r="B29" s="22">
        <v>20</v>
      </c>
      <c r="C29" s="37">
        <f t="shared" si="3"/>
        <v>474422.51851706055</v>
      </c>
      <c r="D29" s="14">
        <f t="shared" si="0"/>
        <v>93238.490405656179</v>
      </c>
      <c r="E29" s="14">
        <f t="shared" si="1"/>
        <v>4151.1970370242843</v>
      </c>
      <c r="F29" s="37">
        <f t="shared" si="2"/>
        <v>381184.02811140439</v>
      </c>
      <c r="G29" s="37"/>
      <c r="H29" s="9"/>
    </row>
    <row r="30" spans="2:8" s="22" customFormat="1" x14ac:dyDescent="0.2">
      <c r="B30" s="22">
        <v>21</v>
      </c>
      <c r="C30" s="37">
        <f t="shared" si="3"/>
        <v>381184.02811140439</v>
      </c>
      <c r="D30" s="14">
        <f t="shared" si="0"/>
        <v>94054.327196705664</v>
      </c>
      <c r="E30" s="14">
        <f t="shared" si="1"/>
        <v>3335.3602459747926</v>
      </c>
      <c r="F30" s="37">
        <f t="shared" si="2"/>
        <v>287129.70091469871</v>
      </c>
      <c r="G30" s="37"/>
      <c r="H30" s="9"/>
    </row>
    <row r="31" spans="2:8" s="22" customFormat="1" x14ac:dyDescent="0.2">
      <c r="B31" s="22">
        <v>22</v>
      </c>
      <c r="C31" s="37">
        <f t="shared" si="3"/>
        <v>287129.70091469871</v>
      </c>
      <c r="D31" s="14">
        <f t="shared" si="0"/>
        <v>94877.302559676842</v>
      </c>
      <c r="E31" s="14">
        <f t="shared" si="1"/>
        <v>2512.3848830036186</v>
      </c>
      <c r="F31" s="37">
        <f t="shared" si="2"/>
        <v>192252.39835502187</v>
      </c>
      <c r="G31" s="37"/>
      <c r="H31" s="9"/>
    </row>
    <row r="32" spans="2:8" s="22" customFormat="1" x14ac:dyDescent="0.2">
      <c r="B32" s="22">
        <v>23</v>
      </c>
      <c r="C32" s="37">
        <f t="shared" si="3"/>
        <v>192252.39835502187</v>
      </c>
      <c r="D32" s="14">
        <f t="shared" si="0"/>
        <v>95707.47895707401</v>
      </c>
      <c r="E32" s="14">
        <f t="shared" si="1"/>
        <v>1682.2084856064459</v>
      </c>
      <c r="F32" s="37">
        <f t="shared" si="2"/>
        <v>96544.919397947859</v>
      </c>
      <c r="G32" s="37"/>
      <c r="H32" s="9"/>
    </row>
    <row r="33" spans="2:8" s="22" customFormat="1" x14ac:dyDescent="0.2">
      <c r="B33" s="22">
        <v>24</v>
      </c>
      <c r="C33" s="37">
        <f t="shared" si="3"/>
        <v>96544.919397947859</v>
      </c>
      <c r="D33" s="14">
        <f t="shared" si="0"/>
        <v>96544.919397948412</v>
      </c>
      <c r="E33" s="14">
        <f t="shared" si="1"/>
        <v>844.76804473204857</v>
      </c>
      <c r="F33" s="37">
        <f t="shared" si="2"/>
        <v>-5.5297277867794037E-10</v>
      </c>
      <c r="G33" s="37"/>
      <c r="H33" s="9"/>
    </row>
    <row r="34" spans="2:8" s="22" customFormat="1" x14ac:dyDescent="0.2">
      <c r="B34" s="22">
        <v>25</v>
      </c>
      <c r="C34" s="37">
        <f t="shared" si="3"/>
        <v>-5.5297277867794037E-10</v>
      </c>
      <c r="D34" s="14">
        <f t="shared" si="0"/>
        <v>0</v>
      </c>
      <c r="E34" s="14">
        <f t="shared" si="1"/>
        <v>0</v>
      </c>
      <c r="F34" s="37">
        <f t="shared" si="2"/>
        <v>-5.5297277867794037E-10</v>
      </c>
      <c r="G34" s="37"/>
      <c r="H34" s="9"/>
    </row>
    <row r="35" spans="2:8" s="22" customFormat="1" x14ac:dyDescent="0.2">
      <c r="B35" s="22">
        <v>26</v>
      </c>
      <c r="C35" s="37">
        <f t="shared" si="3"/>
        <v>-5.5297277867794037E-10</v>
      </c>
      <c r="D35" s="14">
        <f t="shared" si="0"/>
        <v>0</v>
      </c>
      <c r="E35" s="14">
        <f t="shared" si="1"/>
        <v>0</v>
      </c>
      <c r="F35" s="37">
        <f t="shared" si="2"/>
        <v>-5.5297277867794037E-10</v>
      </c>
      <c r="G35" s="37"/>
      <c r="H35" s="9"/>
    </row>
    <row r="36" spans="2:8" s="22" customFormat="1" x14ac:dyDescent="0.2">
      <c r="B36" s="22">
        <v>27</v>
      </c>
      <c r="C36" s="37">
        <f t="shared" si="3"/>
        <v>-5.5297277867794037E-10</v>
      </c>
      <c r="D36" s="14">
        <f t="shared" si="0"/>
        <v>0</v>
      </c>
      <c r="E36" s="14">
        <f t="shared" si="1"/>
        <v>0</v>
      </c>
      <c r="F36" s="37">
        <f t="shared" si="2"/>
        <v>-5.5297277867794037E-10</v>
      </c>
      <c r="G36" s="37"/>
      <c r="H36" s="9"/>
    </row>
    <row r="37" spans="2:8" s="22" customFormat="1" x14ac:dyDescent="0.2">
      <c r="B37" s="22">
        <v>28</v>
      </c>
      <c r="C37" s="37">
        <f t="shared" si="3"/>
        <v>-5.5297277867794037E-10</v>
      </c>
      <c r="D37" s="14">
        <f t="shared" si="0"/>
        <v>0</v>
      </c>
      <c r="E37" s="14">
        <f t="shared" si="1"/>
        <v>0</v>
      </c>
      <c r="F37" s="37">
        <f t="shared" si="2"/>
        <v>-5.5297277867794037E-10</v>
      </c>
      <c r="G37" s="37"/>
      <c r="H37" s="9"/>
    </row>
    <row r="38" spans="2:8" s="22" customFormat="1" x14ac:dyDescent="0.2">
      <c r="B38" s="22">
        <v>29</v>
      </c>
      <c r="C38" s="37">
        <f t="shared" si="3"/>
        <v>-5.5297277867794037E-10</v>
      </c>
      <c r="D38" s="14">
        <f t="shared" si="0"/>
        <v>0</v>
      </c>
      <c r="E38" s="14">
        <f t="shared" si="1"/>
        <v>0</v>
      </c>
      <c r="F38" s="37">
        <f t="shared" si="2"/>
        <v>-5.5297277867794037E-10</v>
      </c>
      <c r="G38" s="37"/>
      <c r="H38" s="9"/>
    </row>
    <row r="39" spans="2:8" s="22" customFormat="1" x14ac:dyDescent="0.2">
      <c r="B39" s="22">
        <v>30</v>
      </c>
      <c r="C39" s="37">
        <f t="shared" si="3"/>
        <v>-5.5297277867794037E-10</v>
      </c>
      <c r="D39" s="14">
        <f t="shared" si="0"/>
        <v>0</v>
      </c>
      <c r="E39" s="14">
        <f t="shared" si="1"/>
        <v>0</v>
      </c>
      <c r="F39" s="37">
        <f t="shared" si="2"/>
        <v>-5.5297277867794037E-10</v>
      </c>
      <c r="G39" s="37"/>
      <c r="H39" s="9"/>
    </row>
    <row r="40" spans="2:8" s="22" customFormat="1" x14ac:dyDescent="0.2">
      <c r="B40" s="22">
        <v>31</v>
      </c>
      <c r="C40" s="37">
        <f t="shared" si="3"/>
        <v>-5.5297277867794037E-10</v>
      </c>
      <c r="D40" s="14">
        <f t="shared" si="0"/>
        <v>0</v>
      </c>
      <c r="E40" s="14">
        <f t="shared" si="1"/>
        <v>0</v>
      </c>
      <c r="F40" s="37">
        <f t="shared" si="2"/>
        <v>-5.5297277867794037E-10</v>
      </c>
      <c r="G40" s="37"/>
      <c r="H40" s="9"/>
    </row>
    <row r="41" spans="2:8" s="22" customFormat="1" x14ac:dyDescent="0.2">
      <c r="B41" s="22">
        <v>32</v>
      </c>
      <c r="C41" s="37">
        <f t="shared" si="3"/>
        <v>-5.5297277867794037E-10</v>
      </c>
      <c r="D41" s="14">
        <f t="shared" si="0"/>
        <v>0</v>
      </c>
      <c r="E41" s="14">
        <f t="shared" si="1"/>
        <v>0</v>
      </c>
      <c r="F41" s="37">
        <f t="shared" si="2"/>
        <v>-5.5297277867794037E-10</v>
      </c>
      <c r="G41" s="37"/>
      <c r="H41" s="9"/>
    </row>
    <row r="42" spans="2:8" s="22" customFormat="1" x14ac:dyDescent="0.2">
      <c r="B42" s="22">
        <v>33</v>
      </c>
      <c r="C42" s="37">
        <f t="shared" si="3"/>
        <v>-5.5297277867794037E-10</v>
      </c>
      <c r="D42" s="14">
        <f t="shared" si="0"/>
        <v>0</v>
      </c>
      <c r="E42" s="14">
        <f t="shared" si="1"/>
        <v>0</v>
      </c>
      <c r="F42" s="37">
        <f t="shared" si="2"/>
        <v>-5.5297277867794037E-10</v>
      </c>
      <c r="G42" s="37"/>
      <c r="H42" s="9"/>
    </row>
    <row r="43" spans="2:8" s="22" customFormat="1" x14ac:dyDescent="0.2">
      <c r="B43" s="22">
        <v>34</v>
      </c>
      <c r="C43" s="37">
        <f t="shared" si="3"/>
        <v>-5.5297277867794037E-10</v>
      </c>
      <c r="D43" s="14">
        <f t="shared" si="0"/>
        <v>0</v>
      </c>
      <c r="E43" s="14">
        <f t="shared" si="1"/>
        <v>0</v>
      </c>
      <c r="F43" s="37">
        <f t="shared" si="2"/>
        <v>-5.5297277867794037E-10</v>
      </c>
      <c r="G43" s="37"/>
      <c r="H43" s="9"/>
    </row>
    <row r="44" spans="2:8" s="22" customFormat="1" x14ac:dyDescent="0.2">
      <c r="B44" s="22">
        <v>35</v>
      </c>
      <c r="C44" s="37">
        <f t="shared" si="3"/>
        <v>-5.5297277867794037E-10</v>
      </c>
      <c r="D44" s="14">
        <f t="shared" si="0"/>
        <v>0</v>
      </c>
      <c r="E44" s="14">
        <f t="shared" si="1"/>
        <v>0</v>
      </c>
      <c r="F44" s="37">
        <f t="shared" si="2"/>
        <v>-5.5297277867794037E-10</v>
      </c>
      <c r="G44" s="37"/>
      <c r="H44" s="9"/>
    </row>
    <row r="45" spans="2:8" s="22" customFormat="1" x14ac:dyDescent="0.2">
      <c r="B45" s="22">
        <v>36</v>
      </c>
      <c r="C45" s="37">
        <f t="shared" si="3"/>
        <v>-5.5297277867794037E-10</v>
      </c>
      <c r="D45" s="14">
        <f t="shared" si="0"/>
        <v>0</v>
      </c>
      <c r="E45" s="14">
        <f t="shared" si="1"/>
        <v>0</v>
      </c>
      <c r="F45" s="37">
        <f t="shared" si="2"/>
        <v>-5.5297277867794037E-10</v>
      </c>
      <c r="G45" s="37"/>
      <c r="H45" s="9"/>
    </row>
    <row r="46" spans="2:8" s="22" customFormat="1" x14ac:dyDescent="0.2">
      <c r="B46" s="22">
        <v>37</v>
      </c>
      <c r="C46" s="37">
        <f t="shared" si="3"/>
        <v>-5.5297277867794037E-10</v>
      </c>
      <c r="D46" s="14">
        <f t="shared" si="0"/>
        <v>0</v>
      </c>
      <c r="E46" s="14">
        <f t="shared" si="1"/>
        <v>0</v>
      </c>
      <c r="F46" s="37">
        <f t="shared" si="2"/>
        <v>-5.5297277867794037E-10</v>
      </c>
      <c r="G46" s="37"/>
      <c r="H46" s="9"/>
    </row>
    <row r="47" spans="2:8" s="22" customFormat="1" x14ac:dyDescent="0.2">
      <c r="B47" s="22">
        <v>38</v>
      </c>
      <c r="C47" s="37">
        <f t="shared" si="3"/>
        <v>-5.5297277867794037E-10</v>
      </c>
      <c r="D47" s="14">
        <f t="shared" si="0"/>
        <v>0</v>
      </c>
      <c r="E47" s="14">
        <f t="shared" si="1"/>
        <v>0</v>
      </c>
      <c r="F47" s="37">
        <f t="shared" si="2"/>
        <v>-5.5297277867794037E-10</v>
      </c>
      <c r="G47" s="37"/>
      <c r="H47" s="9"/>
    </row>
    <row r="48" spans="2:8" s="22" customFormat="1" x14ac:dyDescent="0.2">
      <c r="B48" s="22">
        <v>39</v>
      </c>
      <c r="C48" s="37">
        <f t="shared" si="3"/>
        <v>-5.5297277867794037E-10</v>
      </c>
      <c r="D48" s="14">
        <f t="shared" si="0"/>
        <v>0</v>
      </c>
      <c r="E48" s="14">
        <f t="shared" si="1"/>
        <v>0</v>
      </c>
      <c r="F48" s="37">
        <f t="shared" si="2"/>
        <v>-5.5297277867794037E-10</v>
      </c>
      <c r="G48" s="37"/>
      <c r="H48" s="9"/>
    </row>
    <row r="49" spans="2:8" s="22" customFormat="1" x14ac:dyDescent="0.2">
      <c r="B49" s="22">
        <v>40</v>
      </c>
      <c r="C49" s="37">
        <f t="shared" si="3"/>
        <v>-5.5297277867794037E-10</v>
      </c>
      <c r="D49" s="14">
        <f t="shared" si="0"/>
        <v>0</v>
      </c>
      <c r="E49" s="14">
        <f t="shared" si="1"/>
        <v>0</v>
      </c>
      <c r="F49" s="37">
        <f t="shared" si="2"/>
        <v>-5.5297277867794037E-10</v>
      </c>
      <c r="G49" s="37"/>
      <c r="H49" s="9"/>
    </row>
    <row r="50" spans="2:8" s="22" customFormat="1" x14ac:dyDescent="0.2">
      <c r="B50" s="22">
        <v>41</v>
      </c>
      <c r="C50" s="37">
        <f t="shared" si="3"/>
        <v>-5.5297277867794037E-10</v>
      </c>
      <c r="D50" s="14">
        <f t="shared" si="0"/>
        <v>0</v>
      </c>
      <c r="E50" s="14">
        <f t="shared" si="1"/>
        <v>0</v>
      </c>
      <c r="F50" s="37">
        <f t="shared" si="2"/>
        <v>-5.5297277867794037E-10</v>
      </c>
      <c r="G50" s="37"/>
      <c r="H50" s="9"/>
    </row>
    <row r="51" spans="2:8" s="22" customFormat="1" x14ac:dyDescent="0.2">
      <c r="B51" s="22">
        <v>42</v>
      </c>
      <c r="C51" s="37">
        <f t="shared" si="3"/>
        <v>-5.5297277867794037E-10</v>
      </c>
      <c r="D51" s="14">
        <f t="shared" si="0"/>
        <v>0</v>
      </c>
      <c r="E51" s="14">
        <f t="shared" si="1"/>
        <v>0</v>
      </c>
      <c r="F51" s="37">
        <f t="shared" si="2"/>
        <v>-5.5297277867794037E-10</v>
      </c>
      <c r="G51" s="37"/>
      <c r="H51" s="9"/>
    </row>
    <row r="52" spans="2:8" s="22" customFormat="1" x14ac:dyDescent="0.2">
      <c r="B52" s="22">
        <v>43</v>
      </c>
      <c r="C52" s="37">
        <f t="shared" si="3"/>
        <v>-5.5297277867794037E-10</v>
      </c>
      <c r="D52" s="14">
        <f t="shared" si="0"/>
        <v>0</v>
      </c>
      <c r="E52" s="14">
        <f t="shared" si="1"/>
        <v>0</v>
      </c>
      <c r="F52" s="37">
        <f t="shared" si="2"/>
        <v>-5.5297277867794037E-10</v>
      </c>
      <c r="G52" s="37"/>
      <c r="H52" s="9"/>
    </row>
    <row r="53" spans="2:8" s="22" customFormat="1" x14ac:dyDescent="0.2">
      <c r="B53" s="22">
        <v>44</v>
      </c>
      <c r="C53" s="37">
        <f t="shared" si="3"/>
        <v>-5.5297277867794037E-10</v>
      </c>
      <c r="D53" s="14">
        <f t="shared" si="0"/>
        <v>0</v>
      </c>
      <c r="E53" s="14">
        <f t="shared" si="1"/>
        <v>0</v>
      </c>
      <c r="F53" s="37">
        <f t="shared" si="2"/>
        <v>-5.5297277867794037E-10</v>
      </c>
      <c r="G53" s="37"/>
      <c r="H53" s="9"/>
    </row>
    <row r="54" spans="2:8" s="22" customFormat="1" x14ac:dyDescent="0.2">
      <c r="B54" s="22">
        <v>45</v>
      </c>
      <c r="C54" s="37">
        <f t="shared" si="3"/>
        <v>-5.5297277867794037E-10</v>
      </c>
      <c r="D54" s="14">
        <f t="shared" si="0"/>
        <v>0</v>
      </c>
      <c r="E54" s="14">
        <f t="shared" si="1"/>
        <v>0</v>
      </c>
      <c r="F54" s="37">
        <f t="shared" si="2"/>
        <v>-5.5297277867794037E-10</v>
      </c>
      <c r="G54" s="37"/>
      <c r="H54" s="9"/>
    </row>
    <row r="55" spans="2:8" s="22" customFormat="1" x14ac:dyDescent="0.2">
      <c r="B55" s="22">
        <v>46</v>
      </c>
      <c r="C55" s="37">
        <f t="shared" si="3"/>
        <v>-5.5297277867794037E-10</v>
      </c>
      <c r="D55" s="14">
        <f t="shared" si="0"/>
        <v>0</v>
      </c>
      <c r="E55" s="14">
        <f t="shared" si="1"/>
        <v>0</v>
      </c>
      <c r="F55" s="37">
        <f t="shared" si="2"/>
        <v>-5.5297277867794037E-10</v>
      </c>
      <c r="G55" s="37"/>
      <c r="H55" s="9"/>
    </row>
    <row r="56" spans="2:8" s="22" customFormat="1" x14ac:dyDescent="0.2">
      <c r="B56" s="22">
        <v>47</v>
      </c>
      <c r="C56" s="37">
        <f t="shared" si="3"/>
        <v>-5.5297277867794037E-10</v>
      </c>
      <c r="D56" s="14">
        <f t="shared" si="0"/>
        <v>0</v>
      </c>
      <c r="E56" s="14">
        <f t="shared" si="1"/>
        <v>0</v>
      </c>
      <c r="F56" s="37">
        <f t="shared" si="2"/>
        <v>-5.5297277867794037E-10</v>
      </c>
      <c r="G56" s="37"/>
      <c r="H56" s="9"/>
    </row>
    <row r="57" spans="2:8" s="22" customFormat="1" x14ac:dyDescent="0.2">
      <c r="B57" s="22">
        <v>48</v>
      </c>
      <c r="C57" s="37">
        <f t="shared" si="3"/>
        <v>-5.5297277867794037E-10</v>
      </c>
      <c r="D57" s="14">
        <f t="shared" si="0"/>
        <v>0</v>
      </c>
      <c r="E57" s="14">
        <f t="shared" si="1"/>
        <v>0</v>
      </c>
      <c r="F57" s="37">
        <f t="shared" si="2"/>
        <v>-5.5297277867794037E-10</v>
      </c>
      <c r="G57" s="37"/>
      <c r="H57" s="9"/>
    </row>
    <row r="58" spans="2:8" s="22" customFormat="1" x14ac:dyDescent="0.2">
      <c r="B58" s="22">
        <v>49</v>
      </c>
      <c r="C58" s="37">
        <f t="shared" si="3"/>
        <v>-5.5297277867794037E-10</v>
      </c>
      <c r="D58" s="14">
        <f t="shared" si="0"/>
        <v>0</v>
      </c>
      <c r="E58" s="14">
        <f t="shared" si="1"/>
        <v>0</v>
      </c>
      <c r="F58" s="37">
        <f t="shared" si="2"/>
        <v>-5.5297277867794037E-10</v>
      </c>
      <c r="G58" s="37"/>
      <c r="H58" s="9"/>
    </row>
    <row r="59" spans="2:8" s="22" customFormat="1" x14ac:dyDescent="0.2">
      <c r="B59" s="22">
        <v>50</v>
      </c>
      <c r="C59" s="37">
        <f t="shared" si="3"/>
        <v>-5.5297277867794037E-10</v>
      </c>
      <c r="D59" s="14">
        <f t="shared" si="0"/>
        <v>0</v>
      </c>
      <c r="E59" s="14">
        <f t="shared" si="1"/>
        <v>0</v>
      </c>
      <c r="F59" s="37">
        <f t="shared" si="2"/>
        <v>-5.5297277867794037E-10</v>
      </c>
      <c r="G59" s="37"/>
      <c r="H59" s="9"/>
    </row>
    <row r="60" spans="2:8" s="22" customFormat="1" x14ac:dyDescent="0.2">
      <c r="B60" s="22">
        <v>51</v>
      </c>
      <c r="C60" s="37">
        <f t="shared" si="3"/>
        <v>-5.5297277867794037E-10</v>
      </c>
      <c r="D60" s="14">
        <f t="shared" si="0"/>
        <v>0</v>
      </c>
      <c r="E60" s="14">
        <f t="shared" si="1"/>
        <v>0</v>
      </c>
      <c r="F60" s="37">
        <f t="shared" si="2"/>
        <v>-5.5297277867794037E-10</v>
      </c>
      <c r="G60" s="37"/>
      <c r="H60" s="9"/>
    </row>
    <row r="61" spans="2:8" s="22" customFormat="1" x14ac:dyDescent="0.2">
      <c r="B61" s="22">
        <v>52</v>
      </c>
      <c r="C61" s="37">
        <f t="shared" si="3"/>
        <v>-5.5297277867794037E-10</v>
      </c>
      <c r="D61" s="14">
        <f t="shared" si="0"/>
        <v>0</v>
      </c>
      <c r="E61" s="14">
        <f t="shared" si="1"/>
        <v>0</v>
      </c>
      <c r="F61" s="37">
        <f t="shared" si="2"/>
        <v>-5.5297277867794037E-10</v>
      </c>
      <c r="G61" s="37"/>
      <c r="H61" s="9"/>
    </row>
    <row r="62" spans="2:8" s="22" customFormat="1" x14ac:dyDescent="0.2">
      <c r="B62" s="22">
        <v>53</v>
      </c>
      <c r="C62" s="37">
        <f t="shared" si="3"/>
        <v>-5.5297277867794037E-10</v>
      </c>
      <c r="D62" s="14">
        <f t="shared" si="0"/>
        <v>0</v>
      </c>
      <c r="E62" s="14">
        <f t="shared" si="1"/>
        <v>0</v>
      </c>
      <c r="F62" s="37">
        <f t="shared" si="2"/>
        <v>-5.5297277867794037E-10</v>
      </c>
      <c r="G62" s="37"/>
      <c r="H62" s="9"/>
    </row>
    <row r="63" spans="2:8" s="22" customFormat="1" x14ac:dyDescent="0.2">
      <c r="B63" s="22">
        <v>54</v>
      </c>
      <c r="C63" s="37">
        <f t="shared" si="3"/>
        <v>-5.5297277867794037E-10</v>
      </c>
      <c r="D63" s="14">
        <f t="shared" si="0"/>
        <v>0</v>
      </c>
      <c r="E63" s="14">
        <f t="shared" si="1"/>
        <v>0</v>
      </c>
      <c r="F63" s="37">
        <f t="shared" si="2"/>
        <v>-5.5297277867794037E-10</v>
      </c>
      <c r="G63" s="37"/>
      <c r="H63" s="9"/>
    </row>
    <row r="64" spans="2:8" s="22" customFormat="1" x14ac:dyDescent="0.2">
      <c r="B64" s="22">
        <v>55</v>
      </c>
      <c r="C64" s="37">
        <f t="shared" si="3"/>
        <v>-5.5297277867794037E-10</v>
      </c>
      <c r="D64" s="14">
        <f t="shared" si="0"/>
        <v>0</v>
      </c>
      <c r="E64" s="14">
        <f t="shared" si="1"/>
        <v>0</v>
      </c>
      <c r="F64" s="37">
        <f t="shared" si="2"/>
        <v>-5.5297277867794037E-10</v>
      </c>
      <c r="G64" s="37"/>
      <c r="H64" s="9"/>
    </row>
    <row r="65" spans="2:8" s="22" customFormat="1" x14ac:dyDescent="0.2">
      <c r="B65" s="22">
        <v>56</v>
      </c>
      <c r="C65" s="37">
        <f t="shared" si="3"/>
        <v>-5.5297277867794037E-10</v>
      </c>
      <c r="D65" s="14">
        <f t="shared" si="0"/>
        <v>0</v>
      </c>
      <c r="E65" s="14">
        <f t="shared" si="1"/>
        <v>0</v>
      </c>
      <c r="F65" s="37">
        <f t="shared" si="2"/>
        <v>-5.5297277867794037E-10</v>
      </c>
      <c r="G65" s="37"/>
      <c r="H65" s="9"/>
    </row>
    <row r="66" spans="2:8" s="22" customFormat="1" x14ac:dyDescent="0.2">
      <c r="B66" s="22">
        <v>57</v>
      </c>
      <c r="C66" s="37">
        <f t="shared" si="3"/>
        <v>-5.5297277867794037E-10</v>
      </c>
      <c r="D66" s="14">
        <f t="shared" si="0"/>
        <v>0</v>
      </c>
      <c r="E66" s="14">
        <f t="shared" si="1"/>
        <v>0</v>
      </c>
      <c r="F66" s="37">
        <f t="shared" si="2"/>
        <v>-5.5297277867794037E-10</v>
      </c>
      <c r="G66" s="37"/>
      <c r="H66" s="9"/>
    </row>
    <row r="67" spans="2:8" s="22" customFormat="1" x14ac:dyDescent="0.2">
      <c r="B67" s="22">
        <v>58</v>
      </c>
      <c r="C67" s="37">
        <f t="shared" si="3"/>
        <v>-5.5297277867794037E-10</v>
      </c>
      <c r="D67" s="14">
        <f t="shared" si="0"/>
        <v>0</v>
      </c>
      <c r="E67" s="14">
        <f t="shared" si="1"/>
        <v>0</v>
      </c>
      <c r="F67" s="37">
        <f t="shared" si="2"/>
        <v>-5.5297277867794037E-10</v>
      </c>
      <c r="G67" s="37"/>
      <c r="H67" s="9"/>
    </row>
    <row r="68" spans="2:8" s="22" customFormat="1" x14ac:dyDescent="0.2">
      <c r="B68" s="22">
        <v>59</v>
      </c>
      <c r="C68" s="37">
        <f t="shared" si="3"/>
        <v>-5.5297277867794037E-10</v>
      </c>
      <c r="D68" s="14">
        <f t="shared" si="0"/>
        <v>0</v>
      </c>
      <c r="E68" s="14">
        <f t="shared" si="1"/>
        <v>0</v>
      </c>
      <c r="F68" s="37">
        <f t="shared" si="2"/>
        <v>-5.5297277867794037E-10</v>
      </c>
      <c r="G68" s="37"/>
      <c r="H68" s="9"/>
    </row>
    <row r="69" spans="2:8" s="22" customFormat="1" x14ac:dyDescent="0.2">
      <c r="B69" s="22">
        <v>60</v>
      </c>
      <c r="C69" s="37">
        <f t="shared" si="3"/>
        <v>-5.5297277867794037E-10</v>
      </c>
      <c r="D69" s="14">
        <f t="shared" si="0"/>
        <v>0</v>
      </c>
      <c r="E69" s="14">
        <f t="shared" si="1"/>
        <v>0</v>
      </c>
      <c r="F69" s="37">
        <f t="shared" si="2"/>
        <v>-5.5297277867794037E-10</v>
      </c>
      <c r="G69" s="37"/>
      <c r="H69" s="9"/>
    </row>
    <row r="70" spans="2:8" s="22" customFormat="1" x14ac:dyDescent="0.2">
      <c r="B70" s="22">
        <v>61</v>
      </c>
      <c r="C70" s="37">
        <f t="shared" si="3"/>
        <v>-5.5297277867794037E-10</v>
      </c>
      <c r="D70" s="14">
        <f t="shared" si="0"/>
        <v>0</v>
      </c>
      <c r="E70" s="14">
        <f t="shared" si="1"/>
        <v>0</v>
      </c>
      <c r="F70" s="37">
        <f t="shared" si="2"/>
        <v>-5.5297277867794037E-10</v>
      </c>
      <c r="G70" s="37"/>
      <c r="H70" s="9"/>
    </row>
    <row r="71" spans="2:8" s="22" customFormat="1" x14ac:dyDescent="0.2">
      <c r="B71" s="22">
        <v>62</v>
      </c>
      <c r="C71" s="37">
        <f t="shared" si="3"/>
        <v>-5.5297277867794037E-10</v>
      </c>
      <c r="D71" s="14">
        <f t="shared" si="0"/>
        <v>0</v>
      </c>
      <c r="E71" s="14">
        <f t="shared" si="1"/>
        <v>0</v>
      </c>
      <c r="F71" s="37">
        <f t="shared" si="2"/>
        <v>-5.5297277867794037E-10</v>
      </c>
      <c r="G71" s="37"/>
      <c r="H71" s="9"/>
    </row>
    <row r="72" spans="2:8" s="22" customFormat="1" x14ac:dyDescent="0.2">
      <c r="B72" s="22">
        <v>63</v>
      </c>
      <c r="C72" s="37">
        <f t="shared" si="3"/>
        <v>-5.5297277867794037E-10</v>
      </c>
      <c r="D72" s="14">
        <f t="shared" si="0"/>
        <v>0</v>
      </c>
      <c r="E72" s="14">
        <f t="shared" si="1"/>
        <v>0</v>
      </c>
      <c r="F72" s="37">
        <f t="shared" si="2"/>
        <v>-5.5297277867794037E-10</v>
      </c>
      <c r="G72" s="37"/>
      <c r="H72" s="9"/>
    </row>
    <row r="73" spans="2:8" s="22" customFormat="1" x14ac:dyDescent="0.2">
      <c r="B73" s="22">
        <v>64</v>
      </c>
      <c r="C73" s="37">
        <f t="shared" si="3"/>
        <v>-5.5297277867794037E-10</v>
      </c>
      <c r="D73" s="14">
        <f t="shared" si="0"/>
        <v>0</v>
      </c>
      <c r="E73" s="14">
        <f t="shared" si="1"/>
        <v>0</v>
      </c>
      <c r="F73" s="37">
        <f t="shared" si="2"/>
        <v>-5.5297277867794037E-10</v>
      </c>
      <c r="G73" s="37"/>
      <c r="H73" s="9"/>
    </row>
    <row r="74" spans="2:8" s="22" customFormat="1" x14ac:dyDescent="0.2">
      <c r="B74" s="22">
        <v>65</v>
      </c>
      <c r="C74" s="37">
        <f t="shared" si="3"/>
        <v>-5.5297277867794037E-10</v>
      </c>
      <c r="D74" s="14">
        <f t="shared" ref="D74:D137" si="4">IF(ISERROR(PPMT(($B$2/12),$B74,$B$3,-$B$4)),0,PPMT(($B$2/12),$B74,$B$3,-$B$4))</f>
        <v>0</v>
      </c>
      <c r="E74" s="14">
        <f t="shared" ref="E74:E137" si="5">IF(ISERROR(IPMT(($B$2/12),$B74,$B$3,-$B$4)),0,IPMT(($B$2/12),$B74,$B$3,-$B$4))</f>
        <v>0</v>
      </c>
      <c r="F74" s="37">
        <f t="shared" ref="F74:F137" si="6">C74-D74</f>
        <v>-5.5297277867794037E-10</v>
      </c>
      <c r="G74" s="37"/>
      <c r="H74" s="9"/>
    </row>
    <row r="75" spans="2:8" s="22" customFormat="1" x14ac:dyDescent="0.2">
      <c r="B75" s="22">
        <v>66</v>
      </c>
      <c r="C75" s="37">
        <f t="shared" ref="C75:C138" si="7">C74-D74</f>
        <v>-5.5297277867794037E-10</v>
      </c>
      <c r="D75" s="14">
        <f t="shared" si="4"/>
        <v>0</v>
      </c>
      <c r="E75" s="14">
        <f t="shared" si="5"/>
        <v>0</v>
      </c>
      <c r="F75" s="37">
        <f t="shared" si="6"/>
        <v>-5.5297277867794037E-10</v>
      </c>
      <c r="G75" s="37"/>
      <c r="H75" s="9"/>
    </row>
    <row r="76" spans="2:8" s="22" customFormat="1" x14ac:dyDescent="0.2">
      <c r="B76" s="22">
        <v>67</v>
      </c>
      <c r="C76" s="37">
        <f t="shared" si="7"/>
        <v>-5.5297277867794037E-10</v>
      </c>
      <c r="D76" s="14">
        <f t="shared" si="4"/>
        <v>0</v>
      </c>
      <c r="E76" s="14">
        <f t="shared" si="5"/>
        <v>0</v>
      </c>
      <c r="F76" s="37">
        <f t="shared" si="6"/>
        <v>-5.5297277867794037E-10</v>
      </c>
      <c r="G76" s="37"/>
      <c r="H76" s="9"/>
    </row>
    <row r="77" spans="2:8" s="22" customFormat="1" x14ac:dyDescent="0.2">
      <c r="B77" s="22">
        <v>68</v>
      </c>
      <c r="C77" s="37">
        <f t="shared" si="7"/>
        <v>-5.5297277867794037E-10</v>
      </c>
      <c r="D77" s="14">
        <f t="shared" si="4"/>
        <v>0</v>
      </c>
      <c r="E77" s="14">
        <f t="shared" si="5"/>
        <v>0</v>
      </c>
      <c r="F77" s="37">
        <f t="shared" si="6"/>
        <v>-5.5297277867794037E-10</v>
      </c>
      <c r="G77" s="37"/>
      <c r="H77" s="9"/>
    </row>
    <row r="78" spans="2:8" s="22" customFormat="1" x14ac:dyDescent="0.2">
      <c r="B78" s="22">
        <v>69</v>
      </c>
      <c r="C78" s="37">
        <f t="shared" si="7"/>
        <v>-5.5297277867794037E-10</v>
      </c>
      <c r="D78" s="14">
        <f t="shared" si="4"/>
        <v>0</v>
      </c>
      <c r="E78" s="14">
        <f t="shared" si="5"/>
        <v>0</v>
      </c>
      <c r="F78" s="37">
        <f t="shared" si="6"/>
        <v>-5.5297277867794037E-10</v>
      </c>
      <c r="G78" s="37"/>
      <c r="H78" s="9"/>
    </row>
    <row r="79" spans="2:8" s="22" customFormat="1" x14ac:dyDescent="0.2">
      <c r="B79" s="22">
        <v>70</v>
      </c>
      <c r="C79" s="37">
        <f t="shared" si="7"/>
        <v>-5.5297277867794037E-10</v>
      </c>
      <c r="D79" s="14">
        <f t="shared" si="4"/>
        <v>0</v>
      </c>
      <c r="E79" s="14">
        <f t="shared" si="5"/>
        <v>0</v>
      </c>
      <c r="F79" s="37">
        <f t="shared" si="6"/>
        <v>-5.5297277867794037E-10</v>
      </c>
      <c r="G79" s="37"/>
      <c r="H79" s="9"/>
    </row>
    <row r="80" spans="2:8" s="22" customFormat="1" x14ac:dyDescent="0.2">
      <c r="B80" s="22">
        <v>71</v>
      </c>
      <c r="C80" s="37">
        <f t="shared" si="7"/>
        <v>-5.5297277867794037E-10</v>
      </c>
      <c r="D80" s="14">
        <f t="shared" si="4"/>
        <v>0</v>
      </c>
      <c r="E80" s="14">
        <f t="shared" si="5"/>
        <v>0</v>
      </c>
      <c r="F80" s="37">
        <f t="shared" si="6"/>
        <v>-5.5297277867794037E-10</v>
      </c>
      <c r="G80" s="37"/>
      <c r="H80" s="9"/>
    </row>
    <row r="81" spans="2:7" s="22" customFormat="1" x14ac:dyDescent="0.2">
      <c r="B81" s="22">
        <v>72</v>
      </c>
      <c r="C81" s="37">
        <f t="shared" si="7"/>
        <v>-5.5297277867794037E-10</v>
      </c>
      <c r="D81" s="14">
        <f t="shared" si="4"/>
        <v>0</v>
      </c>
      <c r="E81" s="14">
        <f t="shared" si="5"/>
        <v>0</v>
      </c>
      <c r="F81" s="37">
        <f t="shared" si="6"/>
        <v>-5.5297277867794037E-10</v>
      </c>
      <c r="G81" s="37"/>
    </row>
    <row r="82" spans="2:7" s="22" customFormat="1" x14ac:dyDescent="0.2">
      <c r="B82" s="22">
        <v>73</v>
      </c>
      <c r="C82" s="37">
        <f t="shared" si="7"/>
        <v>-5.5297277867794037E-10</v>
      </c>
      <c r="D82" s="14">
        <f t="shared" si="4"/>
        <v>0</v>
      </c>
      <c r="E82" s="14">
        <f t="shared" si="5"/>
        <v>0</v>
      </c>
      <c r="F82" s="37">
        <f t="shared" si="6"/>
        <v>-5.5297277867794037E-10</v>
      </c>
      <c r="G82" s="37"/>
    </row>
    <row r="83" spans="2:7" s="22" customFormat="1" x14ac:dyDescent="0.2">
      <c r="B83" s="22">
        <v>74</v>
      </c>
      <c r="C83" s="37">
        <f t="shared" si="7"/>
        <v>-5.5297277867794037E-10</v>
      </c>
      <c r="D83" s="14">
        <f t="shared" si="4"/>
        <v>0</v>
      </c>
      <c r="E83" s="14">
        <f t="shared" si="5"/>
        <v>0</v>
      </c>
      <c r="F83" s="37">
        <f t="shared" si="6"/>
        <v>-5.5297277867794037E-10</v>
      </c>
      <c r="G83" s="37"/>
    </row>
    <row r="84" spans="2:7" s="22" customFormat="1" x14ac:dyDescent="0.2">
      <c r="B84" s="22">
        <v>75</v>
      </c>
      <c r="C84" s="37">
        <f t="shared" si="7"/>
        <v>-5.5297277867794037E-10</v>
      </c>
      <c r="D84" s="14">
        <f t="shared" si="4"/>
        <v>0</v>
      </c>
      <c r="E84" s="14">
        <f t="shared" si="5"/>
        <v>0</v>
      </c>
      <c r="F84" s="37">
        <f t="shared" si="6"/>
        <v>-5.5297277867794037E-10</v>
      </c>
      <c r="G84" s="37"/>
    </row>
    <row r="85" spans="2:7" s="22" customFormat="1" x14ac:dyDescent="0.2">
      <c r="B85" s="22">
        <v>76</v>
      </c>
      <c r="C85" s="37">
        <f t="shared" si="7"/>
        <v>-5.5297277867794037E-10</v>
      </c>
      <c r="D85" s="14">
        <f t="shared" si="4"/>
        <v>0</v>
      </c>
      <c r="E85" s="14">
        <f t="shared" si="5"/>
        <v>0</v>
      </c>
      <c r="F85" s="37">
        <f t="shared" si="6"/>
        <v>-5.5297277867794037E-10</v>
      </c>
      <c r="G85" s="37"/>
    </row>
    <row r="86" spans="2:7" s="22" customFormat="1" x14ac:dyDescent="0.2">
      <c r="B86" s="22">
        <v>77</v>
      </c>
      <c r="C86" s="37">
        <f t="shared" si="7"/>
        <v>-5.5297277867794037E-10</v>
      </c>
      <c r="D86" s="14">
        <f t="shared" si="4"/>
        <v>0</v>
      </c>
      <c r="E86" s="14">
        <f t="shared" si="5"/>
        <v>0</v>
      </c>
      <c r="F86" s="37">
        <f t="shared" si="6"/>
        <v>-5.5297277867794037E-10</v>
      </c>
      <c r="G86" s="37"/>
    </row>
    <row r="87" spans="2:7" s="22" customFormat="1" x14ac:dyDescent="0.2">
      <c r="B87" s="22">
        <v>78</v>
      </c>
      <c r="C87" s="37">
        <f t="shared" si="7"/>
        <v>-5.5297277867794037E-10</v>
      </c>
      <c r="D87" s="14">
        <f t="shared" si="4"/>
        <v>0</v>
      </c>
      <c r="E87" s="14">
        <f t="shared" si="5"/>
        <v>0</v>
      </c>
      <c r="F87" s="37">
        <f t="shared" si="6"/>
        <v>-5.5297277867794037E-10</v>
      </c>
      <c r="G87" s="37"/>
    </row>
    <row r="88" spans="2:7" s="22" customFormat="1" x14ac:dyDescent="0.2">
      <c r="B88" s="22">
        <v>79</v>
      </c>
      <c r="C88" s="37">
        <f t="shared" si="7"/>
        <v>-5.5297277867794037E-10</v>
      </c>
      <c r="D88" s="14">
        <f t="shared" si="4"/>
        <v>0</v>
      </c>
      <c r="E88" s="14">
        <f t="shared" si="5"/>
        <v>0</v>
      </c>
      <c r="F88" s="37">
        <f t="shared" si="6"/>
        <v>-5.5297277867794037E-10</v>
      </c>
      <c r="G88" s="37"/>
    </row>
    <row r="89" spans="2:7" s="22" customFormat="1" x14ac:dyDescent="0.2">
      <c r="B89" s="22">
        <v>80</v>
      </c>
      <c r="C89" s="37">
        <f t="shared" si="7"/>
        <v>-5.5297277867794037E-10</v>
      </c>
      <c r="D89" s="14">
        <f t="shared" si="4"/>
        <v>0</v>
      </c>
      <c r="E89" s="14">
        <f t="shared" si="5"/>
        <v>0</v>
      </c>
      <c r="F89" s="37">
        <f t="shared" si="6"/>
        <v>-5.5297277867794037E-10</v>
      </c>
      <c r="G89" s="37"/>
    </row>
    <row r="90" spans="2:7" s="22" customFormat="1" x14ac:dyDescent="0.2">
      <c r="B90" s="22">
        <v>81</v>
      </c>
      <c r="C90" s="37">
        <f t="shared" si="7"/>
        <v>-5.5297277867794037E-10</v>
      </c>
      <c r="D90" s="14">
        <f t="shared" si="4"/>
        <v>0</v>
      </c>
      <c r="E90" s="14">
        <f t="shared" si="5"/>
        <v>0</v>
      </c>
      <c r="F90" s="37">
        <f t="shared" si="6"/>
        <v>-5.5297277867794037E-10</v>
      </c>
      <c r="G90" s="37"/>
    </row>
    <row r="91" spans="2:7" s="22" customFormat="1" x14ac:dyDescent="0.2">
      <c r="B91" s="22">
        <v>82</v>
      </c>
      <c r="C91" s="37">
        <f t="shared" si="7"/>
        <v>-5.5297277867794037E-10</v>
      </c>
      <c r="D91" s="14">
        <f t="shared" si="4"/>
        <v>0</v>
      </c>
      <c r="E91" s="14">
        <f t="shared" si="5"/>
        <v>0</v>
      </c>
      <c r="F91" s="37">
        <f t="shared" si="6"/>
        <v>-5.5297277867794037E-10</v>
      </c>
      <c r="G91" s="37"/>
    </row>
    <row r="92" spans="2:7" s="22" customFormat="1" x14ac:dyDescent="0.2">
      <c r="B92" s="22">
        <v>83</v>
      </c>
      <c r="C92" s="37">
        <f t="shared" si="7"/>
        <v>-5.5297277867794037E-10</v>
      </c>
      <c r="D92" s="14">
        <f t="shared" si="4"/>
        <v>0</v>
      </c>
      <c r="E92" s="14">
        <f t="shared" si="5"/>
        <v>0</v>
      </c>
      <c r="F92" s="37">
        <f t="shared" si="6"/>
        <v>-5.5297277867794037E-10</v>
      </c>
      <c r="G92" s="37"/>
    </row>
    <row r="93" spans="2:7" s="22" customFormat="1" x14ac:dyDescent="0.2">
      <c r="B93" s="22">
        <v>84</v>
      </c>
      <c r="C93" s="37">
        <f t="shared" si="7"/>
        <v>-5.5297277867794037E-10</v>
      </c>
      <c r="D93" s="14">
        <f t="shared" si="4"/>
        <v>0</v>
      </c>
      <c r="E93" s="14">
        <f t="shared" si="5"/>
        <v>0</v>
      </c>
      <c r="F93" s="37">
        <f t="shared" si="6"/>
        <v>-5.5297277867794037E-10</v>
      </c>
      <c r="G93" s="37"/>
    </row>
    <row r="94" spans="2:7" s="22" customFormat="1" x14ac:dyDescent="0.2">
      <c r="B94" s="22">
        <v>85</v>
      </c>
      <c r="C94" s="37">
        <f t="shared" si="7"/>
        <v>-5.5297277867794037E-10</v>
      </c>
      <c r="D94" s="14">
        <f t="shared" si="4"/>
        <v>0</v>
      </c>
      <c r="E94" s="14">
        <f t="shared" si="5"/>
        <v>0</v>
      </c>
      <c r="F94" s="37">
        <f t="shared" si="6"/>
        <v>-5.5297277867794037E-10</v>
      </c>
      <c r="G94" s="37"/>
    </row>
    <row r="95" spans="2:7" s="22" customFormat="1" x14ac:dyDescent="0.2">
      <c r="B95" s="22">
        <v>86</v>
      </c>
      <c r="C95" s="37">
        <f t="shared" si="7"/>
        <v>-5.5297277867794037E-10</v>
      </c>
      <c r="D95" s="14">
        <f t="shared" si="4"/>
        <v>0</v>
      </c>
      <c r="E95" s="14">
        <f t="shared" si="5"/>
        <v>0</v>
      </c>
      <c r="F95" s="37">
        <f t="shared" si="6"/>
        <v>-5.5297277867794037E-10</v>
      </c>
      <c r="G95" s="37"/>
    </row>
    <row r="96" spans="2:7" s="22" customFormat="1" x14ac:dyDescent="0.2">
      <c r="B96" s="22">
        <v>87</v>
      </c>
      <c r="C96" s="37">
        <f t="shared" si="7"/>
        <v>-5.5297277867794037E-10</v>
      </c>
      <c r="D96" s="14">
        <f t="shared" si="4"/>
        <v>0</v>
      </c>
      <c r="E96" s="14">
        <f t="shared" si="5"/>
        <v>0</v>
      </c>
      <c r="F96" s="37">
        <f t="shared" si="6"/>
        <v>-5.5297277867794037E-10</v>
      </c>
      <c r="G96" s="37"/>
    </row>
    <row r="97" spans="2:7" s="22" customFormat="1" x14ac:dyDescent="0.2">
      <c r="B97" s="22">
        <v>88</v>
      </c>
      <c r="C97" s="37">
        <f t="shared" si="7"/>
        <v>-5.5297277867794037E-10</v>
      </c>
      <c r="D97" s="14">
        <f t="shared" si="4"/>
        <v>0</v>
      </c>
      <c r="E97" s="14">
        <f t="shared" si="5"/>
        <v>0</v>
      </c>
      <c r="F97" s="37">
        <f t="shared" si="6"/>
        <v>-5.5297277867794037E-10</v>
      </c>
      <c r="G97" s="37"/>
    </row>
    <row r="98" spans="2:7" s="22" customFormat="1" x14ac:dyDescent="0.2">
      <c r="B98" s="22">
        <v>89</v>
      </c>
      <c r="C98" s="37">
        <f t="shared" si="7"/>
        <v>-5.5297277867794037E-10</v>
      </c>
      <c r="D98" s="14">
        <f t="shared" si="4"/>
        <v>0</v>
      </c>
      <c r="E98" s="14">
        <f t="shared" si="5"/>
        <v>0</v>
      </c>
      <c r="F98" s="37">
        <f t="shared" si="6"/>
        <v>-5.5297277867794037E-10</v>
      </c>
      <c r="G98" s="37"/>
    </row>
    <row r="99" spans="2:7" s="22" customFormat="1" x14ac:dyDescent="0.2">
      <c r="B99" s="22">
        <v>90</v>
      </c>
      <c r="C99" s="37">
        <f t="shared" si="7"/>
        <v>-5.5297277867794037E-10</v>
      </c>
      <c r="D99" s="14">
        <f t="shared" si="4"/>
        <v>0</v>
      </c>
      <c r="E99" s="14">
        <f t="shared" si="5"/>
        <v>0</v>
      </c>
      <c r="F99" s="37">
        <f t="shared" si="6"/>
        <v>-5.5297277867794037E-10</v>
      </c>
      <c r="G99" s="37"/>
    </row>
    <row r="100" spans="2:7" s="22" customFormat="1" x14ac:dyDescent="0.2">
      <c r="B100" s="22">
        <v>91</v>
      </c>
      <c r="C100" s="37">
        <f t="shared" si="7"/>
        <v>-5.5297277867794037E-10</v>
      </c>
      <c r="D100" s="14">
        <f t="shared" si="4"/>
        <v>0</v>
      </c>
      <c r="E100" s="14">
        <f t="shared" si="5"/>
        <v>0</v>
      </c>
      <c r="F100" s="37">
        <f t="shared" si="6"/>
        <v>-5.5297277867794037E-10</v>
      </c>
      <c r="G100" s="37"/>
    </row>
    <row r="101" spans="2:7" s="22" customFormat="1" x14ac:dyDescent="0.2">
      <c r="B101" s="22">
        <v>92</v>
      </c>
      <c r="C101" s="37">
        <f t="shared" si="7"/>
        <v>-5.5297277867794037E-10</v>
      </c>
      <c r="D101" s="14">
        <f t="shared" si="4"/>
        <v>0</v>
      </c>
      <c r="E101" s="14">
        <f t="shared" si="5"/>
        <v>0</v>
      </c>
      <c r="F101" s="37">
        <f t="shared" si="6"/>
        <v>-5.5297277867794037E-10</v>
      </c>
      <c r="G101" s="37"/>
    </row>
    <row r="102" spans="2:7" s="22" customFormat="1" x14ac:dyDescent="0.2">
      <c r="B102" s="22">
        <v>93</v>
      </c>
      <c r="C102" s="37">
        <f t="shared" si="7"/>
        <v>-5.5297277867794037E-10</v>
      </c>
      <c r="D102" s="14">
        <f t="shared" si="4"/>
        <v>0</v>
      </c>
      <c r="E102" s="14">
        <f t="shared" si="5"/>
        <v>0</v>
      </c>
      <c r="F102" s="37">
        <f t="shared" si="6"/>
        <v>-5.5297277867794037E-10</v>
      </c>
      <c r="G102" s="37"/>
    </row>
    <row r="103" spans="2:7" s="22" customFormat="1" x14ac:dyDescent="0.2">
      <c r="B103" s="22">
        <v>94</v>
      </c>
      <c r="C103" s="37">
        <f t="shared" si="7"/>
        <v>-5.5297277867794037E-10</v>
      </c>
      <c r="D103" s="14">
        <f t="shared" si="4"/>
        <v>0</v>
      </c>
      <c r="E103" s="14">
        <f t="shared" si="5"/>
        <v>0</v>
      </c>
      <c r="F103" s="37">
        <f t="shared" si="6"/>
        <v>-5.5297277867794037E-10</v>
      </c>
      <c r="G103" s="37"/>
    </row>
    <row r="104" spans="2:7" s="22" customFormat="1" x14ac:dyDescent="0.2">
      <c r="B104" s="22">
        <v>95</v>
      </c>
      <c r="C104" s="37">
        <f t="shared" si="7"/>
        <v>-5.5297277867794037E-10</v>
      </c>
      <c r="D104" s="14">
        <f t="shared" si="4"/>
        <v>0</v>
      </c>
      <c r="E104" s="14">
        <f t="shared" si="5"/>
        <v>0</v>
      </c>
      <c r="F104" s="37">
        <f t="shared" si="6"/>
        <v>-5.5297277867794037E-10</v>
      </c>
      <c r="G104" s="37"/>
    </row>
    <row r="105" spans="2:7" s="22" customFormat="1" x14ac:dyDescent="0.2">
      <c r="B105" s="22">
        <v>96</v>
      </c>
      <c r="C105" s="37">
        <f t="shared" si="7"/>
        <v>-5.5297277867794037E-10</v>
      </c>
      <c r="D105" s="14">
        <f t="shared" si="4"/>
        <v>0</v>
      </c>
      <c r="E105" s="14">
        <f t="shared" si="5"/>
        <v>0</v>
      </c>
      <c r="F105" s="37">
        <f t="shared" si="6"/>
        <v>-5.5297277867794037E-10</v>
      </c>
      <c r="G105" s="37"/>
    </row>
    <row r="106" spans="2:7" s="22" customFormat="1" x14ac:dyDescent="0.2">
      <c r="B106" s="22">
        <v>97</v>
      </c>
      <c r="C106" s="37">
        <f t="shared" si="7"/>
        <v>-5.5297277867794037E-10</v>
      </c>
      <c r="D106" s="14">
        <f t="shared" si="4"/>
        <v>0</v>
      </c>
      <c r="E106" s="14">
        <f t="shared" si="5"/>
        <v>0</v>
      </c>
      <c r="F106" s="37">
        <f t="shared" si="6"/>
        <v>-5.5297277867794037E-10</v>
      </c>
      <c r="G106" s="37"/>
    </row>
    <row r="107" spans="2:7" s="22" customFormat="1" x14ac:dyDescent="0.2">
      <c r="B107" s="22">
        <v>98</v>
      </c>
      <c r="C107" s="37">
        <f t="shared" si="7"/>
        <v>-5.5297277867794037E-10</v>
      </c>
      <c r="D107" s="14">
        <f t="shared" si="4"/>
        <v>0</v>
      </c>
      <c r="E107" s="14">
        <f t="shared" si="5"/>
        <v>0</v>
      </c>
      <c r="F107" s="37">
        <f t="shared" si="6"/>
        <v>-5.5297277867794037E-10</v>
      </c>
      <c r="G107" s="37"/>
    </row>
    <row r="108" spans="2:7" s="22" customFormat="1" x14ac:dyDescent="0.2">
      <c r="B108" s="22">
        <v>99</v>
      </c>
      <c r="C108" s="37">
        <f t="shared" si="7"/>
        <v>-5.5297277867794037E-10</v>
      </c>
      <c r="D108" s="14">
        <f t="shared" si="4"/>
        <v>0</v>
      </c>
      <c r="E108" s="14">
        <f t="shared" si="5"/>
        <v>0</v>
      </c>
      <c r="F108" s="37">
        <f t="shared" si="6"/>
        <v>-5.5297277867794037E-10</v>
      </c>
      <c r="G108" s="37"/>
    </row>
    <row r="109" spans="2:7" s="22" customFormat="1" x14ac:dyDescent="0.2">
      <c r="B109" s="22">
        <v>100</v>
      </c>
      <c r="C109" s="37">
        <f t="shared" si="7"/>
        <v>-5.5297277867794037E-10</v>
      </c>
      <c r="D109" s="14">
        <f t="shared" si="4"/>
        <v>0</v>
      </c>
      <c r="E109" s="14">
        <f t="shared" si="5"/>
        <v>0</v>
      </c>
      <c r="F109" s="37">
        <f t="shared" si="6"/>
        <v>-5.5297277867794037E-10</v>
      </c>
      <c r="G109" s="37"/>
    </row>
    <row r="110" spans="2:7" s="22" customFormat="1" x14ac:dyDescent="0.2">
      <c r="B110" s="22">
        <v>101</v>
      </c>
      <c r="C110" s="37">
        <f t="shared" si="7"/>
        <v>-5.5297277867794037E-10</v>
      </c>
      <c r="D110" s="14">
        <f t="shared" si="4"/>
        <v>0</v>
      </c>
      <c r="E110" s="14">
        <f t="shared" si="5"/>
        <v>0</v>
      </c>
      <c r="F110" s="37">
        <f t="shared" si="6"/>
        <v>-5.5297277867794037E-10</v>
      </c>
      <c r="G110" s="37"/>
    </row>
    <row r="111" spans="2:7" s="22" customFormat="1" x14ac:dyDescent="0.2">
      <c r="B111" s="22">
        <v>102</v>
      </c>
      <c r="C111" s="37">
        <f t="shared" si="7"/>
        <v>-5.5297277867794037E-10</v>
      </c>
      <c r="D111" s="14">
        <f t="shared" si="4"/>
        <v>0</v>
      </c>
      <c r="E111" s="14">
        <f t="shared" si="5"/>
        <v>0</v>
      </c>
      <c r="F111" s="37">
        <f t="shared" si="6"/>
        <v>-5.5297277867794037E-10</v>
      </c>
      <c r="G111" s="37"/>
    </row>
    <row r="112" spans="2:7" s="22" customFormat="1" x14ac:dyDescent="0.2">
      <c r="B112" s="22">
        <v>103</v>
      </c>
      <c r="C112" s="37">
        <f t="shared" si="7"/>
        <v>-5.5297277867794037E-10</v>
      </c>
      <c r="D112" s="14">
        <f t="shared" si="4"/>
        <v>0</v>
      </c>
      <c r="E112" s="14">
        <f t="shared" si="5"/>
        <v>0</v>
      </c>
      <c r="F112" s="37">
        <f t="shared" si="6"/>
        <v>-5.5297277867794037E-10</v>
      </c>
      <c r="G112" s="37"/>
    </row>
    <row r="113" spans="2:7" s="22" customFormat="1" x14ac:dyDescent="0.2">
      <c r="B113" s="22">
        <v>104</v>
      </c>
      <c r="C113" s="37">
        <f t="shared" si="7"/>
        <v>-5.5297277867794037E-10</v>
      </c>
      <c r="D113" s="14">
        <f t="shared" si="4"/>
        <v>0</v>
      </c>
      <c r="E113" s="14">
        <f t="shared" si="5"/>
        <v>0</v>
      </c>
      <c r="F113" s="37">
        <f t="shared" si="6"/>
        <v>-5.5297277867794037E-10</v>
      </c>
      <c r="G113" s="37"/>
    </row>
    <row r="114" spans="2:7" s="22" customFormat="1" x14ac:dyDescent="0.2">
      <c r="B114" s="22">
        <v>105</v>
      </c>
      <c r="C114" s="37">
        <f t="shared" si="7"/>
        <v>-5.5297277867794037E-10</v>
      </c>
      <c r="D114" s="14">
        <f t="shared" si="4"/>
        <v>0</v>
      </c>
      <c r="E114" s="14">
        <f t="shared" si="5"/>
        <v>0</v>
      </c>
      <c r="F114" s="37">
        <f t="shared" si="6"/>
        <v>-5.5297277867794037E-10</v>
      </c>
      <c r="G114" s="37"/>
    </row>
    <row r="115" spans="2:7" s="22" customFormat="1" x14ac:dyDescent="0.2">
      <c r="B115" s="22">
        <v>106</v>
      </c>
      <c r="C115" s="37">
        <f t="shared" si="7"/>
        <v>-5.5297277867794037E-10</v>
      </c>
      <c r="D115" s="14">
        <f t="shared" si="4"/>
        <v>0</v>
      </c>
      <c r="E115" s="14">
        <f t="shared" si="5"/>
        <v>0</v>
      </c>
      <c r="F115" s="37">
        <f t="shared" si="6"/>
        <v>-5.5297277867794037E-10</v>
      </c>
      <c r="G115" s="37"/>
    </row>
    <row r="116" spans="2:7" s="22" customFormat="1" x14ac:dyDescent="0.2">
      <c r="B116" s="22">
        <v>107</v>
      </c>
      <c r="C116" s="37">
        <f t="shared" si="7"/>
        <v>-5.5297277867794037E-10</v>
      </c>
      <c r="D116" s="14">
        <f t="shared" si="4"/>
        <v>0</v>
      </c>
      <c r="E116" s="14">
        <f t="shared" si="5"/>
        <v>0</v>
      </c>
      <c r="F116" s="37">
        <f t="shared" si="6"/>
        <v>-5.5297277867794037E-10</v>
      </c>
      <c r="G116" s="37"/>
    </row>
    <row r="117" spans="2:7" s="22" customFormat="1" x14ac:dyDescent="0.2">
      <c r="B117" s="22">
        <v>108</v>
      </c>
      <c r="C117" s="37">
        <f t="shared" si="7"/>
        <v>-5.5297277867794037E-10</v>
      </c>
      <c r="D117" s="14">
        <f t="shared" si="4"/>
        <v>0</v>
      </c>
      <c r="E117" s="14">
        <f t="shared" si="5"/>
        <v>0</v>
      </c>
      <c r="F117" s="37">
        <f t="shared" si="6"/>
        <v>-5.5297277867794037E-10</v>
      </c>
      <c r="G117" s="37"/>
    </row>
    <row r="118" spans="2:7" s="22" customFormat="1" x14ac:dyDescent="0.2">
      <c r="B118" s="22">
        <v>109</v>
      </c>
      <c r="C118" s="37">
        <f t="shared" si="7"/>
        <v>-5.5297277867794037E-10</v>
      </c>
      <c r="D118" s="14">
        <f t="shared" si="4"/>
        <v>0</v>
      </c>
      <c r="E118" s="14">
        <f t="shared" si="5"/>
        <v>0</v>
      </c>
      <c r="F118" s="37">
        <f t="shared" si="6"/>
        <v>-5.5297277867794037E-10</v>
      </c>
      <c r="G118" s="37"/>
    </row>
    <row r="119" spans="2:7" s="22" customFormat="1" x14ac:dyDescent="0.2">
      <c r="B119" s="22">
        <v>110</v>
      </c>
      <c r="C119" s="37">
        <f t="shared" si="7"/>
        <v>-5.5297277867794037E-10</v>
      </c>
      <c r="D119" s="14">
        <f t="shared" si="4"/>
        <v>0</v>
      </c>
      <c r="E119" s="14">
        <f t="shared" si="5"/>
        <v>0</v>
      </c>
      <c r="F119" s="37">
        <f t="shared" si="6"/>
        <v>-5.5297277867794037E-10</v>
      </c>
      <c r="G119" s="37"/>
    </row>
    <row r="120" spans="2:7" s="22" customFormat="1" x14ac:dyDescent="0.2">
      <c r="B120" s="22">
        <v>111</v>
      </c>
      <c r="C120" s="37">
        <f t="shared" si="7"/>
        <v>-5.5297277867794037E-10</v>
      </c>
      <c r="D120" s="14">
        <f t="shared" si="4"/>
        <v>0</v>
      </c>
      <c r="E120" s="14">
        <f t="shared" si="5"/>
        <v>0</v>
      </c>
      <c r="F120" s="37">
        <f t="shared" si="6"/>
        <v>-5.5297277867794037E-10</v>
      </c>
      <c r="G120" s="37"/>
    </row>
    <row r="121" spans="2:7" s="22" customFormat="1" x14ac:dyDescent="0.2">
      <c r="B121" s="22">
        <v>112</v>
      </c>
      <c r="C121" s="37">
        <f t="shared" si="7"/>
        <v>-5.5297277867794037E-10</v>
      </c>
      <c r="D121" s="14">
        <f t="shared" si="4"/>
        <v>0</v>
      </c>
      <c r="E121" s="14">
        <f t="shared" si="5"/>
        <v>0</v>
      </c>
      <c r="F121" s="37">
        <f t="shared" si="6"/>
        <v>-5.5297277867794037E-10</v>
      </c>
      <c r="G121" s="37"/>
    </row>
    <row r="122" spans="2:7" s="22" customFormat="1" x14ac:dyDescent="0.2">
      <c r="B122" s="22">
        <v>113</v>
      </c>
      <c r="C122" s="37">
        <f t="shared" si="7"/>
        <v>-5.5297277867794037E-10</v>
      </c>
      <c r="D122" s="14">
        <f t="shared" si="4"/>
        <v>0</v>
      </c>
      <c r="E122" s="14">
        <f t="shared" si="5"/>
        <v>0</v>
      </c>
      <c r="F122" s="37">
        <f t="shared" si="6"/>
        <v>-5.5297277867794037E-10</v>
      </c>
      <c r="G122" s="37"/>
    </row>
    <row r="123" spans="2:7" s="22" customFormat="1" x14ac:dyDescent="0.2">
      <c r="B123" s="22">
        <v>114</v>
      </c>
      <c r="C123" s="37">
        <f t="shared" si="7"/>
        <v>-5.5297277867794037E-10</v>
      </c>
      <c r="D123" s="14">
        <f t="shared" si="4"/>
        <v>0</v>
      </c>
      <c r="E123" s="14">
        <f t="shared" si="5"/>
        <v>0</v>
      </c>
      <c r="F123" s="37">
        <f t="shared" si="6"/>
        <v>-5.5297277867794037E-10</v>
      </c>
      <c r="G123" s="37"/>
    </row>
    <row r="124" spans="2:7" s="22" customFormat="1" x14ac:dyDescent="0.2">
      <c r="B124" s="22">
        <v>115</v>
      </c>
      <c r="C124" s="37">
        <f t="shared" si="7"/>
        <v>-5.5297277867794037E-10</v>
      </c>
      <c r="D124" s="14">
        <f t="shared" si="4"/>
        <v>0</v>
      </c>
      <c r="E124" s="14">
        <f t="shared" si="5"/>
        <v>0</v>
      </c>
      <c r="F124" s="37">
        <f t="shared" si="6"/>
        <v>-5.5297277867794037E-10</v>
      </c>
      <c r="G124" s="37"/>
    </row>
    <row r="125" spans="2:7" s="22" customFormat="1" x14ac:dyDescent="0.2">
      <c r="B125" s="22">
        <v>116</v>
      </c>
      <c r="C125" s="37">
        <f t="shared" si="7"/>
        <v>-5.5297277867794037E-10</v>
      </c>
      <c r="D125" s="14">
        <f t="shared" si="4"/>
        <v>0</v>
      </c>
      <c r="E125" s="14">
        <f t="shared" si="5"/>
        <v>0</v>
      </c>
      <c r="F125" s="37">
        <f t="shared" si="6"/>
        <v>-5.5297277867794037E-10</v>
      </c>
      <c r="G125" s="37"/>
    </row>
    <row r="126" spans="2:7" s="22" customFormat="1" x14ac:dyDescent="0.2">
      <c r="B126" s="22">
        <v>117</v>
      </c>
      <c r="C126" s="37">
        <f t="shared" si="7"/>
        <v>-5.5297277867794037E-10</v>
      </c>
      <c r="D126" s="14">
        <f t="shared" si="4"/>
        <v>0</v>
      </c>
      <c r="E126" s="14">
        <f t="shared" si="5"/>
        <v>0</v>
      </c>
      <c r="F126" s="37">
        <f t="shared" si="6"/>
        <v>-5.5297277867794037E-10</v>
      </c>
      <c r="G126" s="37"/>
    </row>
    <row r="127" spans="2:7" s="22" customFormat="1" x14ac:dyDescent="0.2">
      <c r="B127" s="22">
        <v>118</v>
      </c>
      <c r="C127" s="37">
        <f t="shared" si="7"/>
        <v>-5.5297277867794037E-10</v>
      </c>
      <c r="D127" s="14">
        <f t="shared" si="4"/>
        <v>0</v>
      </c>
      <c r="E127" s="14">
        <f t="shared" si="5"/>
        <v>0</v>
      </c>
      <c r="F127" s="37">
        <f t="shared" si="6"/>
        <v>-5.5297277867794037E-10</v>
      </c>
      <c r="G127" s="37"/>
    </row>
    <row r="128" spans="2:7" s="22" customFormat="1" x14ac:dyDescent="0.2">
      <c r="B128" s="22">
        <v>119</v>
      </c>
      <c r="C128" s="37">
        <f t="shared" si="7"/>
        <v>-5.5297277867794037E-10</v>
      </c>
      <c r="D128" s="14">
        <f t="shared" si="4"/>
        <v>0</v>
      </c>
      <c r="E128" s="14">
        <f t="shared" si="5"/>
        <v>0</v>
      </c>
      <c r="F128" s="37">
        <f t="shared" si="6"/>
        <v>-5.5297277867794037E-10</v>
      </c>
      <c r="G128" s="37"/>
    </row>
    <row r="129" spans="2:7" s="22" customFormat="1" x14ac:dyDescent="0.2">
      <c r="B129" s="22">
        <v>120</v>
      </c>
      <c r="C129" s="37">
        <f t="shared" si="7"/>
        <v>-5.5297277867794037E-10</v>
      </c>
      <c r="D129" s="14">
        <f t="shared" si="4"/>
        <v>0</v>
      </c>
      <c r="E129" s="14">
        <f t="shared" si="5"/>
        <v>0</v>
      </c>
      <c r="F129" s="37">
        <f t="shared" si="6"/>
        <v>-5.5297277867794037E-10</v>
      </c>
      <c r="G129" s="37"/>
    </row>
    <row r="130" spans="2:7" s="22" customFormat="1" x14ac:dyDescent="0.2">
      <c r="B130" s="22">
        <v>121</v>
      </c>
      <c r="C130" s="37">
        <f t="shared" si="7"/>
        <v>-5.5297277867794037E-10</v>
      </c>
      <c r="D130" s="14">
        <f t="shared" si="4"/>
        <v>0</v>
      </c>
      <c r="E130" s="14">
        <f t="shared" si="5"/>
        <v>0</v>
      </c>
      <c r="F130" s="37">
        <f t="shared" si="6"/>
        <v>-5.5297277867794037E-10</v>
      </c>
      <c r="G130" s="37"/>
    </row>
    <row r="131" spans="2:7" s="22" customFormat="1" x14ac:dyDescent="0.2">
      <c r="B131" s="22">
        <v>122</v>
      </c>
      <c r="C131" s="37">
        <f t="shared" si="7"/>
        <v>-5.5297277867794037E-10</v>
      </c>
      <c r="D131" s="14">
        <f t="shared" si="4"/>
        <v>0</v>
      </c>
      <c r="E131" s="14">
        <f t="shared" si="5"/>
        <v>0</v>
      </c>
      <c r="F131" s="37">
        <f t="shared" si="6"/>
        <v>-5.5297277867794037E-10</v>
      </c>
      <c r="G131" s="37"/>
    </row>
    <row r="132" spans="2:7" s="22" customFormat="1" x14ac:dyDescent="0.2">
      <c r="B132" s="22">
        <v>123</v>
      </c>
      <c r="C132" s="37">
        <f t="shared" si="7"/>
        <v>-5.5297277867794037E-10</v>
      </c>
      <c r="D132" s="14">
        <f t="shared" si="4"/>
        <v>0</v>
      </c>
      <c r="E132" s="14">
        <f t="shared" si="5"/>
        <v>0</v>
      </c>
      <c r="F132" s="37">
        <f t="shared" si="6"/>
        <v>-5.5297277867794037E-10</v>
      </c>
      <c r="G132" s="37"/>
    </row>
    <row r="133" spans="2:7" s="22" customFormat="1" x14ac:dyDescent="0.2">
      <c r="B133" s="22">
        <v>124</v>
      </c>
      <c r="C133" s="37">
        <f t="shared" si="7"/>
        <v>-5.5297277867794037E-10</v>
      </c>
      <c r="D133" s="14">
        <f t="shared" si="4"/>
        <v>0</v>
      </c>
      <c r="E133" s="14">
        <f t="shared" si="5"/>
        <v>0</v>
      </c>
      <c r="F133" s="37">
        <f t="shared" si="6"/>
        <v>-5.5297277867794037E-10</v>
      </c>
      <c r="G133" s="37"/>
    </row>
    <row r="134" spans="2:7" s="22" customFormat="1" x14ac:dyDescent="0.2">
      <c r="B134" s="22">
        <v>125</v>
      </c>
      <c r="C134" s="37">
        <f t="shared" si="7"/>
        <v>-5.5297277867794037E-10</v>
      </c>
      <c r="D134" s="14">
        <f t="shared" si="4"/>
        <v>0</v>
      </c>
      <c r="E134" s="14">
        <f t="shared" si="5"/>
        <v>0</v>
      </c>
      <c r="F134" s="37">
        <f t="shared" si="6"/>
        <v>-5.5297277867794037E-10</v>
      </c>
      <c r="G134" s="37"/>
    </row>
    <row r="135" spans="2:7" s="22" customFormat="1" x14ac:dyDescent="0.2">
      <c r="B135" s="22">
        <v>126</v>
      </c>
      <c r="C135" s="37">
        <f t="shared" si="7"/>
        <v>-5.5297277867794037E-10</v>
      </c>
      <c r="D135" s="14">
        <f t="shared" si="4"/>
        <v>0</v>
      </c>
      <c r="E135" s="14">
        <f t="shared" si="5"/>
        <v>0</v>
      </c>
      <c r="F135" s="37">
        <f t="shared" si="6"/>
        <v>-5.5297277867794037E-10</v>
      </c>
      <c r="G135" s="37"/>
    </row>
    <row r="136" spans="2:7" s="22" customFormat="1" x14ac:dyDescent="0.2">
      <c r="B136" s="22">
        <v>127</v>
      </c>
      <c r="C136" s="37">
        <f t="shared" si="7"/>
        <v>-5.5297277867794037E-10</v>
      </c>
      <c r="D136" s="14">
        <f t="shared" si="4"/>
        <v>0</v>
      </c>
      <c r="E136" s="14">
        <f t="shared" si="5"/>
        <v>0</v>
      </c>
      <c r="F136" s="37">
        <f t="shared" si="6"/>
        <v>-5.5297277867794037E-10</v>
      </c>
      <c r="G136" s="37"/>
    </row>
    <row r="137" spans="2:7" s="22" customFormat="1" x14ac:dyDescent="0.2">
      <c r="B137" s="22">
        <v>128</v>
      </c>
      <c r="C137" s="37">
        <f t="shared" si="7"/>
        <v>-5.5297277867794037E-10</v>
      </c>
      <c r="D137" s="14">
        <f t="shared" si="4"/>
        <v>0</v>
      </c>
      <c r="E137" s="14">
        <f t="shared" si="5"/>
        <v>0</v>
      </c>
      <c r="F137" s="37">
        <f t="shared" si="6"/>
        <v>-5.5297277867794037E-10</v>
      </c>
      <c r="G137" s="37"/>
    </row>
    <row r="138" spans="2:7" s="22" customFormat="1" x14ac:dyDescent="0.2">
      <c r="B138" s="22">
        <v>129</v>
      </c>
      <c r="C138" s="37">
        <f t="shared" si="7"/>
        <v>-5.5297277867794037E-10</v>
      </c>
      <c r="D138" s="14">
        <f t="shared" ref="D138:D201" si="8">IF(ISERROR(PPMT(($B$2/12),$B138,$B$3,-$B$4)),0,PPMT(($B$2/12),$B138,$B$3,-$B$4))</f>
        <v>0</v>
      </c>
      <c r="E138" s="14">
        <f t="shared" ref="E138:E201" si="9">IF(ISERROR(IPMT(($B$2/12),$B138,$B$3,-$B$4)),0,IPMT(($B$2/12),$B138,$B$3,-$B$4))</f>
        <v>0</v>
      </c>
      <c r="F138" s="37">
        <f t="shared" ref="F138:F201" si="10">C138-D138</f>
        <v>-5.5297277867794037E-10</v>
      </c>
      <c r="G138" s="37"/>
    </row>
    <row r="139" spans="2:7" s="22" customFormat="1" x14ac:dyDescent="0.2">
      <c r="B139" s="22">
        <v>130</v>
      </c>
      <c r="C139" s="37">
        <f t="shared" ref="C139:C202" si="11">C138-D138</f>
        <v>-5.5297277867794037E-10</v>
      </c>
      <c r="D139" s="14">
        <f t="shared" si="8"/>
        <v>0</v>
      </c>
      <c r="E139" s="14">
        <f t="shared" si="9"/>
        <v>0</v>
      </c>
      <c r="F139" s="37">
        <f t="shared" si="10"/>
        <v>-5.5297277867794037E-10</v>
      </c>
      <c r="G139" s="37"/>
    </row>
    <row r="140" spans="2:7" s="22" customFormat="1" x14ac:dyDescent="0.2">
      <c r="B140" s="22">
        <v>131</v>
      </c>
      <c r="C140" s="37">
        <f t="shared" si="11"/>
        <v>-5.5297277867794037E-10</v>
      </c>
      <c r="D140" s="14">
        <f t="shared" si="8"/>
        <v>0</v>
      </c>
      <c r="E140" s="14">
        <f t="shared" si="9"/>
        <v>0</v>
      </c>
      <c r="F140" s="37">
        <f t="shared" si="10"/>
        <v>-5.5297277867794037E-10</v>
      </c>
      <c r="G140" s="37"/>
    </row>
    <row r="141" spans="2:7" s="22" customFormat="1" x14ac:dyDescent="0.2">
      <c r="B141" s="22">
        <v>132</v>
      </c>
      <c r="C141" s="37">
        <f t="shared" si="11"/>
        <v>-5.5297277867794037E-10</v>
      </c>
      <c r="D141" s="14">
        <f t="shared" si="8"/>
        <v>0</v>
      </c>
      <c r="E141" s="14">
        <f t="shared" si="9"/>
        <v>0</v>
      </c>
      <c r="F141" s="37">
        <f t="shared" si="10"/>
        <v>-5.5297277867794037E-10</v>
      </c>
      <c r="G141" s="37"/>
    </row>
    <row r="142" spans="2:7" s="22" customFormat="1" x14ac:dyDescent="0.2">
      <c r="B142" s="22">
        <v>133</v>
      </c>
      <c r="C142" s="37">
        <f t="shared" si="11"/>
        <v>-5.5297277867794037E-10</v>
      </c>
      <c r="D142" s="14">
        <f t="shared" si="8"/>
        <v>0</v>
      </c>
      <c r="E142" s="14">
        <f t="shared" si="9"/>
        <v>0</v>
      </c>
      <c r="F142" s="37">
        <f t="shared" si="10"/>
        <v>-5.5297277867794037E-10</v>
      </c>
      <c r="G142" s="37"/>
    </row>
    <row r="143" spans="2:7" s="22" customFormat="1" x14ac:dyDescent="0.2">
      <c r="B143" s="22">
        <v>134</v>
      </c>
      <c r="C143" s="37">
        <f t="shared" si="11"/>
        <v>-5.5297277867794037E-10</v>
      </c>
      <c r="D143" s="14">
        <f t="shared" si="8"/>
        <v>0</v>
      </c>
      <c r="E143" s="14">
        <f t="shared" si="9"/>
        <v>0</v>
      </c>
      <c r="F143" s="37">
        <f t="shared" si="10"/>
        <v>-5.5297277867794037E-10</v>
      </c>
      <c r="G143" s="37"/>
    </row>
    <row r="144" spans="2:7" s="22" customFormat="1" x14ac:dyDescent="0.2">
      <c r="B144" s="22">
        <v>135</v>
      </c>
      <c r="C144" s="37">
        <f t="shared" si="11"/>
        <v>-5.5297277867794037E-10</v>
      </c>
      <c r="D144" s="14">
        <f t="shared" si="8"/>
        <v>0</v>
      </c>
      <c r="E144" s="14">
        <f t="shared" si="9"/>
        <v>0</v>
      </c>
      <c r="F144" s="37">
        <f t="shared" si="10"/>
        <v>-5.5297277867794037E-10</v>
      </c>
      <c r="G144" s="37"/>
    </row>
    <row r="145" spans="2:7" s="22" customFormat="1" x14ac:dyDescent="0.2">
      <c r="B145" s="22">
        <v>136</v>
      </c>
      <c r="C145" s="37">
        <f t="shared" si="11"/>
        <v>-5.5297277867794037E-10</v>
      </c>
      <c r="D145" s="14">
        <f t="shared" si="8"/>
        <v>0</v>
      </c>
      <c r="E145" s="14">
        <f t="shared" si="9"/>
        <v>0</v>
      </c>
      <c r="F145" s="37">
        <f t="shared" si="10"/>
        <v>-5.5297277867794037E-10</v>
      </c>
      <c r="G145" s="37"/>
    </row>
    <row r="146" spans="2:7" s="22" customFormat="1" x14ac:dyDescent="0.2">
      <c r="B146" s="22">
        <v>137</v>
      </c>
      <c r="C146" s="37">
        <f t="shared" si="11"/>
        <v>-5.5297277867794037E-10</v>
      </c>
      <c r="D146" s="14">
        <f t="shared" si="8"/>
        <v>0</v>
      </c>
      <c r="E146" s="14">
        <f t="shared" si="9"/>
        <v>0</v>
      </c>
      <c r="F146" s="37">
        <f t="shared" si="10"/>
        <v>-5.5297277867794037E-10</v>
      </c>
      <c r="G146" s="37"/>
    </row>
    <row r="147" spans="2:7" s="22" customFormat="1" x14ac:dyDescent="0.2">
      <c r="B147" s="22">
        <v>138</v>
      </c>
      <c r="C147" s="37">
        <f t="shared" si="11"/>
        <v>-5.5297277867794037E-10</v>
      </c>
      <c r="D147" s="14">
        <f t="shared" si="8"/>
        <v>0</v>
      </c>
      <c r="E147" s="14">
        <f t="shared" si="9"/>
        <v>0</v>
      </c>
      <c r="F147" s="37">
        <f t="shared" si="10"/>
        <v>-5.5297277867794037E-10</v>
      </c>
      <c r="G147" s="37"/>
    </row>
    <row r="148" spans="2:7" s="22" customFormat="1" x14ac:dyDescent="0.2">
      <c r="B148" s="22">
        <v>139</v>
      </c>
      <c r="C148" s="37">
        <f t="shared" si="11"/>
        <v>-5.5297277867794037E-10</v>
      </c>
      <c r="D148" s="14">
        <f t="shared" si="8"/>
        <v>0</v>
      </c>
      <c r="E148" s="14">
        <f t="shared" si="9"/>
        <v>0</v>
      </c>
      <c r="F148" s="37">
        <f t="shared" si="10"/>
        <v>-5.5297277867794037E-10</v>
      </c>
      <c r="G148" s="37"/>
    </row>
    <row r="149" spans="2:7" s="22" customFormat="1" x14ac:dyDescent="0.2">
      <c r="B149" s="22">
        <v>140</v>
      </c>
      <c r="C149" s="37">
        <f t="shared" si="11"/>
        <v>-5.5297277867794037E-10</v>
      </c>
      <c r="D149" s="14">
        <f t="shared" si="8"/>
        <v>0</v>
      </c>
      <c r="E149" s="14">
        <f t="shared" si="9"/>
        <v>0</v>
      </c>
      <c r="F149" s="37">
        <f t="shared" si="10"/>
        <v>-5.5297277867794037E-10</v>
      </c>
      <c r="G149" s="37"/>
    </row>
    <row r="150" spans="2:7" s="22" customFormat="1" x14ac:dyDescent="0.2">
      <c r="B150" s="22">
        <v>141</v>
      </c>
      <c r="C150" s="37">
        <f t="shared" si="11"/>
        <v>-5.5297277867794037E-10</v>
      </c>
      <c r="D150" s="14">
        <f t="shared" si="8"/>
        <v>0</v>
      </c>
      <c r="E150" s="14">
        <f t="shared" si="9"/>
        <v>0</v>
      </c>
      <c r="F150" s="37">
        <f t="shared" si="10"/>
        <v>-5.5297277867794037E-10</v>
      </c>
      <c r="G150" s="37"/>
    </row>
    <row r="151" spans="2:7" s="22" customFormat="1" x14ac:dyDescent="0.2">
      <c r="B151" s="22">
        <v>142</v>
      </c>
      <c r="C151" s="37">
        <f t="shared" si="11"/>
        <v>-5.5297277867794037E-10</v>
      </c>
      <c r="D151" s="14">
        <f t="shared" si="8"/>
        <v>0</v>
      </c>
      <c r="E151" s="14">
        <f t="shared" si="9"/>
        <v>0</v>
      </c>
      <c r="F151" s="37">
        <f t="shared" si="10"/>
        <v>-5.5297277867794037E-10</v>
      </c>
      <c r="G151" s="37"/>
    </row>
    <row r="152" spans="2:7" s="22" customFormat="1" x14ac:dyDescent="0.2">
      <c r="B152" s="22">
        <v>143</v>
      </c>
      <c r="C152" s="37">
        <f t="shared" si="11"/>
        <v>-5.5297277867794037E-10</v>
      </c>
      <c r="D152" s="14">
        <f t="shared" si="8"/>
        <v>0</v>
      </c>
      <c r="E152" s="14">
        <f t="shared" si="9"/>
        <v>0</v>
      </c>
      <c r="F152" s="37">
        <f t="shared" si="10"/>
        <v>-5.5297277867794037E-10</v>
      </c>
      <c r="G152" s="37"/>
    </row>
    <row r="153" spans="2:7" s="22" customFormat="1" x14ac:dyDescent="0.2">
      <c r="B153" s="22">
        <v>144</v>
      </c>
      <c r="C153" s="37">
        <f t="shared" si="11"/>
        <v>-5.5297277867794037E-10</v>
      </c>
      <c r="D153" s="14">
        <f t="shared" si="8"/>
        <v>0</v>
      </c>
      <c r="E153" s="14">
        <f t="shared" si="9"/>
        <v>0</v>
      </c>
      <c r="F153" s="37">
        <f t="shared" si="10"/>
        <v>-5.5297277867794037E-10</v>
      </c>
      <c r="G153" s="37"/>
    </row>
    <row r="154" spans="2:7" s="22" customFormat="1" x14ac:dyDescent="0.2">
      <c r="B154" s="22">
        <v>145</v>
      </c>
      <c r="C154" s="37">
        <f t="shared" si="11"/>
        <v>-5.5297277867794037E-10</v>
      </c>
      <c r="D154" s="14">
        <f t="shared" si="8"/>
        <v>0</v>
      </c>
      <c r="E154" s="14">
        <f t="shared" si="9"/>
        <v>0</v>
      </c>
      <c r="F154" s="37">
        <f t="shared" si="10"/>
        <v>-5.5297277867794037E-10</v>
      </c>
      <c r="G154" s="37"/>
    </row>
    <row r="155" spans="2:7" s="22" customFormat="1" x14ac:dyDescent="0.2">
      <c r="B155" s="22">
        <v>146</v>
      </c>
      <c r="C155" s="37">
        <f t="shared" si="11"/>
        <v>-5.5297277867794037E-10</v>
      </c>
      <c r="D155" s="14">
        <f t="shared" si="8"/>
        <v>0</v>
      </c>
      <c r="E155" s="14">
        <f t="shared" si="9"/>
        <v>0</v>
      </c>
      <c r="F155" s="37">
        <f t="shared" si="10"/>
        <v>-5.5297277867794037E-10</v>
      </c>
      <c r="G155" s="37"/>
    </row>
    <row r="156" spans="2:7" s="22" customFormat="1" x14ac:dyDescent="0.2">
      <c r="B156" s="22">
        <v>147</v>
      </c>
      <c r="C156" s="37">
        <f t="shared" si="11"/>
        <v>-5.5297277867794037E-10</v>
      </c>
      <c r="D156" s="14">
        <f t="shared" si="8"/>
        <v>0</v>
      </c>
      <c r="E156" s="14">
        <f t="shared" si="9"/>
        <v>0</v>
      </c>
      <c r="F156" s="37">
        <f t="shared" si="10"/>
        <v>-5.5297277867794037E-10</v>
      </c>
      <c r="G156" s="37"/>
    </row>
    <row r="157" spans="2:7" s="22" customFormat="1" x14ac:dyDescent="0.2">
      <c r="B157" s="22">
        <v>148</v>
      </c>
      <c r="C157" s="37">
        <f t="shared" si="11"/>
        <v>-5.5297277867794037E-10</v>
      </c>
      <c r="D157" s="14">
        <f t="shared" si="8"/>
        <v>0</v>
      </c>
      <c r="E157" s="14">
        <f t="shared" si="9"/>
        <v>0</v>
      </c>
      <c r="F157" s="37">
        <f t="shared" si="10"/>
        <v>-5.5297277867794037E-10</v>
      </c>
      <c r="G157" s="37"/>
    </row>
    <row r="158" spans="2:7" s="22" customFormat="1" x14ac:dyDescent="0.2">
      <c r="B158" s="22">
        <v>149</v>
      </c>
      <c r="C158" s="37">
        <f t="shared" si="11"/>
        <v>-5.5297277867794037E-10</v>
      </c>
      <c r="D158" s="14">
        <f t="shared" si="8"/>
        <v>0</v>
      </c>
      <c r="E158" s="14">
        <f t="shared" si="9"/>
        <v>0</v>
      </c>
      <c r="F158" s="37">
        <f t="shared" si="10"/>
        <v>-5.5297277867794037E-10</v>
      </c>
      <c r="G158" s="37"/>
    </row>
    <row r="159" spans="2:7" s="22" customFormat="1" x14ac:dyDescent="0.2">
      <c r="B159" s="22">
        <v>150</v>
      </c>
      <c r="C159" s="37">
        <f t="shared" si="11"/>
        <v>-5.5297277867794037E-10</v>
      </c>
      <c r="D159" s="14">
        <f t="shared" si="8"/>
        <v>0</v>
      </c>
      <c r="E159" s="14">
        <f t="shared" si="9"/>
        <v>0</v>
      </c>
      <c r="F159" s="37">
        <f t="shared" si="10"/>
        <v>-5.5297277867794037E-10</v>
      </c>
      <c r="G159" s="37"/>
    </row>
    <row r="160" spans="2:7" s="22" customFormat="1" x14ac:dyDescent="0.2">
      <c r="B160" s="22">
        <v>151</v>
      </c>
      <c r="C160" s="37">
        <f t="shared" si="11"/>
        <v>-5.5297277867794037E-10</v>
      </c>
      <c r="D160" s="14">
        <f t="shared" si="8"/>
        <v>0</v>
      </c>
      <c r="E160" s="14">
        <f t="shared" si="9"/>
        <v>0</v>
      </c>
      <c r="F160" s="37">
        <f t="shared" si="10"/>
        <v>-5.5297277867794037E-10</v>
      </c>
      <c r="G160" s="37"/>
    </row>
    <row r="161" spans="2:7" s="22" customFormat="1" x14ac:dyDescent="0.2">
      <c r="B161" s="22">
        <v>152</v>
      </c>
      <c r="C161" s="37">
        <f t="shared" si="11"/>
        <v>-5.5297277867794037E-10</v>
      </c>
      <c r="D161" s="14">
        <f t="shared" si="8"/>
        <v>0</v>
      </c>
      <c r="E161" s="14">
        <f t="shared" si="9"/>
        <v>0</v>
      </c>
      <c r="F161" s="37">
        <f t="shared" si="10"/>
        <v>-5.5297277867794037E-10</v>
      </c>
      <c r="G161" s="37"/>
    </row>
    <row r="162" spans="2:7" s="22" customFormat="1" x14ac:dyDescent="0.2">
      <c r="B162" s="22">
        <v>153</v>
      </c>
      <c r="C162" s="37">
        <f t="shared" si="11"/>
        <v>-5.5297277867794037E-10</v>
      </c>
      <c r="D162" s="14">
        <f t="shared" si="8"/>
        <v>0</v>
      </c>
      <c r="E162" s="14">
        <f t="shared" si="9"/>
        <v>0</v>
      </c>
      <c r="F162" s="37">
        <f t="shared" si="10"/>
        <v>-5.5297277867794037E-10</v>
      </c>
      <c r="G162" s="37"/>
    </row>
    <row r="163" spans="2:7" s="22" customFormat="1" x14ac:dyDescent="0.2">
      <c r="B163" s="22">
        <v>154</v>
      </c>
      <c r="C163" s="37">
        <f t="shared" si="11"/>
        <v>-5.5297277867794037E-10</v>
      </c>
      <c r="D163" s="14">
        <f t="shared" si="8"/>
        <v>0</v>
      </c>
      <c r="E163" s="14">
        <f t="shared" si="9"/>
        <v>0</v>
      </c>
      <c r="F163" s="37">
        <f t="shared" si="10"/>
        <v>-5.5297277867794037E-10</v>
      </c>
      <c r="G163" s="37"/>
    </row>
    <row r="164" spans="2:7" s="22" customFormat="1" x14ac:dyDescent="0.2">
      <c r="B164" s="22">
        <v>155</v>
      </c>
      <c r="C164" s="37">
        <f t="shared" si="11"/>
        <v>-5.5297277867794037E-10</v>
      </c>
      <c r="D164" s="14">
        <f t="shared" si="8"/>
        <v>0</v>
      </c>
      <c r="E164" s="14">
        <f t="shared" si="9"/>
        <v>0</v>
      </c>
      <c r="F164" s="37">
        <f t="shared" si="10"/>
        <v>-5.5297277867794037E-10</v>
      </c>
      <c r="G164" s="37"/>
    </row>
    <row r="165" spans="2:7" s="22" customFormat="1" x14ac:dyDescent="0.2">
      <c r="B165" s="22">
        <v>156</v>
      </c>
      <c r="C165" s="37">
        <f t="shared" si="11"/>
        <v>-5.5297277867794037E-10</v>
      </c>
      <c r="D165" s="14">
        <f t="shared" si="8"/>
        <v>0</v>
      </c>
      <c r="E165" s="14">
        <f t="shared" si="9"/>
        <v>0</v>
      </c>
      <c r="F165" s="37">
        <f t="shared" si="10"/>
        <v>-5.5297277867794037E-10</v>
      </c>
      <c r="G165" s="37"/>
    </row>
    <row r="166" spans="2:7" s="22" customFormat="1" x14ac:dyDescent="0.2">
      <c r="B166" s="22">
        <v>157</v>
      </c>
      <c r="C166" s="37">
        <f t="shared" si="11"/>
        <v>-5.5297277867794037E-10</v>
      </c>
      <c r="D166" s="14">
        <f t="shared" si="8"/>
        <v>0</v>
      </c>
      <c r="E166" s="14">
        <f t="shared" si="9"/>
        <v>0</v>
      </c>
      <c r="F166" s="37">
        <f t="shared" si="10"/>
        <v>-5.5297277867794037E-10</v>
      </c>
      <c r="G166" s="37"/>
    </row>
    <row r="167" spans="2:7" s="22" customFormat="1" x14ac:dyDescent="0.2">
      <c r="B167" s="22">
        <v>158</v>
      </c>
      <c r="C167" s="37">
        <f t="shared" si="11"/>
        <v>-5.5297277867794037E-10</v>
      </c>
      <c r="D167" s="14">
        <f t="shared" si="8"/>
        <v>0</v>
      </c>
      <c r="E167" s="14">
        <f t="shared" si="9"/>
        <v>0</v>
      </c>
      <c r="F167" s="37">
        <f t="shared" si="10"/>
        <v>-5.5297277867794037E-10</v>
      </c>
      <c r="G167" s="37"/>
    </row>
    <row r="168" spans="2:7" s="22" customFormat="1" x14ac:dyDescent="0.2">
      <c r="B168" s="22">
        <v>159</v>
      </c>
      <c r="C168" s="37">
        <f t="shared" si="11"/>
        <v>-5.5297277867794037E-10</v>
      </c>
      <c r="D168" s="14">
        <f t="shared" si="8"/>
        <v>0</v>
      </c>
      <c r="E168" s="14">
        <f t="shared" si="9"/>
        <v>0</v>
      </c>
      <c r="F168" s="37">
        <f t="shared" si="10"/>
        <v>-5.5297277867794037E-10</v>
      </c>
      <c r="G168" s="37"/>
    </row>
    <row r="169" spans="2:7" s="22" customFormat="1" x14ac:dyDescent="0.2">
      <c r="B169" s="22">
        <v>160</v>
      </c>
      <c r="C169" s="37">
        <f t="shared" si="11"/>
        <v>-5.5297277867794037E-10</v>
      </c>
      <c r="D169" s="14">
        <f t="shared" si="8"/>
        <v>0</v>
      </c>
      <c r="E169" s="14">
        <f t="shared" si="9"/>
        <v>0</v>
      </c>
      <c r="F169" s="37">
        <f t="shared" si="10"/>
        <v>-5.5297277867794037E-10</v>
      </c>
      <c r="G169" s="37"/>
    </row>
    <row r="170" spans="2:7" s="22" customFormat="1" x14ac:dyDescent="0.2">
      <c r="B170" s="22">
        <v>161</v>
      </c>
      <c r="C170" s="37">
        <f t="shared" si="11"/>
        <v>-5.5297277867794037E-10</v>
      </c>
      <c r="D170" s="14">
        <f t="shared" si="8"/>
        <v>0</v>
      </c>
      <c r="E170" s="14">
        <f t="shared" si="9"/>
        <v>0</v>
      </c>
      <c r="F170" s="37">
        <f t="shared" si="10"/>
        <v>-5.5297277867794037E-10</v>
      </c>
      <c r="G170" s="37"/>
    </row>
    <row r="171" spans="2:7" s="22" customFormat="1" x14ac:dyDescent="0.2">
      <c r="B171" s="22">
        <v>162</v>
      </c>
      <c r="C171" s="37">
        <f t="shared" si="11"/>
        <v>-5.5297277867794037E-10</v>
      </c>
      <c r="D171" s="14">
        <f t="shared" si="8"/>
        <v>0</v>
      </c>
      <c r="E171" s="14">
        <f t="shared" si="9"/>
        <v>0</v>
      </c>
      <c r="F171" s="37">
        <f t="shared" si="10"/>
        <v>-5.5297277867794037E-10</v>
      </c>
      <c r="G171" s="37"/>
    </row>
    <row r="172" spans="2:7" s="22" customFormat="1" x14ac:dyDescent="0.2">
      <c r="B172" s="22">
        <v>163</v>
      </c>
      <c r="C172" s="37">
        <f t="shared" si="11"/>
        <v>-5.5297277867794037E-10</v>
      </c>
      <c r="D172" s="14">
        <f t="shared" si="8"/>
        <v>0</v>
      </c>
      <c r="E172" s="14">
        <f t="shared" si="9"/>
        <v>0</v>
      </c>
      <c r="F172" s="37">
        <f t="shared" si="10"/>
        <v>-5.5297277867794037E-10</v>
      </c>
      <c r="G172" s="37"/>
    </row>
    <row r="173" spans="2:7" s="22" customFormat="1" x14ac:dyDescent="0.2">
      <c r="B173" s="22">
        <v>164</v>
      </c>
      <c r="C173" s="37">
        <f t="shared" si="11"/>
        <v>-5.5297277867794037E-10</v>
      </c>
      <c r="D173" s="14">
        <f t="shared" si="8"/>
        <v>0</v>
      </c>
      <c r="E173" s="14">
        <f t="shared" si="9"/>
        <v>0</v>
      </c>
      <c r="F173" s="37">
        <f t="shared" si="10"/>
        <v>-5.5297277867794037E-10</v>
      </c>
      <c r="G173" s="37"/>
    </row>
    <row r="174" spans="2:7" s="22" customFormat="1" x14ac:dyDescent="0.2">
      <c r="B174" s="22">
        <v>165</v>
      </c>
      <c r="C174" s="37">
        <f t="shared" si="11"/>
        <v>-5.5297277867794037E-10</v>
      </c>
      <c r="D174" s="14">
        <f t="shared" si="8"/>
        <v>0</v>
      </c>
      <c r="E174" s="14">
        <f t="shared" si="9"/>
        <v>0</v>
      </c>
      <c r="F174" s="37">
        <f t="shared" si="10"/>
        <v>-5.5297277867794037E-10</v>
      </c>
      <c r="G174" s="37"/>
    </row>
    <row r="175" spans="2:7" s="22" customFormat="1" x14ac:dyDescent="0.2">
      <c r="B175" s="22">
        <v>166</v>
      </c>
      <c r="C175" s="37">
        <f t="shared" si="11"/>
        <v>-5.5297277867794037E-10</v>
      </c>
      <c r="D175" s="14">
        <f t="shared" si="8"/>
        <v>0</v>
      </c>
      <c r="E175" s="14">
        <f t="shared" si="9"/>
        <v>0</v>
      </c>
      <c r="F175" s="37">
        <f t="shared" si="10"/>
        <v>-5.5297277867794037E-10</v>
      </c>
      <c r="G175" s="37"/>
    </row>
    <row r="176" spans="2:7" s="22" customFormat="1" x14ac:dyDescent="0.2">
      <c r="B176" s="22">
        <v>167</v>
      </c>
      <c r="C176" s="37">
        <f t="shared" si="11"/>
        <v>-5.5297277867794037E-10</v>
      </c>
      <c r="D176" s="14">
        <f t="shared" si="8"/>
        <v>0</v>
      </c>
      <c r="E176" s="14">
        <f t="shared" si="9"/>
        <v>0</v>
      </c>
      <c r="F176" s="37">
        <f t="shared" si="10"/>
        <v>-5.5297277867794037E-10</v>
      </c>
      <c r="G176" s="37"/>
    </row>
    <row r="177" spans="2:7" s="22" customFormat="1" x14ac:dyDescent="0.2">
      <c r="B177" s="22">
        <v>168</v>
      </c>
      <c r="C177" s="37">
        <f t="shared" si="11"/>
        <v>-5.5297277867794037E-10</v>
      </c>
      <c r="D177" s="14">
        <f t="shared" si="8"/>
        <v>0</v>
      </c>
      <c r="E177" s="14">
        <f t="shared" si="9"/>
        <v>0</v>
      </c>
      <c r="F177" s="37">
        <f t="shared" si="10"/>
        <v>-5.5297277867794037E-10</v>
      </c>
      <c r="G177" s="37"/>
    </row>
    <row r="178" spans="2:7" s="22" customFormat="1" x14ac:dyDescent="0.2">
      <c r="B178" s="22">
        <v>169</v>
      </c>
      <c r="C178" s="37">
        <f t="shared" si="11"/>
        <v>-5.5297277867794037E-10</v>
      </c>
      <c r="D178" s="14">
        <f t="shared" si="8"/>
        <v>0</v>
      </c>
      <c r="E178" s="14">
        <f t="shared" si="9"/>
        <v>0</v>
      </c>
      <c r="F178" s="37">
        <f t="shared" si="10"/>
        <v>-5.5297277867794037E-10</v>
      </c>
      <c r="G178" s="37"/>
    </row>
    <row r="179" spans="2:7" s="22" customFormat="1" x14ac:dyDescent="0.2">
      <c r="B179" s="22">
        <v>170</v>
      </c>
      <c r="C179" s="37">
        <f t="shared" si="11"/>
        <v>-5.5297277867794037E-10</v>
      </c>
      <c r="D179" s="14">
        <f t="shared" si="8"/>
        <v>0</v>
      </c>
      <c r="E179" s="14">
        <f t="shared" si="9"/>
        <v>0</v>
      </c>
      <c r="F179" s="37">
        <f t="shared" si="10"/>
        <v>-5.5297277867794037E-10</v>
      </c>
      <c r="G179" s="37"/>
    </row>
    <row r="180" spans="2:7" s="22" customFormat="1" x14ac:dyDescent="0.2">
      <c r="B180" s="22">
        <v>171</v>
      </c>
      <c r="C180" s="37">
        <f t="shared" si="11"/>
        <v>-5.5297277867794037E-10</v>
      </c>
      <c r="D180" s="14">
        <f t="shared" si="8"/>
        <v>0</v>
      </c>
      <c r="E180" s="14">
        <f t="shared" si="9"/>
        <v>0</v>
      </c>
      <c r="F180" s="37">
        <f t="shared" si="10"/>
        <v>-5.5297277867794037E-10</v>
      </c>
      <c r="G180" s="37"/>
    </row>
    <row r="181" spans="2:7" s="22" customFormat="1" x14ac:dyDescent="0.2">
      <c r="B181" s="22">
        <v>172</v>
      </c>
      <c r="C181" s="37">
        <f t="shared" si="11"/>
        <v>-5.5297277867794037E-10</v>
      </c>
      <c r="D181" s="14">
        <f t="shared" si="8"/>
        <v>0</v>
      </c>
      <c r="E181" s="14">
        <f t="shared" si="9"/>
        <v>0</v>
      </c>
      <c r="F181" s="37">
        <f t="shared" si="10"/>
        <v>-5.5297277867794037E-10</v>
      </c>
      <c r="G181" s="37"/>
    </row>
    <row r="182" spans="2:7" s="22" customFormat="1" x14ac:dyDescent="0.2">
      <c r="B182" s="22">
        <v>173</v>
      </c>
      <c r="C182" s="37">
        <f t="shared" si="11"/>
        <v>-5.5297277867794037E-10</v>
      </c>
      <c r="D182" s="14">
        <f t="shared" si="8"/>
        <v>0</v>
      </c>
      <c r="E182" s="14">
        <f t="shared" si="9"/>
        <v>0</v>
      </c>
      <c r="F182" s="37">
        <f t="shared" si="10"/>
        <v>-5.5297277867794037E-10</v>
      </c>
      <c r="G182" s="37"/>
    </row>
    <row r="183" spans="2:7" s="22" customFormat="1" x14ac:dyDescent="0.2">
      <c r="B183" s="22">
        <v>174</v>
      </c>
      <c r="C183" s="37">
        <f t="shared" si="11"/>
        <v>-5.5297277867794037E-10</v>
      </c>
      <c r="D183" s="14">
        <f t="shared" si="8"/>
        <v>0</v>
      </c>
      <c r="E183" s="14">
        <f t="shared" si="9"/>
        <v>0</v>
      </c>
      <c r="F183" s="37">
        <f t="shared" si="10"/>
        <v>-5.5297277867794037E-10</v>
      </c>
      <c r="G183" s="37"/>
    </row>
    <row r="184" spans="2:7" s="22" customFormat="1" x14ac:dyDescent="0.2">
      <c r="B184" s="22">
        <v>175</v>
      </c>
      <c r="C184" s="37">
        <f t="shared" si="11"/>
        <v>-5.5297277867794037E-10</v>
      </c>
      <c r="D184" s="14">
        <f t="shared" si="8"/>
        <v>0</v>
      </c>
      <c r="E184" s="14">
        <f t="shared" si="9"/>
        <v>0</v>
      </c>
      <c r="F184" s="37">
        <f t="shared" si="10"/>
        <v>-5.5297277867794037E-10</v>
      </c>
      <c r="G184" s="37"/>
    </row>
    <row r="185" spans="2:7" s="22" customFormat="1" x14ac:dyDescent="0.2">
      <c r="B185" s="22">
        <v>176</v>
      </c>
      <c r="C185" s="37">
        <f t="shared" si="11"/>
        <v>-5.5297277867794037E-10</v>
      </c>
      <c r="D185" s="14">
        <f t="shared" si="8"/>
        <v>0</v>
      </c>
      <c r="E185" s="14">
        <f t="shared" si="9"/>
        <v>0</v>
      </c>
      <c r="F185" s="37">
        <f t="shared" si="10"/>
        <v>-5.5297277867794037E-10</v>
      </c>
      <c r="G185" s="37"/>
    </row>
    <row r="186" spans="2:7" s="22" customFormat="1" x14ac:dyDescent="0.2">
      <c r="B186" s="22">
        <v>177</v>
      </c>
      <c r="C186" s="37">
        <f t="shared" si="11"/>
        <v>-5.5297277867794037E-10</v>
      </c>
      <c r="D186" s="14">
        <f t="shared" si="8"/>
        <v>0</v>
      </c>
      <c r="E186" s="14">
        <f t="shared" si="9"/>
        <v>0</v>
      </c>
      <c r="F186" s="37">
        <f t="shared" si="10"/>
        <v>-5.5297277867794037E-10</v>
      </c>
      <c r="G186" s="37"/>
    </row>
    <row r="187" spans="2:7" s="22" customFormat="1" x14ac:dyDescent="0.2">
      <c r="B187" s="22">
        <v>178</v>
      </c>
      <c r="C187" s="37">
        <f t="shared" si="11"/>
        <v>-5.5297277867794037E-10</v>
      </c>
      <c r="D187" s="14">
        <f t="shared" si="8"/>
        <v>0</v>
      </c>
      <c r="E187" s="14">
        <f t="shared" si="9"/>
        <v>0</v>
      </c>
      <c r="F187" s="37">
        <f t="shared" si="10"/>
        <v>-5.5297277867794037E-10</v>
      </c>
      <c r="G187" s="37"/>
    </row>
    <row r="188" spans="2:7" s="22" customFormat="1" x14ac:dyDescent="0.2">
      <c r="B188" s="22">
        <v>179</v>
      </c>
      <c r="C188" s="37">
        <f t="shared" si="11"/>
        <v>-5.5297277867794037E-10</v>
      </c>
      <c r="D188" s="14">
        <f t="shared" si="8"/>
        <v>0</v>
      </c>
      <c r="E188" s="14">
        <f t="shared" si="9"/>
        <v>0</v>
      </c>
      <c r="F188" s="37">
        <f t="shared" si="10"/>
        <v>-5.5297277867794037E-10</v>
      </c>
      <c r="G188" s="37"/>
    </row>
    <row r="189" spans="2:7" s="22" customFormat="1" x14ac:dyDescent="0.2">
      <c r="B189" s="22">
        <v>180</v>
      </c>
      <c r="C189" s="37">
        <f t="shared" si="11"/>
        <v>-5.5297277867794037E-10</v>
      </c>
      <c r="D189" s="14">
        <f t="shared" si="8"/>
        <v>0</v>
      </c>
      <c r="E189" s="14">
        <f t="shared" si="9"/>
        <v>0</v>
      </c>
      <c r="F189" s="37">
        <f t="shared" si="10"/>
        <v>-5.5297277867794037E-10</v>
      </c>
      <c r="G189" s="37"/>
    </row>
    <row r="190" spans="2:7" s="22" customFormat="1" x14ac:dyDescent="0.2">
      <c r="B190" s="22">
        <v>181</v>
      </c>
      <c r="C190" s="37">
        <f t="shared" si="11"/>
        <v>-5.5297277867794037E-10</v>
      </c>
      <c r="D190" s="14">
        <f t="shared" si="8"/>
        <v>0</v>
      </c>
      <c r="E190" s="14">
        <f t="shared" si="9"/>
        <v>0</v>
      </c>
      <c r="F190" s="37">
        <f t="shared" si="10"/>
        <v>-5.5297277867794037E-10</v>
      </c>
      <c r="G190" s="37"/>
    </row>
    <row r="191" spans="2:7" s="22" customFormat="1" x14ac:dyDescent="0.2">
      <c r="B191" s="22">
        <v>182</v>
      </c>
      <c r="C191" s="37">
        <f t="shared" si="11"/>
        <v>-5.5297277867794037E-10</v>
      </c>
      <c r="D191" s="14">
        <f t="shared" si="8"/>
        <v>0</v>
      </c>
      <c r="E191" s="14">
        <f t="shared" si="9"/>
        <v>0</v>
      </c>
      <c r="F191" s="37">
        <f t="shared" si="10"/>
        <v>-5.5297277867794037E-10</v>
      </c>
      <c r="G191" s="37"/>
    </row>
    <row r="192" spans="2:7" s="22" customFormat="1" x14ac:dyDescent="0.2">
      <c r="B192" s="22">
        <v>183</v>
      </c>
      <c r="C192" s="37">
        <f t="shared" si="11"/>
        <v>-5.5297277867794037E-10</v>
      </c>
      <c r="D192" s="14">
        <f t="shared" si="8"/>
        <v>0</v>
      </c>
      <c r="E192" s="14">
        <f t="shared" si="9"/>
        <v>0</v>
      </c>
      <c r="F192" s="37">
        <f t="shared" si="10"/>
        <v>-5.5297277867794037E-10</v>
      </c>
      <c r="G192" s="37"/>
    </row>
    <row r="193" spans="2:7" s="22" customFormat="1" x14ac:dyDescent="0.2">
      <c r="B193" s="22">
        <v>184</v>
      </c>
      <c r="C193" s="37">
        <f t="shared" si="11"/>
        <v>-5.5297277867794037E-10</v>
      </c>
      <c r="D193" s="14">
        <f t="shared" si="8"/>
        <v>0</v>
      </c>
      <c r="E193" s="14">
        <f t="shared" si="9"/>
        <v>0</v>
      </c>
      <c r="F193" s="37">
        <f t="shared" si="10"/>
        <v>-5.5297277867794037E-10</v>
      </c>
      <c r="G193" s="37"/>
    </row>
    <row r="194" spans="2:7" s="22" customFormat="1" x14ac:dyDescent="0.2">
      <c r="B194" s="22">
        <v>185</v>
      </c>
      <c r="C194" s="37">
        <f t="shared" si="11"/>
        <v>-5.5297277867794037E-10</v>
      </c>
      <c r="D194" s="14">
        <f t="shared" si="8"/>
        <v>0</v>
      </c>
      <c r="E194" s="14">
        <f t="shared" si="9"/>
        <v>0</v>
      </c>
      <c r="F194" s="37">
        <f t="shared" si="10"/>
        <v>-5.5297277867794037E-10</v>
      </c>
      <c r="G194" s="37"/>
    </row>
    <row r="195" spans="2:7" s="22" customFormat="1" x14ac:dyDescent="0.2">
      <c r="B195" s="22">
        <v>186</v>
      </c>
      <c r="C195" s="37">
        <f t="shared" si="11"/>
        <v>-5.5297277867794037E-10</v>
      </c>
      <c r="D195" s="14">
        <f t="shared" si="8"/>
        <v>0</v>
      </c>
      <c r="E195" s="14">
        <f t="shared" si="9"/>
        <v>0</v>
      </c>
      <c r="F195" s="37">
        <f t="shared" si="10"/>
        <v>-5.5297277867794037E-10</v>
      </c>
      <c r="G195" s="37"/>
    </row>
    <row r="196" spans="2:7" s="22" customFormat="1" x14ac:dyDescent="0.2">
      <c r="B196" s="22">
        <v>187</v>
      </c>
      <c r="C196" s="37">
        <f t="shared" si="11"/>
        <v>-5.5297277867794037E-10</v>
      </c>
      <c r="D196" s="14">
        <f t="shared" si="8"/>
        <v>0</v>
      </c>
      <c r="E196" s="14">
        <f t="shared" si="9"/>
        <v>0</v>
      </c>
      <c r="F196" s="37">
        <f t="shared" si="10"/>
        <v>-5.5297277867794037E-10</v>
      </c>
      <c r="G196" s="37"/>
    </row>
    <row r="197" spans="2:7" s="22" customFormat="1" x14ac:dyDescent="0.2">
      <c r="B197" s="22">
        <v>188</v>
      </c>
      <c r="C197" s="37">
        <f t="shared" si="11"/>
        <v>-5.5297277867794037E-10</v>
      </c>
      <c r="D197" s="14">
        <f t="shared" si="8"/>
        <v>0</v>
      </c>
      <c r="E197" s="14">
        <f t="shared" si="9"/>
        <v>0</v>
      </c>
      <c r="F197" s="37">
        <f t="shared" si="10"/>
        <v>-5.5297277867794037E-10</v>
      </c>
      <c r="G197" s="37"/>
    </row>
    <row r="198" spans="2:7" s="22" customFormat="1" x14ac:dyDescent="0.2">
      <c r="B198" s="22">
        <v>189</v>
      </c>
      <c r="C198" s="37">
        <f t="shared" si="11"/>
        <v>-5.5297277867794037E-10</v>
      </c>
      <c r="D198" s="14">
        <f t="shared" si="8"/>
        <v>0</v>
      </c>
      <c r="E198" s="14">
        <f t="shared" si="9"/>
        <v>0</v>
      </c>
      <c r="F198" s="37">
        <f t="shared" si="10"/>
        <v>-5.5297277867794037E-10</v>
      </c>
      <c r="G198" s="37"/>
    </row>
    <row r="199" spans="2:7" s="22" customFormat="1" x14ac:dyDescent="0.2">
      <c r="B199" s="22">
        <v>190</v>
      </c>
      <c r="C199" s="37">
        <f t="shared" si="11"/>
        <v>-5.5297277867794037E-10</v>
      </c>
      <c r="D199" s="14">
        <f t="shared" si="8"/>
        <v>0</v>
      </c>
      <c r="E199" s="14">
        <f t="shared" si="9"/>
        <v>0</v>
      </c>
      <c r="F199" s="37">
        <f t="shared" si="10"/>
        <v>-5.5297277867794037E-10</v>
      </c>
      <c r="G199" s="37"/>
    </row>
    <row r="200" spans="2:7" s="22" customFormat="1" x14ac:dyDescent="0.2">
      <c r="B200" s="22">
        <v>191</v>
      </c>
      <c r="C200" s="37">
        <f t="shared" si="11"/>
        <v>-5.5297277867794037E-10</v>
      </c>
      <c r="D200" s="14">
        <f t="shared" si="8"/>
        <v>0</v>
      </c>
      <c r="E200" s="14">
        <f t="shared" si="9"/>
        <v>0</v>
      </c>
      <c r="F200" s="37">
        <f t="shared" si="10"/>
        <v>-5.5297277867794037E-10</v>
      </c>
      <c r="G200" s="37"/>
    </row>
    <row r="201" spans="2:7" s="22" customFormat="1" x14ac:dyDescent="0.2">
      <c r="B201" s="22">
        <v>192</v>
      </c>
      <c r="C201" s="37">
        <f t="shared" si="11"/>
        <v>-5.5297277867794037E-10</v>
      </c>
      <c r="D201" s="14">
        <f t="shared" si="8"/>
        <v>0</v>
      </c>
      <c r="E201" s="14">
        <f t="shared" si="9"/>
        <v>0</v>
      </c>
      <c r="F201" s="37">
        <f t="shared" si="10"/>
        <v>-5.5297277867794037E-10</v>
      </c>
      <c r="G201" s="37"/>
    </row>
    <row r="202" spans="2:7" s="22" customFormat="1" x14ac:dyDescent="0.2">
      <c r="B202" s="22">
        <v>193</v>
      </c>
      <c r="C202" s="37">
        <f t="shared" si="11"/>
        <v>-5.5297277867794037E-10</v>
      </c>
      <c r="D202" s="14">
        <f t="shared" ref="D202:D259" si="12">IF(ISERROR(PPMT(($B$2/12),$B202,$B$3,-$B$4)),0,PPMT(($B$2/12),$B202,$B$3,-$B$4))</f>
        <v>0</v>
      </c>
      <c r="E202" s="14">
        <f t="shared" ref="E202:E259" si="13">IF(ISERROR(IPMT(($B$2/12),$B202,$B$3,-$B$4)),0,IPMT(($B$2/12),$B202,$B$3,-$B$4))</f>
        <v>0</v>
      </c>
      <c r="F202" s="37">
        <f t="shared" ref="F202:F259" si="14">C202-D202</f>
        <v>-5.5297277867794037E-10</v>
      </c>
      <c r="G202" s="37"/>
    </row>
    <row r="203" spans="2:7" s="22" customFormat="1" x14ac:dyDescent="0.2">
      <c r="B203" s="22">
        <v>194</v>
      </c>
      <c r="C203" s="37">
        <f t="shared" ref="C203:C259" si="15">C202-D202</f>
        <v>-5.5297277867794037E-10</v>
      </c>
      <c r="D203" s="14">
        <f t="shared" si="12"/>
        <v>0</v>
      </c>
      <c r="E203" s="14">
        <f t="shared" si="13"/>
        <v>0</v>
      </c>
      <c r="F203" s="37">
        <f t="shared" si="14"/>
        <v>-5.5297277867794037E-10</v>
      </c>
      <c r="G203" s="37"/>
    </row>
    <row r="204" spans="2:7" s="22" customFormat="1" x14ac:dyDescent="0.2">
      <c r="B204" s="22">
        <v>195</v>
      </c>
      <c r="C204" s="37">
        <f t="shared" si="15"/>
        <v>-5.5297277867794037E-10</v>
      </c>
      <c r="D204" s="14">
        <f t="shared" si="12"/>
        <v>0</v>
      </c>
      <c r="E204" s="14">
        <f t="shared" si="13"/>
        <v>0</v>
      </c>
      <c r="F204" s="37">
        <f t="shared" si="14"/>
        <v>-5.5297277867794037E-10</v>
      </c>
      <c r="G204" s="37"/>
    </row>
    <row r="205" spans="2:7" s="22" customFormat="1" x14ac:dyDescent="0.2">
      <c r="B205" s="22">
        <v>196</v>
      </c>
      <c r="C205" s="37">
        <f t="shared" si="15"/>
        <v>-5.5297277867794037E-10</v>
      </c>
      <c r="D205" s="14">
        <f t="shared" si="12"/>
        <v>0</v>
      </c>
      <c r="E205" s="14">
        <f t="shared" si="13"/>
        <v>0</v>
      </c>
      <c r="F205" s="37">
        <f t="shared" si="14"/>
        <v>-5.5297277867794037E-10</v>
      </c>
      <c r="G205" s="37"/>
    </row>
    <row r="206" spans="2:7" s="22" customFormat="1" x14ac:dyDescent="0.2">
      <c r="B206" s="22">
        <v>197</v>
      </c>
      <c r="C206" s="37">
        <f t="shared" si="15"/>
        <v>-5.5297277867794037E-10</v>
      </c>
      <c r="D206" s="14">
        <f t="shared" si="12"/>
        <v>0</v>
      </c>
      <c r="E206" s="14">
        <f t="shared" si="13"/>
        <v>0</v>
      </c>
      <c r="F206" s="37">
        <f t="shared" si="14"/>
        <v>-5.5297277867794037E-10</v>
      </c>
      <c r="G206" s="37"/>
    </row>
    <row r="207" spans="2:7" s="22" customFormat="1" x14ac:dyDescent="0.2">
      <c r="B207" s="22">
        <v>198</v>
      </c>
      <c r="C207" s="37">
        <f t="shared" si="15"/>
        <v>-5.5297277867794037E-10</v>
      </c>
      <c r="D207" s="14">
        <f t="shared" si="12"/>
        <v>0</v>
      </c>
      <c r="E207" s="14">
        <f t="shared" si="13"/>
        <v>0</v>
      </c>
      <c r="F207" s="37">
        <f t="shared" si="14"/>
        <v>-5.5297277867794037E-10</v>
      </c>
      <c r="G207" s="37"/>
    </row>
    <row r="208" spans="2:7" s="22" customFormat="1" x14ac:dyDescent="0.2">
      <c r="B208" s="22">
        <v>199</v>
      </c>
      <c r="C208" s="37">
        <f t="shared" si="15"/>
        <v>-5.5297277867794037E-10</v>
      </c>
      <c r="D208" s="14">
        <f t="shared" si="12"/>
        <v>0</v>
      </c>
      <c r="E208" s="14">
        <f t="shared" si="13"/>
        <v>0</v>
      </c>
      <c r="F208" s="37">
        <f t="shared" si="14"/>
        <v>-5.5297277867794037E-10</v>
      </c>
      <c r="G208" s="37"/>
    </row>
    <row r="209" spans="2:7" s="22" customFormat="1" x14ac:dyDescent="0.2">
      <c r="B209" s="22">
        <v>200</v>
      </c>
      <c r="C209" s="37">
        <f t="shared" si="15"/>
        <v>-5.5297277867794037E-10</v>
      </c>
      <c r="D209" s="14">
        <f t="shared" si="12"/>
        <v>0</v>
      </c>
      <c r="E209" s="14">
        <f t="shared" si="13"/>
        <v>0</v>
      </c>
      <c r="F209" s="37">
        <f t="shared" si="14"/>
        <v>-5.5297277867794037E-10</v>
      </c>
      <c r="G209" s="37"/>
    </row>
    <row r="210" spans="2:7" s="22" customFormat="1" x14ac:dyDescent="0.2">
      <c r="B210" s="22">
        <v>201</v>
      </c>
      <c r="C210" s="37">
        <f t="shared" si="15"/>
        <v>-5.5297277867794037E-10</v>
      </c>
      <c r="D210" s="14">
        <f t="shared" si="12"/>
        <v>0</v>
      </c>
      <c r="E210" s="14">
        <f t="shared" si="13"/>
        <v>0</v>
      </c>
      <c r="F210" s="37">
        <f t="shared" si="14"/>
        <v>-5.5297277867794037E-10</v>
      </c>
      <c r="G210" s="37"/>
    </row>
    <row r="211" spans="2:7" s="22" customFormat="1" x14ac:dyDescent="0.2">
      <c r="B211" s="22">
        <v>202</v>
      </c>
      <c r="C211" s="37">
        <f t="shared" si="15"/>
        <v>-5.5297277867794037E-10</v>
      </c>
      <c r="D211" s="14">
        <f t="shared" si="12"/>
        <v>0</v>
      </c>
      <c r="E211" s="14">
        <f t="shared" si="13"/>
        <v>0</v>
      </c>
      <c r="F211" s="37">
        <f t="shared" si="14"/>
        <v>-5.5297277867794037E-10</v>
      </c>
      <c r="G211" s="37"/>
    </row>
    <row r="212" spans="2:7" s="22" customFormat="1" x14ac:dyDescent="0.2">
      <c r="B212" s="22">
        <v>203</v>
      </c>
      <c r="C212" s="37">
        <f t="shared" si="15"/>
        <v>-5.5297277867794037E-10</v>
      </c>
      <c r="D212" s="14">
        <f t="shared" si="12"/>
        <v>0</v>
      </c>
      <c r="E212" s="14">
        <f t="shared" si="13"/>
        <v>0</v>
      </c>
      <c r="F212" s="37">
        <f t="shared" si="14"/>
        <v>-5.5297277867794037E-10</v>
      </c>
      <c r="G212" s="37"/>
    </row>
    <row r="213" spans="2:7" s="22" customFormat="1" x14ac:dyDescent="0.2">
      <c r="B213" s="22">
        <v>204</v>
      </c>
      <c r="C213" s="37">
        <f t="shared" si="15"/>
        <v>-5.5297277867794037E-10</v>
      </c>
      <c r="D213" s="14">
        <f t="shared" si="12"/>
        <v>0</v>
      </c>
      <c r="E213" s="14">
        <f t="shared" si="13"/>
        <v>0</v>
      </c>
      <c r="F213" s="37">
        <f t="shared" si="14"/>
        <v>-5.5297277867794037E-10</v>
      </c>
      <c r="G213" s="37"/>
    </row>
    <row r="214" spans="2:7" s="22" customFormat="1" x14ac:dyDescent="0.2">
      <c r="B214" s="22">
        <v>205</v>
      </c>
      <c r="C214" s="37">
        <f t="shared" si="15"/>
        <v>-5.5297277867794037E-10</v>
      </c>
      <c r="D214" s="14">
        <f t="shared" si="12"/>
        <v>0</v>
      </c>
      <c r="E214" s="14">
        <f t="shared" si="13"/>
        <v>0</v>
      </c>
      <c r="F214" s="37">
        <f t="shared" si="14"/>
        <v>-5.5297277867794037E-10</v>
      </c>
      <c r="G214" s="37"/>
    </row>
    <row r="215" spans="2:7" s="22" customFormat="1" x14ac:dyDescent="0.2">
      <c r="B215" s="22">
        <v>206</v>
      </c>
      <c r="C215" s="37">
        <f t="shared" si="15"/>
        <v>-5.5297277867794037E-10</v>
      </c>
      <c r="D215" s="14">
        <f t="shared" si="12"/>
        <v>0</v>
      </c>
      <c r="E215" s="14">
        <f t="shared" si="13"/>
        <v>0</v>
      </c>
      <c r="F215" s="37">
        <f t="shared" si="14"/>
        <v>-5.5297277867794037E-10</v>
      </c>
      <c r="G215" s="37"/>
    </row>
    <row r="216" spans="2:7" s="22" customFormat="1" x14ac:dyDescent="0.2">
      <c r="B216" s="22">
        <v>207</v>
      </c>
      <c r="C216" s="37">
        <f t="shared" si="15"/>
        <v>-5.5297277867794037E-10</v>
      </c>
      <c r="D216" s="14">
        <f t="shared" si="12"/>
        <v>0</v>
      </c>
      <c r="E216" s="14">
        <f t="shared" si="13"/>
        <v>0</v>
      </c>
      <c r="F216" s="37">
        <f t="shared" si="14"/>
        <v>-5.5297277867794037E-10</v>
      </c>
      <c r="G216" s="37"/>
    </row>
    <row r="217" spans="2:7" s="22" customFormat="1" x14ac:dyDescent="0.2">
      <c r="B217" s="22">
        <v>208</v>
      </c>
      <c r="C217" s="37">
        <f t="shared" si="15"/>
        <v>-5.5297277867794037E-10</v>
      </c>
      <c r="D217" s="14">
        <f t="shared" si="12"/>
        <v>0</v>
      </c>
      <c r="E217" s="14">
        <f t="shared" si="13"/>
        <v>0</v>
      </c>
      <c r="F217" s="37">
        <f t="shared" si="14"/>
        <v>-5.5297277867794037E-10</v>
      </c>
      <c r="G217" s="37"/>
    </row>
    <row r="218" spans="2:7" s="22" customFormat="1" x14ac:dyDescent="0.2">
      <c r="B218" s="22">
        <v>209</v>
      </c>
      <c r="C218" s="37">
        <f t="shared" si="15"/>
        <v>-5.5297277867794037E-10</v>
      </c>
      <c r="D218" s="14">
        <f t="shared" si="12"/>
        <v>0</v>
      </c>
      <c r="E218" s="14">
        <f t="shared" si="13"/>
        <v>0</v>
      </c>
      <c r="F218" s="37">
        <f t="shared" si="14"/>
        <v>-5.5297277867794037E-10</v>
      </c>
      <c r="G218" s="37"/>
    </row>
    <row r="219" spans="2:7" s="22" customFormat="1" x14ac:dyDescent="0.2">
      <c r="B219" s="22">
        <v>210</v>
      </c>
      <c r="C219" s="37">
        <f t="shared" si="15"/>
        <v>-5.5297277867794037E-10</v>
      </c>
      <c r="D219" s="14">
        <f t="shared" si="12"/>
        <v>0</v>
      </c>
      <c r="E219" s="14">
        <f t="shared" si="13"/>
        <v>0</v>
      </c>
      <c r="F219" s="37">
        <f t="shared" si="14"/>
        <v>-5.5297277867794037E-10</v>
      </c>
      <c r="G219" s="37"/>
    </row>
    <row r="220" spans="2:7" s="22" customFormat="1" x14ac:dyDescent="0.2">
      <c r="B220" s="22">
        <v>211</v>
      </c>
      <c r="C220" s="37">
        <f t="shared" si="15"/>
        <v>-5.5297277867794037E-10</v>
      </c>
      <c r="D220" s="14">
        <f t="shared" si="12"/>
        <v>0</v>
      </c>
      <c r="E220" s="14">
        <f t="shared" si="13"/>
        <v>0</v>
      </c>
      <c r="F220" s="37">
        <f t="shared" si="14"/>
        <v>-5.5297277867794037E-10</v>
      </c>
      <c r="G220" s="37"/>
    </row>
    <row r="221" spans="2:7" s="22" customFormat="1" x14ac:dyDescent="0.2">
      <c r="B221" s="22">
        <v>212</v>
      </c>
      <c r="C221" s="37">
        <f t="shared" si="15"/>
        <v>-5.5297277867794037E-10</v>
      </c>
      <c r="D221" s="14">
        <f t="shared" si="12"/>
        <v>0</v>
      </c>
      <c r="E221" s="14">
        <f t="shared" si="13"/>
        <v>0</v>
      </c>
      <c r="F221" s="37">
        <f t="shared" si="14"/>
        <v>-5.5297277867794037E-10</v>
      </c>
      <c r="G221" s="37"/>
    </row>
    <row r="222" spans="2:7" s="22" customFormat="1" x14ac:dyDescent="0.2">
      <c r="B222" s="22">
        <v>213</v>
      </c>
      <c r="C222" s="37">
        <f t="shared" si="15"/>
        <v>-5.5297277867794037E-10</v>
      </c>
      <c r="D222" s="14">
        <f t="shared" si="12"/>
        <v>0</v>
      </c>
      <c r="E222" s="14">
        <f t="shared" si="13"/>
        <v>0</v>
      </c>
      <c r="F222" s="37">
        <f t="shared" si="14"/>
        <v>-5.5297277867794037E-10</v>
      </c>
      <c r="G222" s="37"/>
    </row>
    <row r="223" spans="2:7" s="22" customFormat="1" x14ac:dyDescent="0.2">
      <c r="B223" s="22">
        <v>214</v>
      </c>
      <c r="C223" s="37">
        <f t="shared" si="15"/>
        <v>-5.5297277867794037E-10</v>
      </c>
      <c r="D223" s="14">
        <f t="shared" si="12"/>
        <v>0</v>
      </c>
      <c r="E223" s="14">
        <f t="shared" si="13"/>
        <v>0</v>
      </c>
      <c r="F223" s="37">
        <f t="shared" si="14"/>
        <v>-5.5297277867794037E-10</v>
      </c>
      <c r="G223" s="37"/>
    </row>
    <row r="224" spans="2:7" s="22" customFormat="1" x14ac:dyDescent="0.2">
      <c r="B224" s="22">
        <v>215</v>
      </c>
      <c r="C224" s="37">
        <f t="shared" si="15"/>
        <v>-5.5297277867794037E-10</v>
      </c>
      <c r="D224" s="14">
        <f t="shared" si="12"/>
        <v>0</v>
      </c>
      <c r="E224" s="14">
        <f t="shared" si="13"/>
        <v>0</v>
      </c>
      <c r="F224" s="37">
        <f t="shared" si="14"/>
        <v>-5.5297277867794037E-10</v>
      </c>
      <c r="G224" s="37"/>
    </row>
    <row r="225" spans="2:7" s="22" customFormat="1" x14ac:dyDescent="0.2">
      <c r="B225" s="22">
        <v>216</v>
      </c>
      <c r="C225" s="37">
        <f t="shared" si="15"/>
        <v>-5.5297277867794037E-10</v>
      </c>
      <c r="D225" s="14">
        <f t="shared" si="12"/>
        <v>0</v>
      </c>
      <c r="E225" s="14">
        <f t="shared" si="13"/>
        <v>0</v>
      </c>
      <c r="F225" s="37">
        <f t="shared" si="14"/>
        <v>-5.5297277867794037E-10</v>
      </c>
      <c r="G225" s="37"/>
    </row>
    <row r="226" spans="2:7" s="22" customFormat="1" x14ac:dyDescent="0.2">
      <c r="B226" s="22">
        <v>217</v>
      </c>
      <c r="C226" s="37">
        <f t="shared" si="15"/>
        <v>-5.5297277867794037E-10</v>
      </c>
      <c r="D226" s="14">
        <f t="shared" si="12"/>
        <v>0</v>
      </c>
      <c r="E226" s="14">
        <f t="shared" si="13"/>
        <v>0</v>
      </c>
      <c r="F226" s="37">
        <f t="shared" si="14"/>
        <v>-5.5297277867794037E-10</v>
      </c>
      <c r="G226" s="37"/>
    </row>
    <row r="227" spans="2:7" s="22" customFormat="1" x14ac:dyDescent="0.2">
      <c r="B227" s="22">
        <v>218</v>
      </c>
      <c r="C227" s="37">
        <f t="shared" si="15"/>
        <v>-5.5297277867794037E-10</v>
      </c>
      <c r="D227" s="14">
        <f t="shared" si="12"/>
        <v>0</v>
      </c>
      <c r="E227" s="14">
        <f t="shared" si="13"/>
        <v>0</v>
      </c>
      <c r="F227" s="37">
        <f t="shared" si="14"/>
        <v>-5.5297277867794037E-10</v>
      </c>
      <c r="G227" s="37"/>
    </row>
    <row r="228" spans="2:7" s="22" customFormat="1" x14ac:dyDescent="0.2">
      <c r="B228" s="22">
        <v>219</v>
      </c>
      <c r="C228" s="37">
        <f t="shared" si="15"/>
        <v>-5.5297277867794037E-10</v>
      </c>
      <c r="D228" s="14">
        <f t="shared" si="12"/>
        <v>0</v>
      </c>
      <c r="E228" s="14">
        <f t="shared" si="13"/>
        <v>0</v>
      </c>
      <c r="F228" s="37">
        <f t="shared" si="14"/>
        <v>-5.5297277867794037E-10</v>
      </c>
      <c r="G228" s="37"/>
    </row>
    <row r="229" spans="2:7" s="22" customFormat="1" x14ac:dyDescent="0.2">
      <c r="B229" s="22">
        <v>220</v>
      </c>
      <c r="C229" s="37">
        <f t="shared" si="15"/>
        <v>-5.5297277867794037E-10</v>
      </c>
      <c r="D229" s="14">
        <f t="shared" si="12"/>
        <v>0</v>
      </c>
      <c r="E229" s="14">
        <f t="shared" si="13"/>
        <v>0</v>
      </c>
      <c r="F229" s="37">
        <f t="shared" si="14"/>
        <v>-5.5297277867794037E-10</v>
      </c>
      <c r="G229" s="37"/>
    </row>
    <row r="230" spans="2:7" s="22" customFormat="1" x14ac:dyDescent="0.2">
      <c r="B230" s="22">
        <v>221</v>
      </c>
      <c r="C230" s="37">
        <f t="shared" si="15"/>
        <v>-5.5297277867794037E-10</v>
      </c>
      <c r="D230" s="14">
        <f t="shared" si="12"/>
        <v>0</v>
      </c>
      <c r="E230" s="14">
        <f t="shared" si="13"/>
        <v>0</v>
      </c>
      <c r="F230" s="37">
        <f t="shared" si="14"/>
        <v>-5.5297277867794037E-10</v>
      </c>
      <c r="G230" s="37"/>
    </row>
    <row r="231" spans="2:7" s="22" customFormat="1" x14ac:dyDescent="0.2">
      <c r="B231" s="22">
        <v>222</v>
      </c>
      <c r="C231" s="37">
        <f t="shared" si="15"/>
        <v>-5.5297277867794037E-10</v>
      </c>
      <c r="D231" s="14">
        <f t="shared" si="12"/>
        <v>0</v>
      </c>
      <c r="E231" s="14">
        <f t="shared" si="13"/>
        <v>0</v>
      </c>
      <c r="F231" s="37">
        <f t="shared" si="14"/>
        <v>-5.5297277867794037E-10</v>
      </c>
      <c r="G231" s="37"/>
    </row>
    <row r="232" spans="2:7" s="22" customFormat="1" x14ac:dyDescent="0.2">
      <c r="B232" s="22">
        <v>223</v>
      </c>
      <c r="C232" s="37">
        <f t="shared" si="15"/>
        <v>-5.5297277867794037E-10</v>
      </c>
      <c r="D232" s="14">
        <f t="shared" si="12"/>
        <v>0</v>
      </c>
      <c r="E232" s="14">
        <f t="shared" si="13"/>
        <v>0</v>
      </c>
      <c r="F232" s="37">
        <f t="shared" si="14"/>
        <v>-5.5297277867794037E-10</v>
      </c>
      <c r="G232" s="37"/>
    </row>
    <row r="233" spans="2:7" s="22" customFormat="1" x14ac:dyDescent="0.2">
      <c r="B233" s="22">
        <v>224</v>
      </c>
      <c r="C233" s="37">
        <f t="shared" si="15"/>
        <v>-5.5297277867794037E-10</v>
      </c>
      <c r="D233" s="14">
        <f t="shared" si="12"/>
        <v>0</v>
      </c>
      <c r="E233" s="14">
        <f t="shared" si="13"/>
        <v>0</v>
      </c>
      <c r="F233" s="37">
        <f t="shared" si="14"/>
        <v>-5.5297277867794037E-10</v>
      </c>
      <c r="G233" s="37"/>
    </row>
    <row r="234" spans="2:7" s="22" customFormat="1" x14ac:dyDescent="0.2">
      <c r="B234" s="22">
        <v>225</v>
      </c>
      <c r="C234" s="37">
        <f t="shared" si="15"/>
        <v>-5.5297277867794037E-10</v>
      </c>
      <c r="D234" s="14">
        <f t="shared" si="12"/>
        <v>0</v>
      </c>
      <c r="E234" s="14">
        <f t="shared" si="13"/>
        <v>0</v>
      </c>
      <c r="F234" s="37">
        <f t="shared" si="14"/>
        <v>-5.5297277867794037E-10</v>
      </c>
      <c r="G234" s="37"/>
    </row>
    <row r="235" spans="2:7" s="22" customFormat="1" x14ac:dyDescent="0.2">
      <c r="B235" s="22">
        <v>226</v>
      </c>
      <c r="C235" s="37">
        <f t="shared" si="15"/>
        <v>-5.5297277867794037E-10</v>
      </c>
      <c r="D235" s="14">
        <f t="shared" si="12"/>
        <v>0</v>
      </c>
      <c r="E235" s="14">
        <f t="shared" si="13"/>
        <v>0</v>
      </c>
      <c r="F235" s="37">
        <f t="shared" si="14"/>
        <v>-5.5297277867794037E-10</v>
      </c>
      <c r="G235" s="37"/>
    </row>
    <row r="236" spans="2:7" s="22" customFormat="1" x14ac:dyDescent="0.2">
      <c r="B236" s="22">
        <v>227</v>
      </c>
      <c r="C236" s="37">
        <f t="shared" si="15"/>
        <v>-5.5297277867794037E-10</v>
      </c>
      <c r="D236" s="14">
        <f t="shared" si="12"/>
        <v>0</v>
      </c>
      <c r="E236" s="14">
        <f t="shared" si="13"/>
        <v>0</v>
      </c>
      <c r="F236" s="37">
        <f t="shared" si="14"/>
        <v>-5.5297277867794037E-10</v>
      </c>
      <c r="G236" s="37"/>
    </row>
    <row r="237" spans="2:7" s="22" customFormat="1" x14ac:dyDescent="0.2">
      <c r="B237" s="22">
        <v>228</v>
      </c>
      <c r="C237" s="37">
        <f t="shared" si="15"/>
        <v>-5.5297277867794037E-10</v>
      </c>
      <c r="D237" s="14">
        <f t="shared" si="12"/>
        <v>0</v>
      </c>
      <c r="E237" s="14">
        <f t="shared" si="13"/>
        <v>0</v>
      </c>
      <c r="F237" s="37">
        <f t="shared" si="14"/>
        <v>-5.5297277867794037E-10</v>
      </c>
      <c r="G237" s="37"/>
    </row>
    <row r="238" spans="2:7" s="22" customFormat="1" x14ac:dyDescent="0.2">
      <c r="B238" s="22">
        <v>229</v>
      </c>
      <c r="C238" s="37">
        <f t="shared" si="15"/>
        <v>-5.5297277867794037E-10</v>
      </c>
      <c r="D238" s="14">
        <f t="shared" si="12"/>
        <v>0</v>
      </c>
      <c r="E238" s="14">
        <f t="shared" si="13"/>
        <v>0</v>
      </c>
      <c r="F238" s="37">
        <f t="shared" si="14"/>
        <v>-5.5297277867794037E-10</v>
      </c>
      <c r="G238" s="37"/>
    </row>
    <row r="239" spans="2:7" s="22" customFormat="1" x14ac:dyDescent="0.2">
      <c r="B239" s="22">
        <v>230</v>
      </c>
      <c r="C239" s="37">
        <f t="shared" si="15"/>
        <v>-5.5297277867794037E-10</v>
      </c>
      <c r="D239" s="14">
        <f t="shared" si="12"/>
        <v>0</v>
      </c>
      <c r="E239" s="14">
        <f t="shared" si="13"/>
        <v>0</v>
      </c>
      <c r="F239" s="37">
        <f t="shared" si="14"/>
        <v>-5.5297277867794037E-10</v>
      </c>
      <c r="G239" s="37"/>
    </row>
    <row r="240" spans="2:7" s="22" customFormat="1" x14ac:dyDescent="0.2">
      <c r="B240" s="22">
        <v>231</v>
      </c>
      <c r="C240" s="37">
        <f t="shared" si="15"/>
        <v>-5.5297277867794037E-10</v>
      </c>
      <c r="D240" s="14">
        <f t="shared" si="12"/>
        <v>0</v>
      </c>
      <c r="E240" s="14">
        <f t="shared" si="13"/>
        <v>0</v>
      </c>
      <c r="F240" s="37">
        <f t="shared" si="14"/>
        <v>-5.5297277867794037E-10</v>
      </c>
      <c r="G240" s="37"/>
    </row>
    <row r="241" spans="2:7" s="22" customFormat="1" x14ac:dyDescent="0.2">
      <c r="B241" s="22">
        <v>232</v>
      </c>
      <c r="C241" s="37">
        <f t="shared" si="15"/>
        <v>-5.5297277867794037E-10</v>
      </c>
      <c r="D241" s="14">
        <f t="shared" si="12"/>
        <v>0</v>
      </c>
      <c r="E241" s="14">
        <f t="shared" si="13"/>
        <v>0</v>
      </c>
      <c r="F241" s="37">
        <f t="shared" si="14"/>
        <v>-5.5297277867794037E-10</v>
      </c>
      <c r="G241" s="37"/>
    </row>
    <row r="242" spans="2:7" s="22" customFormat="1" x14ac:dyDescent="0.2">
      <c r="B242" s="22">
        <v>233</v>
      </c>
      <c r="C242" s="37">
        <f t="shared" si="15"/>
        <v>-5.5297277867794037E-10</v>
      </c>
      <c r="D242" s="14">
        <f t="shared" si="12"/>
        <v>0</v>
      </c>
      <c r="E242" s="14">
        <f t="shared" si="13"/>
        <v>0</v>
      </c>
      <c r="F242" s="37">
        <f t="shared" si="14"/>
        <v>-5.5297277867794037E-10</v>
      </c>
      <c r="G242" s="37"/>
    </row>
    <row r="243" spans="2:7" s="22" customFormat="1" x14ac:dyDescent="0.2">
      <c r="B243" s="22">
        <v>234</v>
      </c>
      <c r="C243" s="37">
        <f t="shared" si="15"/>
        <v>-5.5297277867794037E-10</v>
      </c>
      <c r="D243" s="14">
        <f t="shared" si="12"/>
        <v>0</v>
      </c>
      <c r="E243" s="14">
        <f t="shared" si="13"/>
        <v>0</v>
      </c>
      <c r="F243" s="37">
        <f t="shared" si="14"/>
        <v>-5.5297277867794037E-10</v>
      </c>
      <c r="G243" s="37"/>
    </row>
    <row r="244" spans="2:7" s="22" customFormat="1" x14ac:dyDescent="0.2">
      <c r="B244" s="22">
        <v>235</v>
      </c>
      <c r="C244" s="37">
        <f t="shared" si="15"/>
        <v>-5.5297277867794037E-10</v>
      </c>
      <c r="D244" s="14">
        <f t="shared" si="12"/>
        <v>0</v>
      </c>
      <c r="E244" s="14">
        <f t="shared" si="13"/>
        <v>0</v>
      </c>
      <c r="F244" s="37">
        <f t="shared" si="14"/>
        <v>-5.5297277867794037E-10</v>
      </c>
      <c r="G244" s="37"/>
    </row>
    <row r="245" spans="2:7" s="22" customFormat="1" x14ac:dyDescent="0.2">
      <c r="B245" s="22">
        <v>236</v>
      </c>
      <c r="C245" s="37">
        <f t="shared" si="15"/>
        <v>-5.5297277867794037E-10</v>
      </c>
      <c r="D245" s="14">
        <f t="shared" si="12"/>
        <v>0</v>
      </c>
      <c r="E245" s="14">
        <f t="shared" si="13"/>
        <v>0</v>
      </c>
      <c r="F245" s="37">
        <f t="shared" si="14"/>
        <v>-5.5297277867794037E-10</v>
      </c>
      <c r="G245" s="37"/>
    </row>
    <row r="246" spans="2:7" s="22" customFormat="1" x14ac:dyDescent="0.2">
      <c r="B246" s="22">
        <v>237</v>
      </c>
      <c r="C246" s="37">
        <f t="shared" si="15"/>
        <v>-5.5297277867794037E-10</v>
      </c>
      <c r="D246" s="14">
        <f t="shared" si="12"/>
        <v>0</v>
      </c>
      <c r="E246" s="14">
        <f t="shared" si="13"/>
        <v>0</v>
      </c>
      <c r="F246" s="37">
        <f t="shared" si="14"/>
        <v>-5.5297277867794037E-10</v>
      </c>
      <c r="G246" s="37"/>
    </row>
    <row r="247" spans="2:7" s="22" customFormat="1" x14ac:dyDescent="0.2">
      <c r="B247" s="22">
        <v>238</v>
      </c>
      <c r="C247" s="37">
        <f t="shared" si="15"/>
        <v>-5.5297277867794037E-10</v>
      </c>
      <c r="D247" s="14">
        <f t="shared" si="12"/>
        <v>0</v>
      </c>
      <c r="E247" s="14">
        <f t="shared" si="13"/>
        <v>0</v>
      </c>
      <c r="F247" s="37">
        <f t="shared" si="14"/>
        <v>-5.5297277867794037E-10</v>
      </c>
      <c r="G247" s="37"/>
    </row>
    <row r="248" spans="2:7" s="22" customFormat="1" x14ac:dyDescent="0.2">
      <c r="B248" s="22">
        <v>239</v>
      </c>
      <c r="C248" s="37">
        <f t="shared" si="15"/>
        <v>-5.5297277867794037E-10</v>
      </c>
      <c r="D248" s="14">
        <f t="shared" si="12"/>
        <v>0</v>
      </c>
      <c r="E248" s="14">
        <f t="shared" si="13"/>
        <v>0</v>
      </c>
      <c r="F248" s="37">
        <f t="shared" si="14"/>
        <v>-5.5297277867794037E-10</v>
      </c>
      <c r="G248" s="37"/>
    </row>
    <row r="249" spans="2:7" s="22" customFormat="1" x14ac:dyDescent="0.2">
      <c r="B249" s="22">
        <v>240</v>
      </c>
      <c r="C249" s="37">
        <f t="shared" si="15"/>
        <v>-5.5297277867794037E-10</v>
      </c>
      <c r="D249" s="14">
        <f t="shared" si="12"/>
        <v>0</v>
      </c>
      <c r="E249" s="14">
        <f t="shared" si="13"/>
        <v>0</v>
      </c>
      <c r="F249" s="37">
        <f t="shared" si="14"/>
        <v>-5.5297277867794037E-10</v>
      </c>
      <c r="G249" s="37"/>
    </row>
    <row r="250" spans="2:7" s="22" customFormat="1" x14ac:dyDescent="0.2">
      <c r="B250" s="22">
        <v>241</v>
      </c>
      <c r="C250" s="37">
        <f t="shared" si="15"/>
        <v>-5.5297277867794037E-10</v>
      </c>
      <c r="D250" s="14">
        <f t="shared" si="12"/>
        <v>0</v>
      </c>
      <c r="E250" s="14">
        <f t="shared" si="13"/>
        <v>0</v>
      </c>
      <c r="F250" s="37">
        <f t="shared" si="14"/>
        <v>-5.5297277867794037E-10</v>
      </c>
      <c r="G250" s="37"/>
    </row>
    <row r="251" spans="2:7" s="22" customFormat="1" x14ac:dyDescent="0.2">
      <c r="B251" s="22">
        <v>242</v>
      </c>
      <c r="C251" s="37">
        <f t="shared" si="15"/>
        <v>-5.5297277867794037E-10</v>
      </c>
      <c r="D251" s="14">
        <f t="shared" si="12"/>
        <v>0</v>
      </c>
      <c r="E251" s="14">
        <f t="shared" si="13"/>
        <v>0</v>
      </c>
      <c r="F251" s="37">
        <f t="shared" si="14"/>
        <v>-5.5297277867794037E-10</v>
      </c>
      <c r="G251" s="37"/>
    </row>
    <row r="252" spans="2:7" s="22" customFormat="1" x14ac:dyDescent="0.2">
      <c r="B252" s="22">
        <v>243</v>
      </c>
      <c r="C252" s="37">
        <f t="shared" si="15"/>
        <v>-5.5297277867794037E-10</v>
      </c>
      <c r="D252" s="14">
        <f t="shared" si="12"/>
        <v>0</v>
      </c>
      <c r="E252" s="14">
        <f t="shared" si="13"/>
        <v>0</v>
      </c>
      <c r="F252" s="37">
        <f t="shared" si="14"/>
        <v>-5.5297277867794037E-10</v>
      </c>
      <c r="G252" s="37"/>
    </row>
    <row r="253" spans="2:7" s="22" customFormat="1" x14ac:dyDescent="0.2">
      <c r="B253" s="22">
        <v>244</v>
      </c>
      <c r="C253" s="37">
        <f t="shared" si="15"/>
        <v>-5.5297277867794037E-10</v>
      </c>
      <c r="D253" s="14">
        <f t="shared" si="12"/>
        <v>0</v>
      </c>
      <c r="E253" s="14">
        <f t="shared" si="13"/>
        <v>0</v>
      </c>
      <c r="F253" s="37">
        <f t="shared" si="14"/>
        <v>-5.5297277867794037E-10</v>
      </c>
      <c r="G253" s="37"/>
    </row>
    <row r="254" spans="2:7" s="22" customFormat="1" x14ac:dyDescent="0.2">
      <c r="B254" s="22">
        <v>245</v>
      </c>
      <c r="C254" s="37">
        <f t="shared" si="15"/>
        <v>-5.5297277867794037E-10</v>
      </c>
      <c r="D254" s="14">
        <f t="shared" si="12"/>
        <v>0</v>
      </c>
      <c r="E254" s="14">
        <f t="shared" si="13"/>
        <v>0</v>
      </c>
      <c r="F254" s="37">
        <f t="shared" si="14"/>
        <v>-5.5297277867794037E-10</v>
      </c>
      <c r="G254" s="37"/>
    </row>
    <row r="255" spans="2:7" s="22" customFormat="1" x14ac:dyDescent="0.2">
      <c r="B255" s="22">
        <v>246</v>
      </c>
      <c r="C255" s="37">
        <f t="shared" si="15"/>
        <v>-5.5297277867794037E-10</v>
      </c>
      <c r="D255" s="14">
        <f t="shared" si="12"/>
        <v>0</v>
      </c>
      <c r="E255" s="14">
        <f t="shared" si="13"/>
        <v>0</v>
      </c>
      <c r="F255" s="37">
        <f t="shared" si="14"/>
        <v>-5.5297277867794037E-10</v>
      </c>
      <c r="G255" s="37"/>
    </row>
    <row r="256" spans="2:7" s="22" customFormat="1" x14ac:dyDescent="0.2">
      <c r="B256" s="22">
        <v>247</v>
      </c>
      <c r="C256" s="37">
        <f t="shared" si="15"/>
        <v>-5.5297277867794037E-10</v>
      </c>
      <c r="D256" s="14">
        <f t="shared" si="12"/>
        <v>0</v>
      </c>
      <c r="E256" s="14">
        <f t="shared" si="13"/>
        <v>0</v>
      </c>
      <c r="F256" s="37">
        <f t="shared" si="14"/>
        <v>-5.5297277867794037E-10</v>
      </c>
      <c r="G256" s="37"/>
    </row>
    <row r="257" spans="2:9" s="22" customFormat="1" x14ac:dyDescent="0.2">
      <c r="B257" s="22">
        <v>248</v>
      </c>
      <c r="C257" s="37">
        <f t="shared" si="15"/>
        <v>-5.5297277867794037E-10</v>
      </c>
      <c r="D257" s="14">
        <f t="shared" si="12"/>
        <v>0</v>
      </c>
      <c r="E257" s="14">
        <f t="shared" si="13"/>
        <v>0</v>
      </c>
      <c r="F257" s="37">
        <f t="shared" si="14"/>
        <v>-5.5297277867794037E-10</v>
      </c>
      <c r="G257" s="37"/>
    </row>
    <row r="258" spans="2:9" s="22" customFormat="1" x14ac:dyDescent="0.2">
      <c r="B258" s="22">
        <v>249</v>
      </c>
      <c r="C258" s="37">
        <f t="shared" si="15"/>
        <v>-5.5297277867794037E-10</v>
      </c>
      <c r="D258" s="14">
        <f t="shared" si="12"/>
        <v>0</v>
      </c>
      <c r="E258" s="14">
        <f t="shared" si="13"/>
        <v>0</v>
      </c>
      <c r="F258" s="37">
        <f t="shared" si="14"/>
        <v>-5.5297277867794037E-10</v>
      </c>
      <c r="G258" s="37"/>
    </row>
    <row r="259" spans="2:9" s="22" customFormat="1" x14ac:dyDescent="0.2">
      <c r="B259" s="22">
        <v>250</v>
      </c>
      <c r="C259" s="37">
        <f t="shared" si="15"/>
        <v>-5.5297277867794037E-10</v>
      </c>
      <c r="D259" s="14">
        <f t="shared" si="12"/>
        <v>0</v>
      </c>
      <c r="E259" s="14">
        <f t="shared" si="13"/>
        <v>0</v>
      </c>
      <c r="F259" s="37">
        <f t="shared" si="14"/>
        <v>-5.5297277867794037E-10</v>
      </c>
      <c r="G259" s="37"/>
    </row>
    <row r="260" spans="2:9" x14ac:dyDescent="0.2">
      <c r="C260" s="37"/>
      <c r="D260" s="14"/>
      <c r="E260" s="14"/>
      <c r="F260" s="37"/>
      <c r="G260" s="37"/>
      <c r="I26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I2" sqref="I2"/>
    </sheetView>
  </sheetViews>
  <sheetFormatPr defaultColWidth="17.140625" defaultRowHeight="12.75" customHeight="1" x14ac:dyDescent="0.2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9" ht="12.75" customHeight="1" x14ac:dyDescent="0.2">
      <c r="A1" t="s">
        <v>17</v>
      </c>
      <c r="B1" t="s">
        <v>5</v>
      </c>
      <c r="C1" s="45">
        <v>0.115</v>
      </c>
      <c r="E1" s="9" t="s">
        <v>14</v>
      </c>
      <c r="F1" s="52" t="s">
        <v>26</v>
      </c>
      <c r="G1" t="s">
        <v>15</v>
      </c>
      <c r="H1" t="s">
        <v>2</v>
      </c>
      <c r="I1" t="s">
        <v>16</v>
      </c>
    </row>
    <row r="2" spans="1:9" ht="12.75" customHeight="1" x14ac:dyDescent="0.2">
      <c r="A2" s="47"/>
      <c r="B2" s="47" t="s">
        <v>7</v>
      </c>
      <c r="C2" s="53">
        <v>24</v>
      </c>
      <c r="E2">
        <v>1</v>
      </c>
      <c r="F2" s="51">
        <f>C5</f>
        <v>1000000.00000001</v>
      </c>
      <c r="G2" s="41">
        <f>(($C$7*$C$5)*POWER((1+$C$7),$C$2))/(POWER((1+$C$7),$C$2) - 1)</f>
        <v>46840.315298679845</v>
      </c>
      <c r="H2" s="41">
        <f t="shared" ref="H2:H25" si="0">G2-I2</f>
        <v>37256.981965346415</v>
      </c>
      <c r="I2" s="41">
        <f>F2*$C$7</f>
        <v>9583.3333333334303</v>
      </c>
    </row>
    <row r="3" spans="1:9" ht="12.75" customHeight="1" x14ac:dyDescent="0.2">
      <c r="B3" t="s">
        <v>8</v>
      </c>
      <c r="C3" s="15">
        <v>1000000</v>
      </c>
      <c r="E3">
        <v>2</v>
      </c>
      <c r="F3" s="41">
        <f t="shared" ref="F3:F25" si="1">F2-H2</f>
        <v>962743.01803466363</v>
      </c>
      <c r="G3" s="41">
        <f>(($C$7*$C$5)*POWER((1+$C$7),$C$2))/(POWER((1+$C$7),$C$2) - 1)</f>
        <v>46840.315298679845</v>
      </c>
      <c r="H3" s="41">
        <f t="shared" si="0"/>
        <v>37614.028042514314</v>
      </c>
      <c r="I3" s="41">
        <f>F3*$C$7</f>
        <v>9226.2872561655277</v>
      </c>
    </row>
    <row r="4" spans="1:9" ht="12.75" customHeight="1" x14ac:dyDescent="0.2">
      <c r="B4" t="s">
        <v>9</v>
      </c>
      <c r="C4" s="15">
        <v>10664.2963151286</v>
      </c>
      <c r="E4">
        <v>3</v>
      </c>
      <c r="F4" s="41">
        <f t="shared" si="1"/>
        <v>925128.98999214929</v>
      </c>
      <c r="G4" s="41">
        <f>(($C$7*$C$5)*POWER((1+$C$7),$C$2))/(POWER((1+$C$7),$C$2) - 1)</f>
        <v>46840.315298679845</v>
      </c>
      <c r="H4" s="41">
        <f t="shared" si="0"/>
        <v>37974.495811255081</v>
      </c>
      <c r="I4" s="41">
        <f>F4*$C$7</f>
        <v>8865.8194874247656</v>
      </c>
    </row>
    <row r="5" spans="1:9" ht="12.75" customHeight="1" x14ac:dyDescent="0.2">
      <c r="A5" s="49"/>
      <c r="B5" s="49" t="s">
        <v>10</v>
      </c>
      <c r="C5" s="50">
        <v>1000000.00000001</v>
      </c>
      <c r="E5">
        <v>4</v>
      </c>
      <c r="F5" s="41">
        <f t="shared" si="1"/>
        <v>887154.49418089422</v>
      </c>
      <c r="G5" s="41">
        <f>(($C$7*$C$5)*POWER((1+$C$7),$C$2))/(POWER((1+$C$7),$C$2) - 1)</f>
        <v>46840.315298679845</v>
      </c>
      <c r="H5" s="41">
        <f t="shared" si="0"/>
        <v>38338.418062779609</v>
      </c>
      <c r="I5" s="41">
        <f>F5*$C$7</f>
        <v>8501.8972359002364</v>
      </c>
    </row>
    <row r="6" spans="1:9" ht="12.75" customHeight="1" x14ac:dyDescent="0.2">
      <c r="B6" t="s">
        <v>11</v>
      </c>
      <c r="C6" s="15">
        <v>1559431.11563086</v>
      </c>
      <c r="E6">
        <v>5</v>
      </c>
      <c r="F6" s="41">
        <f t="shared" si="1"/>
        <v>848816.07611811464</v>
      </c>
      <c r="G6" s="41">
        <f>(($C$7*$C$5)*POWER((1+$C$7),$C$2))/(POWER((1+$C$7),$C$2) - 1)</f>
        <v>46840.315298679845</v>
      </c>
      <c r="H6" s="41">
        <f t="shared" si="0"/>
        <v>38705.827902547913</v>
      </c>
      <c r="I6" s="41">
        <f>F6*$C$7</f>
        <v>8134.4873961319327</v>
      </c>
    </row>
    <row r="7" spans="1:9" ht="12.75" customHeight="1" x14ac:dyDescent="0.2">
      <c r="A7" s="46" t="s">
        <v>18</v>
      </c>
      <c r="B7" s="47"/>
      <c r="C7" s="48">
        <f>C1/12</f>
        <v>9.5833333333333343E-3</v>
      </c>
      <c r="E7">
        <v>6</v>
      </c>
      <c r="F7" s="41">
        <f t="shared" si="1"/>
        <v>810110.24821556674</v>
      </c>
      <c r="G7" s="41">
        <f>(($C$7*$C$5)*POWER((1+$C$7),$C$2))/(POWER((1+$C$7),$C$2) - 1)</f>
        <v>46840.315298679845</v>
      </c>
      <c r="H7" s="41">
        <f t="shared" si="0"/>
        <v>39076.758753280665</v>
      </c>
      <c r="I7" s="41">
        <f>F7*$C$7</f>
        <v>7763.5565453991821</v>
      </c>
    </row>
    <row r="8" spans="1:9" ht="12.75" customHeight="1" x14ac:dyDescent="0.2">
      <c r="E8">
        <v>7</v>
      </c>
      <c r="F8" s="41">
        <f t="shared" si="1"/>
        <v>771033.48946228612</v>
      </c>
      <c r="G8" s="41">
        <f>(($C$7*$C$5)*POWER((1+$C$7),$C$2))/(POWER((1+$C$7),$C$2) - 1)</f>
        <v>46840.315298679845</v>
      </c>
      <c r="H8" s="41">
        <f t="shared" si="0"/>
        <v>39451.244357999603</v>
      </c>
      <c r="I8" s="41">
        <f>F8*$C$7</f>
        <v>7389.0709406802425</v>
      </c>
    </row>
    <row r="9" spans="1:9" ht="12.75" customHeight="1" x14ac:dyDescent="0.2">
      <c r="E9">
        <v>8</v>
      </c>
      <c r="F9" s="41">
        <f t="shared" si="1"/>
        <v>731582.24510428647</v>
      </c>
      <c r="G9" s="41">
        <f>(($C$7*$C$5)*POWER((1+$C$7),$C$2))/(POWER((1+$C$7),$C$2) - 1)</f>
        <v>46840.315298679845</v>
      </c>
      <c r="H9" s="41">
        <f t="shared" si="0"/>
        <v>39829.3187830971</v>
      </c>
      <c r="I9" s="41">
        <f>F9*$C$7</f>
        <v>7010.9965155827458</v>
      </c>
    </row>
    <row r="10" spans="1:9" ht="12.75" customHeight="1" x14ac:dyDescent="0.2">
      <c r="C10" s="15"/>
      <c r="E10">
        <v>9</v>
      </c>
      <c r="F10" s="41">
        <f t="shared" si="1"/>
        <v>691752.92632118938</v>
      </c>
      <c r="G10" s="41">
        <f>(($C$7*$C$5)*POWER((1+$C$7),$C$2))/(POWER((1+$C$7),$C$2) - 1)</f>
        <v>46840.315298679845</v>
      </c>
      <c r="H10" s="41">
        <f t="shared" si="0"/>
        <v>40211.01642143511</v>
      </c>
      <c r="I10" s="41">
        <f>F10*$C$7</f>
        <v>6629.2988772447325</v>
      </c>
    </row>
    <row r="11" spans="1:9" x14ac:dyDescent="0.2">
      <c r="C11" s="40"/>
      <c r="E11">
        <v>10</v>
      </c>
      <c r="F11" s="41">
        <f t="shared" si="1"/>
        <v>651541.90989975422</v>
      </c>
      <c r="G11" s="41">
        <f>(($C$7*$C$5)*POWER((1+$C$7),$C$2))/(POWER((1+$C$7),$C$2) - 1)</f>
        <v>46840.315298679845</v>
      </c>
      <c r="H11" s="41">
        <f t="shared" si="0"/>
        <v>40596.371995473863</v>
      </c>
      <c r="I11" s="41">
        <f>F11*$C$7</f>
        <v>6243.9433032059787</v>
      </c>
    </row>
    <row r="12" spans="1:9" ht="12.75" customHeight="1" x14ac:dyDescent="0.2">
      <c r="A12" s="54" t="s">
        <v>28</v>
      </c>
      <c r="B12" s="54"/>
      <c r="C12" s="54"/>
      <c r="E12">
        <v>11</v>
      </c>
      <c r="F12" s="41">
        <f t="shared" si="1"/>
        <v>610945.53790428035</v>
      </c>
      <c r="G12" s="41">
        <f>(($C$7*$C$5)*POWER((1+$C$7),$C$2))/(POWER((1+$C$7),$C$2) - 1)</f>
        <v>46840.315298679845</v>
      </c>
      <c r="H12" s="41">
        <f t="shared" si="0"/>
        <v>40985.420560430488</v>
      </c>
      <c r="I12" s="41">
        <f>F12*$C$7</f>
        <v>5854.8947382493543</v>
      </c>
    </row>
    <row r="13" spans="1:9" ht="12.75" customHeight="1" x14ac:dyDescent="0.2">
      <c r="A13" s="54" t="s">
        <v>27</v>
      </c>
      <c r="B13" s="54"/>
      <c r="C13" s="54"/>
      <c r="E13">
        <v>12</v>
      </c>
      <c r="F13" s="41">
        <f t="shared" si="1"/>
        <v>569960.11734384985</v>
      </c>
      <c r="G13" s="41">
        <f>(($C$7*$C$5)*POWER((1+$C$7),$C$2))/(POWER((1+$C$7),$C$2) - 1)</f>
        <v>46840.315298679845</v>
      </c>
      <c r="H13" s="41">
        <f t="shared" si="0"/>
        <v>41378.19750746795</v>
      </c>
      <c r="I13" s="41">
        <f>F13*$C$7</f>
        <v>5462.1177912118947</v>
      </c>
    </row>
    <row r="14" spans="1:9" ht="28.5" customHeight="1" x14ac:dyDescent="0.2">
      <c r="A14" s="54" t="s">
        <v>29</v>
      </c>
      <c r="B14" s="54"/>
      <c r="C14" s="54"/>
      <c r="E14">
        <v>13</v>
      </c>
      <c r="F14" s="41">
        <f t="shared" si="1"/>
        <v>528581.91983638192</v>
      </c>
      <c r="G14" s="41">
        <f>(($C$7*$C$5)*POWER((1+$C$7),$C$2))/(POWER((1+$C$7),$C$2) - 1)</f>
        <v>46840.315298679845</v>
      </c>
      <c r="H14" s="41">
        <f t="shared" si="0"/>
        <v>41774.738566914515</v>
      </c>
      <c r="I14" s="41">
        <f>F14*$C$7</f>
        <v>5065.5767317653272</v>
      </c>
    </row>
    <row r="15" spans="1:9" x14ac:dyDescent="0.2">
      <c r="C15" s="15"/>
      <c r="E15">
        <v>14</v>
      </c>
      <c r="F15" s="41">
        <f t="shared" si="1"/>
        <v>486807.1812694674</v>
      </c>
      <c r="G15" s="41">
        <f>(($C$7*$C$5)*POWER((1+$C$7),$C$2))/(POWER((1+$C$7),$C$2) - 1)</f>
        <v>46840.315298679845</v>
      </c>
      <c r="H15" s="41">
        <f t="shared" si="0"/>
        <v>42175.079811514115</v>
      </c>
      <c r="I15" s="41">
        <f>F15*$C$7</f>
        <v>4665.2354871657299</v>
      </c>
    </row>
    <row r="16" spans="1:9" x14ac:dyDescent="0.2">
      <c r="C16" s="15"/>
      <c r="E16">
        <v>15</v>
      </c>
      <c r="F16" s="41">
        <f t="shared" si="1"/>
        <v>444632.10145795328</v>
      </c>
      <c r="G16" s="41">
        <f>(($C$7*$C$5)*POWER((1+$C$7),$C$2))/(POWER((1+$C$7),$C$2) - 1)</f>
        <v>46840.315298679845</v>
      </c>
      <c r="H16" s="41">
        <f t="shared" si="0"/>
        <v>42579.257659707793</v>
      </c>
      <c r="I16" s="41">
        <f>F16*$C$7</f>
        <v>4261.0576389720527</v>
      </c>
    </row>
    <row r="17" spans="3:9" x14ac:dyDescent="0.2">
      <c r="C17" s="15"/>
      <c r="E17">
        <v>16</v>
      </c>
      <c r="F17" s="41">
        <f t="shared" si="1"/>
        <v>402052.84379824548</v>
      </c>
      <c r="G17" s="41">
        <f>(($C$7*$C$5)*POWER((1+$C$7),$C$2))/(POWER((1+$C$7),$C$2) - 1)</f>
        <v>46840.315298679845</v>
      </c>
      <c r="H17" s="41">
        <f t="shared" si="0"/>
        <v>42987.308878946656</v>
      </c>
      <c r="I17" s="41">
        <f>F17*$C$7</f>
        <v>3853.0064197331862</v>
      </c>
    </row>
    <row r="18" spans="3:9" x14ac:dyDescent="0.2">
      <c r="C18" s="15"/>
      <c r="E18">
        <v>17</v>
      </c>
      <c r="F18" s="41">
        <f t="shared" si="1"/>
        <v>359065.53491929884</v>
      </c>
      <c r="G18" s="41">
        <f>(($C$7*$C$5)*POWER((1+$C$7),$C$2))/(POWER((1+$C$7),$C$2) - 1)</f>
        <v>46840.315298679845</v>
      </c>
      <c r="H18" s="41">
        <f t="shared" si="0"/>
        <v>43399.270589036561</v>
      </c>
      <c r="I18" s="41">
        <f>F18*$C$7</f>
        <v>3441.0447096432808</v>
      </c>
    </row>
    <row r="19" spans="3:9" x14ac:dyDescent="0.2">
      <c r="C19" s="15"/>
      <c r="E19">
        <v>18</v>
      </c>
      <c r="F19" s="41">
        <f t="shared" si="1"/>
        <v>315666.26433026226</v>
      </c>
      <c r="G19" s="41">
        <f>(($C$7*$C$5)*POWER((1+$C$7),$C$2))/(POWER((1+$C$7),$C$2) - 1)</f>
        <v>46840.315298679845</v>
      </c>
      <c r="H19" s="41">
        <f t="shared" si="0"/>
        <v>43815.180265514835</v>
      </c>
      <c r="I19" s="41">
        <f>F19*$C$7</f>
        <v>3025.1350331650137</v>
      </c>
    </row>
    <row r="20" spans="3:9" x14ac:dyDescent="0.2">
      <c r="C20" s="15"/>
      <c r="E20">
        <v>19</v>
      </c>
      <c r="F20" s="41">
        <f t="shared" si="1"/>
        <v>271851.08406474744</v>
      </c>
      <c r="G20" s="41">
        <f>(($C$7*$C$5)*POWER((1+$C$7),$C$2))/(POWER((1+$C$7),$C$2) - 1)</f>
        <v>46840.315298679845</v>
      </c>
      <c r="H20" s="41">
        <f t="shared" si="0"/>
        <v>44235.075743059351</v>
      </c>
      <c r="I20" s="41">
        <f>F20*$C$7</f>
        <v>2605.2395556204965</v>
      </c>
    </row>
    <row r="21" spans="3:9" x14ac:dyDescent="0.2">
      <c r="C21" s="15"/>
      <c r="E21">
        <v>20</v>
      </c>
      <c r="F21" s="41">
        <f t="shared" si="1"/>
        <v>227616.0083216881</v>
      </c>
      <c r="G21" s="41">
        <f>(($C$7*$C$5)*POWER((1+$C$7),$C$2))/(POWER((1+$C$7),$C$2) - 1)</f>
        <v>46840.315298679845</v>
      </c>
      <c r="H21" s="41">
        <f t="shared" si="0"/>
        <v>44658.995218930337</v>
      </c>
      <c r="I21" s="41">
        <f>F21*$C$7</f>
        <v>2181.320079749511</v>
      </c>
    </row>
    <row r="22" spans="3:9" x14ac:dyDescent="0.2">
      <c r="C22" s="15"/>
      <c r="E22">
        <v>21</v>
      </c>
      <c r="F22" s="41">
        <f t="shared" si="1"/>
        <v>182957.01310275777</v>
      </c>
      <c r="G22" s="41">
        <f>(($C$7*$C$5)*POWER((1+$C$7),$C$2))/(POWER((1+$C$7),$C$2) - 1)</f>
        <v>46840.315298679845</v>
      </c>
      <c r="H22" s="41">
        <f t="shared" si="0"/>
        <v>45086.977256445083</v>
      </c>
      <c r="I22" s="41">
        <f>F22*$C$7</f>
        <v>1753.3380422347623</v>
      </c>
    </row>
    <row r="23" spans="3:9" x14ac:dyDescent="0.2">
      <c r="C23" s="15"/>
      <c r="E23">
        <v>22</v>
      </c>
      <c r="F23" s="41">
        <f t="shared" si="1"/>
        <v>137870.0358463127</v>
      </c>
      <c r="G23" s="41">
        <f>(($C$7*$C$5)*POWER((1+$C$7),$C$2))/(POWER((1+$C$7),$C$2) - 1)</f>
        <v>46840.315298679845</v>
      </c>
      <c r="H23" s="41">
        <f t="shared" si="0"/>
        <v>45519.060788486015</v>
      </c>
      <c r="I23" s="41">
        <f>F23*$C$7</f>
        <v>1321.2545101938301</v>
      </c>
    </row>
    <row r="24" spans="3:9" x14ac:dyDescent="0.2">
      <c r="C24" s="15"/>
      <c r="E24">
        <v>23</v>
      </c>
      <c r="F24" s="41">
        <f t="shared" si="1"/>
        <v>92350.975057826698</v>
      </c>
      <c r="G24" s="41">
        <f>(($C$7*$C$5)*POWER((1+$C$7),$C$2))/(POWER((1+$C$7),$C$2) - 1)</f>
        <v>46840.315298679845</v>
      </c>
      <c r="H24" s="41">
        <f t="shared" si="0"/>
        <v>45955.28512104234</v>
      </c>
      <c r="I24" s="41">
        <f>F24*$C$7</f>
        <v>885.03017763750597</v>
      </c>
    </row>
    <row r="25" spans="3:9" x14ac:dyDescent="0.2">
      <c r="C25" s="15"/>
      <c r="E25">
        <v>24</v>
      </c>
      <c r="F25" s="41">
        <f t="shared" si="1"/>
        <v>46395.689936784358</v>
      </c>
      <c r="G25" s="41">
        <f>(($C$7*$C$5)*POWER((1+$C$7),$C$2))/(POWER((1+$C$7),$C$2) - 1)</f>
        <v>46840.315298679845</v>
      </c>
      <c r="H25" s="41">
        <f t="shared" si="0"/>
        <v>46395.68993678566</v>
      </c>
      <c r="I25" s="41">
        <f>F25*$C$7</f>
        <v>444.62536189418347</v>
      </c>
    </row>
    <row r="26" spans="3:9" x14ac:dyDescent="0.2">
      <c r="C26" s="15"/>
      <c r="F26" s="41"/>
      <c r="G26" s="41"/>
      <c r="H26" s="41"/>
      <c r="I26" s="41"/>
    </row>
    <row r="27" spans="3:9" x14ac:dyDescent="0.2">
      <c r="C27" s="15"/>
      <c r="F27" s="41"/>
      <c r="G27" s="41"/>
      <c r="H27" s="41"/>
      <c r="I27" s="41"/>
    </row>
    <row r="28" spans="3:9" x14ac:dyDescent="0.2">
      <c r="C28" s="15"/>
      <c r="F28" s="41"/>
      <c r="G28" s="41"/>
      <c r="H28" s="41"/>
      <c r="I28" s="41"/>
    </row>
    <row r="29" spans="3:9" x14ac:dyDescent="0.2">
      <c r="C29" s="15"/>
    </row>
    <row r="30" spans="3:9" x14ac:dyDescent="0.2">
      <c r="C30" s="15"/>
    </row>
    <row r="31" spans="3:9" x14ac:dyDescent="0.2">
      <c r="C31" s="15"/>
    </row>
    <row r="32" spans="3:9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3:3" x14ac:dyDescent="0.2">
      <c r="C49" s="15"/>
    </row>
    <row r="50" spans="3:3" x14ac:dyDescent="0.2">
      <c r="C50" s="15"/>
    </row>
    <row r="51" spans="3:3" x14ac:dyDescent="0.2">
      <c r="C51" s="15"/>
    </row>
    <row r="52" spans="3:3" x14ac:dyDescent="0.2">
      <c r="C52" s="15"/>
    </row>
    <row r="53" spans="3:3" x14ac:dyDescent="0.2">
      <c r="C53" s="15"/>
    </row>
    <row r="54" spans="3:3" x14ac:dyDescent="0.2">
      <c r="C54" s="15"/>
    </row>
    <row r="55" spans="3:3" x14ac:dyDescent="0.2">
      <c r="C55" s="15"/>
    </row>
    <row r="56" spans="3:3" x14ac:dyDescent="0.2">
      <c r="C56" s="15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  <row r="96" spans="3:3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</sheetData>
  <mergeCells count="3"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9.140625" defaultRowHeight="12.75" customHeight="1" x14ac:dyDescent="0.2"/>
  <cols>
    <col min="1" max="1" width="18" customWidth="1"/>
    <col min="3" max="3" width="37" customWidth="1"/>
    <col min="4" max="4" width="11.42578125" customWidth="1"/>
  </cols>
  <sheetData>
    <row r="1" spans="1:11" ht="12.75" customHeight="1" x14ac:dyDescent="0.2">
      <c r="B1" s="20"/>
      <c r="C1" s="39"/>
      <c r="D1" s="34"/>
      <c r="E1" s="34"/>
    </row>
    <row r="2" spans="1:11" ht="12.75" customHeight="1" x14ac:dyDescent="0.2">
      <c r="A2" s="43" t="s">
        <v>19</v>
      </c>
      <c r="B2" s="33"/>
      <c r="C2" s="32"/>
      <c r="D2" s="24"/>
      <c r="E2" s="16"/>
      <c r="F2" s="36"/>
    </row>
    <row r="3" spans="1:11" ht="12.75" customHeight="1" x14ac:dyDescent="0.2">
      <c r="A3" s="18"/>
      <c r="B3" s="17"/>
      <c r="C3" s="26" t="s">
        <v>20</v>
      </c>
      <c r="D3" s="19">
        <v>0.11749999999999999</v>
      </c>
      <c r="E3" s="31"/>
      <c r="F3" s="36"/>
    </row>
    <row r="4" spans="1:11" ht="12.75" customHeight="1" x14ac:dyDescent="0.2">
      <c r="A4" s="7"/>
      <c r="B4" s="17"/>
      <c r="C4" s="28" t="s">
        <v>21</v>
      </c>
      <c r="D4" s="4">
        <f>20*12</f>
        <v>240</v>
      </c>
      <c r="E4" s="31"/>
      <c r="F4" s="36"/>
      <c r="G4">
        <f>(64000/(110000+25000))*100</f>
        <v>47.407407407407412</v>
      </c>
      <c r="K4" s="37"/>
    </row>
    <row r="5" spans="1:11" ht="12.75" customHeight="1" x14ac:dyDescent="0.2">
      <c r="A5" s="7"/>
      <c r="B5" s="17"/>
      <c r="C5" s="28" t="s">
        <v>22</v>
      </c>
      <c r="D5" s="23">
        <v>10000000</v>
      </c>
      <c r="E5" s="31"/>
      <c r="F5" s="36"/>
    </row>
    <row r="6" spans="1:11" ht="12.75" customHeight="1" x14ac:dyDescent="0.2">
      <c r="A6" s="7"/>
      <c r="B6" s="17"/>
      <c r="C6" s="28" t="s">
        <v>23</v>
      </c>
      <c r="D6" s="23"/>
      <c r="E6" s="31"/>
      <c r="F6" s="36"/>
    </row>
    <row r="7" spans="1:11" ht="12.75" customHeight="1" x14ac:dyDescent="0.2">
      <c r="A7" s="7"/>
      <c r="B7" s="17"/>
      <c r="C7" s="28"/>
      <c r="D7" s="4"/>
      <c r="E7" s="31"/>
      <c r="F7" s="36"/>
    </row>
    <row r="8" spans="1:11" ht="12.75" customHeight="1" x14ac:dyDescent="0.2">
      <c r="A8" s="7"/>
      <c r="B8" s="17"/>
      <c r="C8" s="28"/>
      <c r="D8" s="4"/>
      <c r="E8" s="31"/>
      <c r="F8" s="36"/>
    </row>
    <row r="9" spans="1:11" ht="12.75" customHeight="1" x14ac:dyDescent="0.2">
      <c r="A9" s="7"/>
      <c r="B9" s="21"/>
      <c r="C9" s="25"/>
      <c r="D9" s="27"/>
      <c r="E9" s="35"/>
      <c r="F9" s="36"/>
    </row>
    <row r="10" spans="1:11" ht="12.75" customHeight="1" x14ac:dyDescent="0.2">
      <c r="B10" s="13"/>
      <c r="C10" s="38"/>
      <c r="D10" s="2"/>
      <c r="E10" s="2"/>
    </row>
    <row r="11" spans="1:11" ht="25.5" x14ac:dyDescent="0.2">
      <c r="A11" s="11" t="s">
        <v>24</v>
      </c>
      <c r="B11" s="22"/>
      <c r="C11" s="42" t="s">
        <v>25</v>
      </c>
      <c r="D11" s="10">
        <f>'Test-ExcelFormula'!G2</f>
        <v>97389.687442680457</v>
      </c>
    </row>
    <row r="12" spans="1:11" x14ac:dyDescent="0.2">
      <c r="B12" s="22"/>
      <c r="C12" s="30"/>
    </row>
    <row r="13" spans="1:11" x14ac:dyDescent="0.2">
      <c r="B13" s="22"/>
      <c r="C13" s="30"/>
    </row>
    <row r="14" spans="1:11" x14ac:dyDescent="0.2">
      <c r="B14" s="22"/>
      <c r="C14" s="30"/>
    </row>
    <row r="15" spans="1:11" x14ac:dyDescent="0.2">
      <c r="B15" s="22"/>
      <c r="C15" s="30"/>
    </row>
    <row r="16" spans="1:11" x14ac:dyDescent="0.2">
      <c r="B16" s="22"/>
      <c r="C16" s="30"/>
    </row>
    <row r="17" spans="2:3" x14ac:dyDescent="0.2">
      <c r="B17" s="22"/>
      <c r="C17" s="30"/>
    </row>
    <row r="18" spans="2:3" x14ac:dyDescent="0.2">
      <c r="B18" s="22"/>
      <c r="C18" s="30"/>
    </row>
    <row r="19" spans="2:3" x14ac:dyDescent="0.2">
      <c r="B19" s="22"/>
      <c r="C19" s="30"/>
    </row>
    <row r="20" spans="2:3" x14ac:dyDescent="0.2">
      <c r="B20" s="22"/>
      <c r="C20" s="30"/>
    </row>
    <row r="21" spans="2:3" x14ac:dyDescent="0.2">
      <c r="B21" s="22"/>
      <c r="C21" s="30"/>
    </row>
    <row r="22" spans="2:3" x14ac:dyDescent="0.2">
      <c r="B22" s="22"/>
      <c r="C22" s="30"/>
    </row>
    <row r="23" spans="2:3" x14ac:dyDescent="0.2">
      <c r="B23" s="22"/>
      <c r="C23" s="30"/>
    </row>
    <row r="24" spans="2:3" x14ac:dyDescent="0.2">
      <c r="B24" s="22"/>
      <c r="C24" s="30"/>
    </row>
    <row r="25" spans="2:3" x14ac:dyDescent="0.2">
      <c r="B25" s="22"/>
      <c r="C25" s="30"/>
    </row>
    <row r="26" spans="2:3" x14ac:dyDescent="0.2">
      <c r="B26" s="22"/>
      <c r="C26" s="30"/>
    </row>
    <row r="27" spans="2:3" x14ac:dyDescent="0.2">
      <c r="B27" s="22"/>
      <c r="C27" s="30"/>
    </row>
    <row r="28" spans="2:3" x14ac:dyDescent="0.2">
      <c r="B28" s="22"/>
      <c r="C28" s="30"/>
    </row>
    <row r="29" spans="2:3" x14ac:dyDescent="0.2">
      <c r="B29" s="22"/>
      <c r="C29" s="30"/>
    </row>
    <row r="30" spans="2:3" x14ac:dyDescent="0.2">
      <c r="B30" s="22"/>
      <c r="C30" s="30"/>
    </row>
    <row r="31" spans="2:3" x14ac:dyDescent="0.2">
      <c r="B31" s="22"/>
      <c r="C31" s="30"/>
    </row>
    <row r="32" spans="2:3" x14ac:dyDescent="0.2">
      <c r="B32" s="22"/>
      <c r="C32" s="30"/>
    </row>
    <row r="33" spans="2:3" x14ac:dyDescent="0.2">
      <c r="B33" s="22"/>
      <c r="C33" s="30"/>
    </row>
    <row r="34" spans="2:3" x14ac:dyDescent="0.2">
      <c r="B34" s="22"/>
      <c r="C34" s="30"/>
    </row>
    <row r="35" spans="2:3" x14ac:dyDescent="0.2">
      <c r="B35" s="22"/>
      <c r="C35" s="30"/>
    </row>
    <row r="36" spans="2:3" x14ac:dyDescent="0.2">
      <c r="B36" s="22"/>
      <c r="C36" s="30"/>
    </row>
    <row r="37" spans="2:3" x14ac:dyDescent="0.2">
      <c r="B37" s="22"/>
      <c r="C37" s="30"/>
    </row>
    <row r="38" spans="2:3" x14ac:dyDescent="0.2">
      <c r="B38" s="22"/>
      <c r="C38" s="30"/>
    </row>
    <row r="39" spans="2:3" x14ac:dyDescent="0.2">
      <c r="B39" s="22"/>
      <c r="C39" s="30"/>
    </row>
    <row r="40" spans="2:3" x14ac:dyDescent="0.2">
      <c r="B40" s="22"/>
      <c r="C40" s="30"/>
    </row>
    <row r="41" spans="2:3" x14ac:dyDescent="0.2">
      <c r="B41" s="22"/>
      <c r="C41" s="30"/>
    </row>
    <row r="42" spans="2:3" x14ac:dyDescent="0.2">
      <c r="B42" s="22"/>
      <c r="C42" s="30"/>
    </row>
    <row r="43" spans="2:3" x14ac:dyDescent="0.2">
      <c r="B43" s="22"/>
      <c r="C43" s="30"/>
    </row>
    <row r="44" spans="2:3" x14ac:dyDescent="0.2">
      <c r="B44" s="22"/>
      <c r="C44" s="30"/>
    </row>
    <row r="45" spans="2:3" x14ac:dyDescent="0.2">
      <c r="B45" s="22"/>
      <c r="C45" s="30"/>
    </row>
    <row r="46" spans="2:3" x14ac:dyDescent="0.2">
      <c r="B46" s="22"/>
      <c r="C46" s="30"/>
    </row>
    <row r="47" spans="2:3" x14ac:dyDescent="0.2">
      <c r="B47" s="22"/>
      <c r="C47" s="30"/>
    </row>
    <row r="48" spans="2:3" x14ac:dyDescent="0.2">
      <c r="B48" s="22"/>
      <c r="C48" s="30"/>
    </row>
    <row r="49" spans="2:3" x14ac:dyDescent="0.2">
      <c r="B49" s="22"/>
      <c r="C49" s="30"/>
    </row>
    <row r="50" spans="2:3" x14ac:dyDescent="0.2">
      <c r="B50" s="22"/>
      <c r="C50" s="30"/>
    </row>
    <row r="51" spans="2:3" x14ac:dyDescent="0.2">
      <c r="B51" s="22"/>
      <c r="C51" s="30"/>
    </row>
    <row r="52" spans="2:3" x14ac:dyDescent="0.2">
      <c r="B52" s="22"/>
      <c r="C52" s="30"/>
    </row>
    <row r="53" spans="2:3" x14ac:dyDescent="0.2">
      <c r="B53" s="22"/>
      <c r="C53" s="30"/>
    </row>
    <row r="54" spans="2:3" x14ac:dyDescent="0.2">
      <c r="B54" s="22"/>
      <c r="C54" s="30"/>
    </row>
    <row r="55" spans="2:3" x14ac:dyDescent="0.2">
      <c r="B55" s="22"/>
      <c r="C55" s="30"/>
    </row>
    <row r="56" spans="2:3" x14ac:dyDescent="0.2">
      <c r="B56" s="22"/>
      <c r="C56" s="30"/>
    </row>
    <row r="57" spans="2:3" x14ac:dyDescent="0.2">
      <c r="B57" s="22"/>
      <c r="C57" s="30"/>
    </row>
    <row r="58" spans="2:3" x14ac:dyDescent="0.2">
      <c r="B58" s="22"/>
      <c r="C58" s="30"/>
    </row>
    <row r="59" spans="2:3" x14ac:dyDescent="0.2">
      <c r="B59" s="22"/>
      <c r="C59" s="30"/>
    </row>
    <row r="60" spans="2:3" x14ac:dyDescent="0.2">
      <c r="B60" s="22"/>
      <c r="C60" s="30"/>
    </row>
    <row r="61" spans="2:3" x14ac:dyDescent="0.2">
      <c r="B61" s="22"/>
      <c r="C61" s="30"/>
    </row>
    <row r="62" spans="2:3" x14ac:dyDescent="0.2">
      <c r="B62" s="22"/>
      <c r="C62" s="30"/>
    </row>
    <row r="63" spans="2:3" x14ac:dyDescent="0.2">
      <c r="B63" s="22"/>
      <c r="C63" s="30"/>
    </row>
    <row r="64" spans="2:3" x14ac:dyDescent="0.2">
      <c r="B64" s="22"/>
      <c r="C64" s="30"/>
    </row>
    <row r="65" spans="2:3" x14ac:dyDescent="0.2">
      <c r="B65" s="22"/>
      <c r="C65" s="30"/>
    </row>
    <row r="66" spans="2:3" x14ac:dyDescent="0.2">
      <c r="B66" s="22"/>
      <c r="C66" s="30"/>
    </row>
    <row r="67" spans="2:3" x14ac:dyDescent="0.2">
      <c r="B67" s="22"/>
      <c r="C67" s="30"/>
    </row>
    <row r="68" spans="2:3" x14ac:dyDescent="0.2">
      <c r="B68" s="22"/>
      <c r="C68" s="30"/>
    </row>
    <row r="69" spans="2:3" x14ac:dyDescent="0.2">
      <c r="B69" s="22"/>
      <c r="C69" s="30"/>
    </row>
    <row r="70" spans="2:3" x14ac:dyDescent="0.2">
      <c r="B70" s="22"/>
      <c r="C70" s="30"/>
    </row>
    <row r="71" spans="2:3" x14ac:dyDescent="0.2">
      <c r="B71" s="22"/>
      <c r="C71" s="30"/>
    </row>
    <row r="72" spans="2:3" x14ac:dyDescent="0.2">
      <c r="B72" s="22"/>
      <c r="C72" s="30"/>
    </row>
    <row r="73" spans="2:3" x14ac:dyDescent="0.2">
      <c r="B73" s="22"/>
      <c r="C73" s="30"/>
    </row>
    <row r="74" spans="2:3" x14ac:dyDescent="0.2">
      <c r="B74" s="22"/>
      <c r="C74" s="30"/>
    </row>
    <row r="75" spans="2:3" x14ac:dyDescent="0.2">
      <c r="B75" s="22"/>
      <c r="C75" s="30"/>
    </row>
    <row r="76" spans="2:3" x14ac:dyDescent="0.2">
      <c r="B76" s="22"/>
      <c r="C76" s="30"/>
    </row>
    <row r="77" spans="2:3" x14ac:dyDescent="0.2">
      <c r="B77" s="22"/>
      <c r="C77" s="30"/>
    </row>
    <row r="78" spans="2:3" x14ac:dyDescent="0.2">
      <c r="B78" s="22"/>
      <c r="C78" s="30"/>
    </row>
    <row r="79" spans="2:3" x14ac:dyDescent="0.2">
      <c r="B79" s="22"/>
      <c r="C79" s="30"/>
    </row>
    <row r="80" spans="2:3" x14ac:dyDescent="0.2">
      <c r="B80" s="22"/>
      <c r="C80" s="30"/>
    </row>
    <row r="81" spans="2:3" x14ac:dyDescent="0.2">
      <c r="B81" s="22"/>
      <c r="C81" s="30"/>
    </row>
    <row r="82" spans="2:3" x14ac:dyDescent="0.2">
      <c r="B82" s="22"/>
      <c r="C82" s="30"/>
    </row>
    <row r="83" spans="2:3" x14ac:dyDescent="0.2">
      <c r="B83" s="22"/>
      <c r="C83" s="30"/>
    </row>
    <row r="84" spans="2:3" x14ac:dyDescent="0.2">
      <c r="B84" s="22"/>
      <c r="C84" s="30"/>
    </row>
    <row r="85" spans="2:3" x14ac:dyDescent="0.2">
      <c r="B85" s="22"/>
      <c r="C85" s="30"/>
    </row>
    <row r="86" spans="2:3" x14ac:dyDescent="0.2">
      <c r="B86" s="22"/>
      <c r="C86" s="30"/>
    </row>
    <row r="87" spans="2:3" x14ac:dyDescent="0.2">
      <c r="B87" s="22"/>
      <c r="C87" s="30"/>
    </row>
    <row r="88" spans="2:3" x14ac:dyDescent="0.2">
      <c r="B88" s="22"/>
      <c r="C88" s="30"/>
    </row>
    <row r="89" spans="2:3" x14ac:dyDescent="0.2">
      <c r="B89" s="22"/>
      <c r="C89" s="30"/>
    </row>
    <row r="90" spans="2:3" x14ac:dyDescent="0.2">
      <c r="B90" s="22"/>
      <c r="C90" s="30"/>
    </row>
    <row r="91" spans="2:3" x14ac:dyDescent="0.2">
      <c r="B91" s="22"/>
      <c r="C91" s="30"/>
    </row>
    <row r="92" spans="2:3" x14ac:dyDescent="0.2">
      <c r="B92" s="22"/>
      <c r="C92" s="30"/>
    </row>
    <row r="93" spans="2:3" x14ac:dyDescent="0.2">
      <c r="B93" s="22"/>
      <c r="C93" s="30"/>
    </row>
    <row r="94" spans="2:3" x14ac:dyDescent="0.2">
      <c r="B94" s="22"/>
      <c r="C94" s="30"/>
    </row>
    <row r="95" spans="2:3" x14ac:dyDescent="0.2">
      <c r="B95" s="22"/>
      <c r="C95" s="30"/>
    </row>
    <row r="96" spans="2:3" x14ac:dyDescent="0.2">
      <c r="B96" s="22"/>
      <c r="C96" s="30"/>
    </row>
    <row r="97" spans="2:3" x14ac:dyDescent="0.2">
      <c r="B97" s="22"/>
      <c r="C97" s="30"/>
    </row>
    <row r="98" spans="2:3" x14ac:dyDescent="0.2">
      <c r="B98" s="22"/>
      <c r="C98" s="30"/>
    </row>
    <row r="99" spans="2:3" x14ac:dyDescent="0.2">
      <c r="B99" s="22"/>
      <c r="C99" s="30"/>
    </row>
    <row r="100" spans="2:3" x14ac:dyDescent="0.2">
      <c r="B100" s="22"/>
      <c r="C1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Test-ExcelFormula</vt:lpstr>
      <vt:lpstr>Formulas</vt:lpstr>
      <vt:lpstr>Inputs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Dwivedi, A.K. (Abhishek)</cp:lastModifiedBy>
  <dcterms:modified xsi:type="dcterms:W3CDTF">2013-01-23T15:31:50Z</dcterms:modified>
</cp:coreProperties>
</file>