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visibility="veryHidden" xWindow="0" yWindow="0" windowWidth="13110" windowHeight="8625" firstSheet="1" activeTab="3"/>
  </bookViews>
  <sheets>
    <sheet name="Test-ExcelFormula" sheetId="2" r:id="rId1"/>
    <sheet name="Formulas" sheetId="4" r:id="rId2"/>
    <sheet name="Part-Pmnt-EMI-Constant" sheetId="7" r:id="rId3"/>
    <sheet name="Part-Pmnt-Duration-Constant" sheetId="8" r:id="rId4"/>
  </sheets>
  <calcPr calcId="124519"/>
  <oleSize ref="E1:K22"/>
</workbook>
</file>

<file path=xl/sharedStrings.xml><?xml version="1.0" encoding="utf-8"?>
<sst xmlns="http://schemas.openxmlformats.org/spreadsheetml/2006/main" count="72" uniqueCount="32">
  <si>
    <t>EMI month</t>
  </si>
  <si>
    <t>Opening principal</t>
  </si>
  <si>
    <t>Principal</t>
  </si>
  <si>
    <t>Interest</t>
  </si>
  <si>
    <t>Total (Interest + Principal)</t>
  </si>
  <si>
    <t>Rate of Interest</t>
  </si>
  <si>
    <t>EMI Amount</t>
  </si>
  <si>
    <t>Duration</t>
  </si>
  <si>
    <t>Amount</t>
  </si>
  <si>
    <t>EMI</t>
  </si>
  <si>
    <t>Principal amount</t>
  </si>
  <si>
    <t>Total Interest paid</t>
  </si>
  <si>
    <t>Part-Payment</t>
  </si>
  <si>
    <t>Closing Principal</t>
  </si>
  <si>
    <t>Month</t>
  </si>
  <si>
    <t>EMI = i*P*(1+i)^n / [(1+i)^n  - 1]</t>
  </si>
  <si>
    <t>Interest (P*i)</t>
  </si>
  <si>
    <t>r</t>
  </si>
  <si>
    <t>i</t>
  </si>
  <si>
    <t>Opening Principal (P)</t>
  </si>
  <si>
    <t>(EMI*number of months) - Initial principal</t>
  </si>
  <si>
    <t>Base calculation for total interest</t>
  </si>
  <si>
    <t>Note! This cannot be used for other places
 we need to add it up</t>
  </si>
  <si>
    <t>As soon as the Principal gets negative, stop!</t>
  </si>
  <si>
    <t>Now you have same EMI for 91 months instead of remaining 109 (120 - 11)</t>
  </si>
  <si>
    <t>Scroll Down for more details</t>
  </si>
  <si>
    <t xml:space="preserve"> Part payment done here. Add new row and in the following row, deduct the opening principal</t>
  </si>
  <si>
    <t>New Duration</t>
  </si>
  <si>
    <t>New Principal</t>
  </si>
  <si>
    <t>As soon as the duration reaches 120, stop!</t>
  </si>
  <si>
    <t xml:space="preserve">Notice how EMI is lowered and you still made the 120 months. </t>
  </si>
  <si>
    <r>
      <t xml:space="preserve"> Part payment done here. Add new row and in the following row, deduct the opening principal. There will now be new calculation with </t>
    </r>
    <r>
      <rPr>
        <b/>
        <sz val="10"/>
        <color rgb="FF000000"/>
        <rFont val="Arial"/>
        <family val="2"/>
      </rPr>
      <t>remaining months as new "Duration" value (120-11)</t>
    </r>
    <r>
      <rPr>
        <sz val="10"/>
        <color rgb="FF000000"/>
        <rFont val="Arial"/>
        <family val="2"/>
      </rPr>
      <t xml:space="preserve"> and </t>
    </r>
    <r>
      <rPr>
        <b/>
        <sz val="10"/>
        <color rgb="FF000000"/>
        <rFont val="Arial"/>
        <family val="2"/>
      </rPr>
      <t>New Principal amount as the Remaining amount.</t>
    </r>
    <r>
      <rPr>
        <sz val="10"/>
        <color rgb="FF000000"/>
        <rFont val="Arial"/>
        <family val="2"/>
      </rPr>
      <t xml:space="preserve"> In a way we are starting calculation from scratch</t>
    </r>
  </si>
</sst>
</file>

<file path=xl/styles.xml><?xml version="1.0" encoding="utf-8"?>
<styleSheet xmlns="http://schemas.openxmlformats.org/spreadsheetml/2006/main">
  <fonts count="20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sz val="10"/>
      <color theme="3" tint="-0.249977111117893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 applyAlignment="1">
      <alignment wrapText="1"/>
    </xf>
    <xf numFmtId="4" fontId="1" fillId="2" borderId="0" xfId="0" applyNumberFormat="1" applyFont="1" applyFill="1"/>
    <xf numFmtId="4" fontId="2" fillId="0" borderId="0" xfId="0" applyNumberFormat="1" applyFont="1"/>
    <xf numFmtId="0" fontId="3" fillId="0" borderId="0" xfId="0" applyFont="1"/>
    <xf numFmtId="4" fontId="4" fillId="3" borderId="0" xfId="0" applyNumberFormat="1" applyFont="1" applyFill="1"/>
    <xf numFmtId="4" fontId="5" fillId="4" borderId="0" xfId="0" applyNumberFormat="1" applyFont="1" applyFill="1"/>
    <xf numFmtId="2" fontId="6" fillId="0" borderId="0" xfId="0" applyNumberFormat="1" applyFont="1"/>
    <xf numFmtId="10" fontId="7" fillId="0" borderId="0" xfId="0" applyNumberFormat="1" applyFont="1"/>
    <xf numFmtId="4" fontId="8" fillId="5" borderId="0" xfId="0" applyNumberFormat="1" applyFont="1" applyFill="1"/>
    <xf numFmtId="4" fontId="0" fillId="0" borderId="0" xfId="0" applyNumberFormat="1" applyAlignment="1">
      <alignment wrapText="1"/>
    </xf>
    <xf numFmtId="0" fontId="9" fillId="0" borderId="0" xfId="0" applyFont="1"/>
    <xf numFmtId="4" fontId="10" fillId="6" borderId="0" xfId="0" applyNumberFormat="1" applyFont="1" applyFill="1"/>
    <xf numFmtId="4" fontId="11" fillId="0" borderId="0" xfId="0" applyNumberFormat="1" applyFont="1"/>
    <xf numFmtId="4" fontId="12" fillId="0" borderId="0" xfId="0" applyNumberFormat="1" applyFont="1"/>
    <xf numFmtId="3" fontId="0" fillId="0" borderId="0" xfId="0" applyNumberFormat="1" applyAlignment="1">
      <alignment wrapText="1"/>
    </xf>
    <xf numFmtId="0" fontId="13" fillId="0" borderId="0" xfId="0" applyFont="1"/>
    <xf numFmtId="10" fontId="0" fillId="0" borderId="0" xfId="1" applyNumberFormat="1" applyFont="1" applyAlignment="1">
      <alignment wrapText="1"/>
    </xf>
    <xf numFmtId="0" fontId="14" fillId="7" borderId="0" xfId="0" applyFont="1" applyFill="1" applyAlignment="1">
      <alignment wrapText="1"/>
    </xf>
    <xf numFmtId="0" fontId="0" fillId="7" borderId="0" xfId="0" applyFill="1" applyAlignment="1">
      <alignment wrapText="1"/>
    </xf>
    <xf numFmtId="10" fontId="0" fillId="7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4" fontId="0" fillId="0" borderId="0" xfId="0" applyNumberFormat="1" applyFill="1" applyAlignment="1">
      <alignment wrapText="1"/>
    </xf>
    <xf numFmtId="3" fontId="0" fillId="0" borderId="0" xfId="0" applyNumberFormat="1" applyFill="1" applyAlignment="1">
      <alignment wrapText="1"/>
    </xf>
    <xf numFmtId="0" fontId="15" fillId="7" borderId="0" xfId="0" applyFont="1" applyFill="1" applyAlignment="1">
      <alignment wrapText="1"/>
    </xf>
    <xf numFmtId="3" fontId="0" fillId="7" borderId="0" xfId="0" applyNumberFormat="1" applyFill="1" applyAlignment="1">
      <alignment wrapText="1"/>
    </xf>
    <xf numFmtId="0" fontId="16" fillId="0" borderId="0" xfId="0" applyFont="1" applyAlignment="1">
      <alignment wrapText="1"/>
    </xf>
    <xf numFmtId="3" fontId="16" fillId="0" borderId="0" xfId="0" applyNumberFormat="1" applyFont="1" applyAlignment="1">
      <alignment wrapText="1"/>
    </xf>
    <xf numFmtId="0" fontId="0" fillId="8" borderId="0" xfId="0" applyFill="1" applyAlignment="1">
      <alignment wrapText="1"/>
    </xf>
    <xf numFmtId="3" fontId="0" fillId="8" borderId="0" xfId="0" applyNumberFormat="1" applyFill="1" applyAlignment="1">
      <alignment wrapText="1"/>
    </xf>
    <xf numFmtId="0" fontId="18" fillId="8" borderId="0" xfId="0" applyFont="1" applyFill="1" applyAlignment="1">
      <alignment wrapText="1"/>
    </xf>
    <xf numFmtId="3" fontId="18" fillId="8" borderId="0" xfId="0" applyNumberFormat="1" applyFont="1" applyFill="1" applyAlignment="1">
      <alignment wrapText="1"/>
    </xf>
    <xf numFmtId="0" fontId="15" fillId="8" borderId="0" xfId="0" applyFont="1" applyFill="1" applyAlignment="1">
      <alignment wrapText="1"/>
    </xf>
    <xf numFmtId="4" fontId="0" fillId="8" borderId="0" xfId="0" applyNumberFormat="1" applyFill="1" applyAlignment="1">
      <alignment wrapText="1"/>
    </xf>
    <xf numFmtId="0" fontId="19" fillId="0" borderId="0" xfId="0" applyFont="1" applyAlignment="1">
      <alignment wrapText="1"/>
    </xf>
    <xf numFmtId="3" fontId="19" fillId="0" borderId="0" xfId="0" applyNumberFormat="1" applyFont="1" applyAlignment="1">
      <alignment wrapText="1"/>
    </xf>
    <xf numFmtId="0" fontId="15" fillId="0" borderId="0" xfId="0" applyFont="1" applyAlignment="1">
      <alignment horizontal="center" wrapText="1"/>
    </xf>
    <xf numFmtId="0" fontId="15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17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0"/>
  <sheetViews>
    <sheetView workbookViewId="0">
      <pane ySplit="9" topLeftCell="A10" activePane="bottomLeft" state="frozen"/>
      <selection pane="bottomLeft" activeCell="B3" sqref="B3"/>
    </sheetView>
  </sheetViews>
  <sheetFormatPr defaultColWidth="9.140625" defaultRowHeight="12.75" customHeight="1"/>
  <cols>
    <col min="1" max="1" width="28.85546875" style="10" customWidth="1"/>
    <col min="2" max="2" width="14.42578125" style="10" customWidth="1"/>
    <col min="3" max="3" width="17.5703125" customWidth="1"/>
    <col min="4" max="4" width="13.85546875" style="6" customWidth="1"/>
    <col min="5" max="5" width="11.5703125" style="10" customWidth="1"/>
    <col min="6" max="6" width="15.42578125" style="10" customWidth="1"/>
    <col min="7" max="7" width="13.85546875" style="10" customWidth="1"/>
    <col min="8" max="8" width="11.140625" style="10" customWidth="1"/>
    <col min="9" max="9" width="14.5703125" customWidth="1"/>
  </cols>
  <sheetData>
    <row r="1" spans="1:9" s="10" customFormat="1" ht="12.75" customHeight="1">
      <c r="A1" s="3" t="s">
        <v>4</v>
      </c>
      <c r="B1" s="12">
        <f>B7+B6</f>
        <v>1431261.0573242446</v>
      </c>
      <c r="C1" s="12"/>
      <c r="D1" s="1"/>
      <c r="E1" s="1"/>
      <c r="F1" s="12"/>
      <c r="G1" s="12"/>
    </row>
    <row r="2" spans="1:9" s="10" customFormat="1" ht="12.75" customHeight="1">
      <c r="A2" s="3" t="s">
        <v>5</v>
      </c>
      <c r="B2" s="7">
        <v>0.115</v>
      </c>
      <c r="C2" s="12"/>
      <c r="D2" s="1"/>
      <c r="E2" s="1"/>
      <c r="F2" s="11" t="s">
        <v>6</v>
      </c>
      <c r="G2" s="4">
        <f>B5</f>
        <v>11927.175477702036</v>
      </c>
      <c r="H2" s="7"/>
    </row>
    <row r="3" spans="1:9" s="10" customFormat="1" ht="12.75" customHeight="1">
      <c r="A3" s="3" t="s">
        <v>7</v>
      </c>
      <c r="B3" s="10">
        <v>120</v>
      </c>
      <c r="C3" s="12"/>
      <c r="D3" s="1"/>
      <c r="E3" s="1"/>
      <c r="F3" s="12"/>
      <c r="G3" s="12"/>
      <c r="H3" s="12"/>
    </row>
    <row r="4" spans="1:9" s="10" customFormat="1" ht="12.75" customHeight="1">
      <c r="A4" s="3" t="s">
        <v>8</v>
      </c>
      <c r="B4" s="12">
        <f>848333-B8</f>
        <v>848333</v>
      </c>
      <c r="C4" s="12"/>
      <c r="D4" s="1"/>
      <c r="E4" s="1"/>
      <c r="F4" s="12"/>
      <c r="G4" s="12"/>
      <c r="I4" s="14">
        <v>848333.19342023751</v>
      </c>
    </row>
    <row r="5" spans="1:9" s="10" customFormat="1" ht="12.75" customHeight="1">
      <c r="A5" s="3" t="s">
        <v>9</v>
      </c>
      <c r="B5" s="13">
        <f>D10+E10</f>
        <v>11927.175477702036</v>
      </c>
      <c r="C5" s="12"/>
      <c r="D5" s="1"/>
      <c r="E5" s="1"/>
      <c r="F5" s="12"/>
      <c r="G5" s="12"/>
      <c r="H5" s="12"/>
    </row>
    <row r="6" spans="1:9" s="10" customFormat="1" ht="12.75" customHeight="1">
      <c r="A6" s="3" t="s">
        <v>10</v>
      </c>
      <c r="B6" s="12">
        <f>SUM(D9:D259)</f>
        <v>848333.00000000116</v>
      </c>
      <c r="C6" s="12"/>
      <c r="D6" s="1"/>
      <c r="E6" s="1"/>
      <c r="F6" s="12"/>
      <c r="G6" s="12"/>
      <c r="H6" s="6"/>
    </row>
    <row r="7" spans="1:9" s="10" customFormat="1" ht="12.75" customHeight="1">
      <c r="A7" s="3" t="s">
        <v>11</v>
      </c>
      <c r="B7" s="12">
        <f>SUM(E10:E260)</f>
        <v>582928.05732424348</v>
      </c>
      <c r="C7" s="12"/>
      <c r="D7" s="1"/>
      <c r="E7" s="1"/>
      <c r="F7" s="12"/>
      <c r="G7" s="12"/>
      <c r="H7" s="6"/>
    </row>
    <row r="8" spans="1:9" s="10" customFormat="1" ht="12.75" customHeight="1">
      <c r="A8" s="3" t="s">
        <v>12</v>
      </c>
      <c r="B8" s="12"/>
      <c r="C8" s="12"/>
      <c r="D8" s="1"/>
      <c r="E8" s="1"/>
      <c r="F8" s="12"/>
      <c r="G8" s="12"/>
      <c r="H8" s="6"/>
    </row>
    <row r="9" spans="1:9" s="10" customFormat="1" ht="12.75" customHeight="1">
      <c r="B9" s="15" t="s">
        <v>0</v>
      </c>
      <c r="C9" s="2" t="s">
        <v>1</v>
      </c>
      <c r="D9" s="5" t="s">
        <v>2</v>
      </c>
      <c r="E9" s="5" t="s">
        <v>3</v>
      </c>
      <c r="F9" s="13" t="s">
        <v>13</v>
      </c>
      <c r="G9" s="12"/>
      <c r="H9" s="6"/>
    </row>
    <row r="10" spans="1:9" s="10" customFormat="1" ht="12.75" customHeight="1">
      <c r="B10" s="10">
        <v>1</v>
      </c>
      <c r="C10" s="12">
        <f>B4</f>
        <v>848333</v>
      </c>
      <c r="D10" s="8">
        <f t="shared" ref="D10:D73" si="0">IF(ISERROR(PPMT(($B$2/12),$B10,$B$3,-$B$4)),0,PPMT(($B$2/12),$B10,$B$3,-$B$4))</f>
        <v>3797.3175610353683</v>
      </c>
      <c r="E10" s="8">
        <f t="shared" ref="E10:E73" si="1">IF(ISERROR(IPMT(($B$2/12),$B10,$B$3,-$B$4)),0,IPMT(($B$2/12),$B10,$B$3,-$B$4))</f>
        <v>8129.8579166666677</v>
      </c>
      <c r="F10" s="12">
        <f t="shared" ref="F10:F73" si="2">C10-D10</f>
        <v>844535.68243896461</v>
      </c>
      <c r="G10" s="12"/>
      <c r="H10" s="6"/>
    </row>
    <row r="11" spans="1:9" s="10" customFormat="1" ht="12.75" customHeight="1">
      <c r="B11" s="10">
        <v>2</v>
      </c>
      <c r="C11" s="12">
        <f t="shared" ref="C11:C74" si="3">C10-D10</f>
        <v>844535.68243896461</v>
      </c>
      <c r="D11" s="8">
        <f t="shared" si="0"/>
        <v>3833.7085209952902</v>
      </c>
      <c r="E11" s="8">
        <f t="shared" si="1"/>
        <v>8093.4669567067458</v>
      </c>
      <c r="F11" s="12">
        <f t="shared" si="2"/>
        <v>840701.97391796927</v>
      </c>
      <c r="G11" s="12"/>
      <c r="H11" s="6"/>
    </row>
    <row r="12" spans="1:9" s="10" customFormat="1" ht="12.75" customHeight="1">
      <c r="B12" s="10">
        <v>3</v>
      </c>
      <c r="C12" s="12">
        <f t="shared" si="3"/>
        <v>840701.97391796927</v>
      </c>
      <c r="D12" s="8">
        <f t="shared" si="0"/>
        <v>3870.4482276548288</v>
      </c>
      <c r="E12" s="8">
        <f t="shared" si="1"/>
        <v>8056.7272500472072</v>
      </c>
      <c r="F12" s="12">
        <f t="shared" si="2"/>
        <v>836831.52569031448</v>
      </c>
      <c r="G12" s="12"/>
      <c r="H12" s="6"/>
    </row>
    <row r="13" spans="1:9" s="10" customFormat="1" ht="12.75" customHeight="1">
      <c r="B13" s="10">
        <v>4</v>
      </c>
      <c r="C13" s="12">
        <f t="shared" si="3"/>
        <v>836831.52569031448</v>
      </c>
      <c r="D13" s="8">
        <f t="shared" si="0"/>
        <v>3907.5400231698541</v>
      </c>
      <c r="E13" s="8">
        <f t="shared" si="1"/>
        <v>8019.6354545321819</v>
      </c>
      <c r="F13" s="12">
        <f t="shared" si="2"/>
        <v>832923.98566714465</v>
      </c>
      <c r="G13" s="12"/>
      <c r="H13" s="6"/>
    </row>
    <row r="14" spans="1:9" s="10" customFormat="1" ht="12.75" customHeight="1">
      <c r="B14" s="10">
        <v>5</v>
      </c>
      <c r="C14" s="12">
        <f t="shared" si="3"/>
        <v>832923.98566714465</v>
      </c>
      <c r="D14" s="8">
        <f t="shared" si="0"/>
        <v>3944.9872817252326</v>
      </c>
      <c r="E14" s="8">
        <f t="shared" si="1"/>
        <v>7982.1881959768034</v>
      </c>
      <c r="F14" s="12">
        <f t="shared" si="2"/>
        <v>828978.99838541937</v>
      </c>
      <c r="G14" s="12"/>
      <c r="H14" s="6"/>
    </row>
    <row r="15" spans="1:9" s="10" customFormat="1" ht="12.75" customHeight="1">
      <c r="B15" s="10">
        <v>6</v>
      </c>
      <c r="C15" s="12">
        <f t="shared" si="3"/>
        <v>828978.99838541937</v>
      </c>
      <c r="D15" s="8">
        <f t="shared" si="0"/>
        <v>3982.7934098417654</v>
      </c>
      <c r="E15" s="8">
        <f t="shared" si="1"/>
        <v>7944.3820678602706</v>
      </c>
      <c r="F15" s="12">
        <f t="shared" si="2"/>
        <v>824996.20497557765</v>
      </c>
      <c r="G15" s="12"/>
      <c r="H15" s="6"/>
    </row>
    <row r="16" spans="1:9" s="10" customFormat="1" ht="12.75" customHeight="1">
      <c r="B16" s="10">
        <v>7</v>
      </c>
      <c r="C16" s="12">
        <f t="shared" si="3"/>
        <v>824996.20497557765</v>
      </c>
      <c r="D16" s="8">
        <f t="shared" si="0"/>
        <v>4020.9618466860829</v>
      </c>
      <c r="E16" s="8">
        <f t="shared" si="1"/>
        <v>7906.2136310159531</v>
      </c>
      <c r="F16" s="12">
        <f t="shared" si="2"/>
        <v>820975.24312889157</v>
      </c>
      <c r="G16" s="12"/>
      <c r="H16" s="6"/>
    </row>
    <row r="17" spans="2:8" s="10" customFormat="1" ht="12.75" customHeight="1">
      <c r="B17" s="10">
        <v>8</v>
      </c>
      <c r="C17" s="12">
        <f t="shared" si="3"/>
        <v>820975.24312889157</v>
      </c>
      <c r="D17" s="8">
        <f t="shared" si="0"/>
        <v>4059.4960643834911</v>
      </c>
      <c r="E17" s="8">
        <f t="shared" si="1"/>
        <v>7867.6794133185449</v>
      </c>
      <c r="F17" s="12">
        <f t="shared" si="2"/>
        <v>816915.74706450803</v>
      </c>
      <c r="G17" s="12"/>
      <c r="H17" s="6"/>
    </row>
    <row r="18" spans="2:8" s="10" customFormat="1" ht="12.75" customHeight="1">
      <c r="B18" s="10">
        <v>9</v>
      </c>
      <c r="C18" s="12">
        <f t="shared" si="3"/>
        <v>816915.74706450803</v>
      </c>
      <c r="D18" s="8">
        <f t="shared" si="0"/>
        <v>4098.3995683338317</v>
      </c>
      <c r="E18" s="8">
        <f t="shared" si="1"/>
        <v>7828.7759093682043</v>
      </c>
      <c r="F18" s="12">
        <f t="shared" si="2"/>
        <v>812817.34749617416</v>
      </c>
      <c r="G18" s="12"/>
      <c r="H18" s="6"/>
    </row>
    <row r="19" spans="2:8" s="10" customFormat="1" ht="12.75" customHeight="1">
      <c r="B19" s="10">
        <v>10</v>
      </c>
      <c r="C19" s="12">
        <f t="shared" si="3"/>
        <v>812817.34749617416</v>
      </c>
      <c r="D19" s="8">
        <f t="shared" si="0"/>
        <v>4137.6758975303637</v>
      </c>
      <c r="E19" s="8">
        <f t="shared" si="1"/>
        <v>7789.4995801716723</v>
      </c>
      <c r="F19" s="12">
        <f t="shared" si="2"/>
        <v>808679.67159864376</v>
      </c>
      <c r="G19" s="12"/>
      <c r="H19" s="6"/>
    </row>
    <row r="20" spans="2:8" s="10" customFormat="1">
      <c r="B20" s="10">
        <v>11</v>
      </c>
      <c r="C20" s="12">
        <f t="shared" si="3"/>
        <v>808679.67159864376</v>
      </c>
      <c r="D20" s="8">
        <f t="shared" si="0"/>
        <v>4177.3286248816976</v>
      </c>
      <c r="E20" s="8">
        <f t="shared" si="1"/>
        <v>7749.8468528203384</v>
      </c>
      <c r="F20" s="12">
        <f t="shared" si="2"/>
        <v>804502.34297376208</v>
      </c>
      <c r="G20" s="12"/>
      <c r="H20" s="6"/>
    </row>
    <row r="21" spans="2:8" s="10" customFormat="1">
      <c r="B21" s="10">
        <v>12</v>
      </c>
      <c r="C21" s="12">
        <f t="shared" si="3"/>
        <v>804502.34297376208</v>
      </c>
      <c r="D21" s="8">
        <f t="shared" si="0"/>
        <v>4217.3613575368145</v>
      </c>
      <c r="E21" s="8">
        <f t="shared" si="1"/>
        <v>7709.8141201652215</v>
      </c>
      <c r="F21" s="12">
        <f t="shared" si="2"/>
        <v>800284.98161622521</v>
      </c>
      <c r="G21" s="12"/>
      <c r="H21" s="6"/>
    </row>
    <row r="22" spans="2:8" s="10" customFormat="1">
      <c r="B22" s="10">
        <v>13</v>
      </c>
      <c r="C22" s="12">
        <f t="shared" si="3"/>
        <v>800284.98161622521</v>
      </c>
      <c r="D22" s="8">
        <f t="shared" si="0"/>
        <v>4257.7777372132077</v>
      </c>
      <c r="E22" s="8">
        <f t="shared" si="1"/>
        <v>7669.3977404888283</v>
      </c>
      <c r="F22" s="12">
        <f t="shared" si="2"/>
        <v>796027.20387901203</v>
      </c>
      <c r="G22" s="12"/>
      <c r="H22" s="6"/>
    </row>
    <row r="23" spans="2:8" s="10" customFormat="1">
      <c r="B23" s="10">
        <v>14</v>
      </c>
      <c r="C23" s="12">
        <f t="shared" si="3"/>
        <v>796027.20387901203</v>
      </c>
      <c r="D23" s="8">
        <f t="shared" si="0"/>
        <v>4298.5814405281681</v>
      </c>
      <c r="E23" s="8">
        <f t="shared" si="1"/>
        <v>7628.5940371738679</v>
      </c>
      <c r="F23" s="12">
        <f t="shared" si="2"/>
        <v>791728.62243848387</v>
      </c>
      <c r="G23" s="12"/>
      <c r="H23" s="6"/>
    </row>
    <row r="24" spans="2:8" s="10" customFormat="1">
      <c r="B24" s="10">
        <v>15</v>
      </c>
      <c r="C24" s="12">
        <f t="shared" si="3"/>
        <v>791728.62243848387</v>
      </c>
      <c r="D24" s="8">
        <f t="shared" si="0"/>
        <v>4339.7761793332293</v>
      </c>
      <c r="E24" s="8">
        <f t="shared" si="1"/>
        <v>7587.3992983688067</v>
      </c>
      <c r="F24" s="12">
        <f t="shared" si="2"/>
        <v>787388.84625915065</v>
      </c>
      <c r="G24" s="12"/>
      <c r="H24" s="6"/>
    </row>
    <row r="25" spans="2:8" s="10" customFormat="1">
      <c r="B25" s="10">
        <v>16</v>
      </c>
      <c r="C25" s="12">
        <f t="shared" si="3"/>
        <v>787388.84625915065</v>
      </c>
      <c r="D25" s="8">
        <f t="shared" si="0"/>
        <v>4381.3657010518391</v>
      </c>
      <c r="E25" s="8">
        <f t="shared" si="1"/>
        <v>7545.8097766501969</v>
      </c>
      <c r="F25" s="12">
        <f t="shared" si="2"/>
        <v>783007.48055809876</v>
      </c>
      <c r="G25" s="12"/>
      <c r="H25" s="6"/>
    </row>
    <row r="26" spans="2:8" s="10" customFormat="1">
      <c r="B26" s="10">
        <v>17</v>
      </c>
      <c r="C26" s="12">
        <f t="shared" si="3"/>
        <v>783007.48055809876</v>
      </c>
      <c r="D26" s="8">
        <f t="shared" si="0"/>
        <v>4423.3537890202533</v>
      </c>
      <c r="E26" s="8">
        <f t="shared" si="1"/>
        <v>7503.8216886817827</v>
      </c>
      <c r="F26" s="12">
        <f t="shared" si="2"/>
        <v>778584.12676907855</v>
      </c>
      <c r="G26" s="12"/>
      <c r="H26" s="6"/>
    </row>
    <row r="27" spans="2:8" s="10" customFormat="1">
      <c r="B27" s="10">
        <v>18</v>
      </c>
      <c r="C27" s="12">
        <f t="shared" si="3"/>
        <v>778584.12676907855</v>
      </c>
      <c r="D27" s="8">
        <f t="shared" si="0"/>
        <v>4465.7442628316976</v>
      </c>
      <c r="E27" s="8">
        <f t="shared" si="1"/>
        <v>7461.4312148703384</v>
      </c>
      <c r="F27" s="12">
        <f t="shared" si="2"/>
        <v>774118.38250624679</v>
      </c>
      <c r="G27" s="12"/>
      <c r="H27" s="6"/>
    </row>
    <row r="28" spans="2:8" s="10" customFormat="1">
      <c r="B28" s="10">
        <v>19</v>
      </c>
      <c r="C28" s="12">
        <f t="shared" si="3"/>
        <v>774118.38250624679</v>
      </c>
      <c r="D28" s="8">
        <f t="shared" si="0"/>
        <v>4508.5409786838345</v>
      </c>
      <c r="E28" s="8">
        <f t="shared" si="1"/>
        <v>7418.6344990182015</v>
      </c>
      <c r="F28" s="12">
        <f t="shared" si="2"/>
        <v>769609.84152756294</v>
      </c>
      <c r="G28" s="12"/>
      <c r="H28" s="6"/>
    </row>
    <row r="29" spans="2:8" s="10" customFormat="1">
      <c r="B29" s="10">
        <v>20</v>
      </c>
      <c r="C29" s="12">
        <f t="shared" si="3"/>
        <v>769609.84152756294</v>
      </c>
      <c r="D29" s="8">
        <f t="shared" si="0"/>
        <v>4551.7478297295538</v>
      </c>
      <c r="E29" s="8">
        <f t="shared" si="1"/>
        <v>7375.4276479724822</v>
      </c>
      <c r="F29" s="12">
        <f t="shared" si="2"/>
        <v>765058.09369783336</v>
      </c>
      <c r="G29" s="12"/>
      <c r="H29" s="6"/>
    </row>
    <row r="30" spans="2:8" s="10" customFormat="1">
      <c r="B30" s="10">
        <v>21</v>
      </c>
      <c r="C30" s="12">
        <f t="shared" si="3"/>
        <v>765058.09369783336</v>
      </c>
      <c r="D30" s="8">
        <f t="shared" si="0"/>
        <v>4595.3687464311297</v>
      </c>
      <c r="E30" s="8">
        <f t="shared" si="1"/>
        <v>7331.8067312709063</v>
      </c>
      <c r="F30" s="12">
        <f t="shared" si="2"/>
        <v>760462.72495140228</v>
      </c>
      <c r="G30" s="12"/>
      <c r="H30" s="6"/>
    </row>
    <row r="31" spans="2:8" s="10" customFormat="1">
      <c r="B31" s="10">
        <v>22</v>
      </c>
      <c r="C31" s="12">
        <f t="shared" si="3"/>
        <v>760462.72495140228</v>
      </c>
      <c r="D31" s="8">
        <f t="shared" si="0"/>
        <v>4639.4076969177613</v>
      </c>
      <c r="E31" s="8">
        <f t="shared" si="1"/>
        <v>7287.7677807842747</v>
      </c>
      <c r="F31" s="12">
        <f t="shared" si="2"/>
        <v>755823.31725448451</v>
      </c>
      <c r="G31" s="12"/>
      <c r="H31" s="6"/>
    </row>
    <row r="32" spans="2:8" s="10" customFormat="1">
      <c r="B32" s="10">
        <v>23</v>
      </c>
      <c r="C32" s="12">
        <f t="shared" si="3"/>
        <v>755823.31725448451</v>
      </c>
      <c r="D32" s="8">
        <f t="shared" si="0"/>
        <v>4683.8686873465567</v>
      </c>
      <c r="E32" s="8">
        <f t="shared" si="1"/>
        <v>7243.3067903554793</v>
      </c>
      <c r="F32" s="12">
        <f t="shared" si="2"/>
        <v>751139.44856713794</v>
      </c>
      <c r="G32" s="12"/>
      <c r="H32" s="6"/>
    </row>
    <row r="33" spans="2:8" s="10" customFormat="1">
      <c r="B33" s="10">
        <v>24</v>
      </c>
      <c r="C33" s="12">
        <f t="shared" si="3"/>
        <v>751139.44856713794</v>
      </c>
      <c r="D33" s="8">
        <f t="shared" si="0"/>
        <v>4728.7557622669619</v>
      </c>
      <c r="E33" s="8">
        <f t="shared" si="1"/>
        <v>7198.4197154350741</v>
      </c>
      <c r="F33" s="12">
        <f t="shared" si="2"/>
        <v>746410.69280487101</v>
      </c>
      <c r="G33" s="12"/>
      <c r="H33" s="6"/>
    </row>
    <row r="34" spans="2:8" s="10" customFormat="1">
      <c r="B34" s="10">
        <v>25</v>
      </c>
      <c r="C34" s="12">
        <f t="shared" si="3"/>
        <v>746410.69280487101</v>
      </c>
      <c r="D34" s="8">
        <f t="shared" si="0"/>
        <v>4774.0730049886852</v>
      </c>
      <c r="E34" s="8">
        <f t="shared" si="1"/>
        <v>7153.1024727133508</v>
      </c>
      <c r="F34" s="12">
        <f t="shared" si="2"/>
        <v>741636.61979988229</v>
      </c>
      <c r="G34" s="12"/>
      <c r="H34" s="6"/>
    </row>
    <row r="35" spans="2:8" s="10" customFormat="1">
      <c r="B35" s="10">
        <v>26</v>
      </c>
      <c r="C35" s="12">
        <f t="shared" si="3"/>
        <v>741636.61979988229</v>
      </c>
      <c r="D35" s="8">
        <f t="shared" si="0"/>
        <v>4819.82453795316</v>
      </c>
      <c r="E35" s="8">
        <f t="shared" si="1"/>
        <v>7107.350939748876</v>
      </c>
      <c r="F35" s="12">
        <f t="shared" si="2"/>
        <v>736816.79526192916</v>
      </c>
      <c r="G35" s="12"/>
      <c r="H35" s="6"/>
    </row>
    <row r="36" spans="2:8" s="10" customFormat="1">
      <c r="B36" s="10">
        <v>27</v>
      </c>
      <c r="C36" s="12">
        <f t="shared" si="3"/>
        <v>736816.79526192916</v>
      </c>
      <c r="D36" s="8">
        <f t="shared" si="0"/>
        <v>4866.0145231085462</v>
      </c>
      <c r="E36" s="8">
        <f t="shared" si="1"/>
        <v>7061.1609545934898</v>
      </c>
      <c r="F36" s="12">
        <f t="shared" si="2"/>
        <v>731950.78073882067</v>
      </c>
      <c r="G36" s="12"/>
      <c r="H36" s="6"/>
    </row>
    <row r="37" spans="2:8" s="10" customFormat="1">
      <c r="B37" s="10">
        <v>28</v>
      </c>
      <c r="C37" s="12">
        <f t="shared" si="3"/>
        <v>731950.78073882067</v>
      </c>
      <c r="D37" s="8">
        <f t="shared" si="0"/>
        <v>4912.6471622883346</v>
      </c>
      <c r="E37" s="8">
        <f t="shared" si="1"/>
        <v>7014.5283154137014</v>
      </c>
      <c r="F37" s="12">
        <f t="shared" si="2"/>
        <v>727038.13357653236</v>
      </c>
      <c r="G37" s="12"/>
      <c r="H37" s="6"/>
    </row>
    <row r="38" spans="2:8" s="10" customFormat="1">
      <c r="B38" s="10">
        <v>29</v>
      </c>
      <c r="C38" s="12">
        <f t="shared" si="3"/>
        <v>727038.13357653236</v>
      </c>
      <c r="D38" s="8">
        <f t="shared" si="0"/>
        <v>4959.7266975935981</v>
      </c>
      <c r="E38" s="8">
        <f t="shared" si="1"/>
        <v>6967.4487801084379</v>
      </c>
      <c r="F38" s="12">
        <f t="shared" si="2"/>
        <v>722078.40687893878</v>
      </c>
      <c r="G38" s="12"/>
      <c r="H38" s="6"/>
    </row>
    <row r="39" spans="2:8" s="10" customFormat="1">
      <c r="B39" s="10">
        <v>30</v>
      </c>
      <c r="C39" s="12">
        <f t="shared" si="3"/>
        <v>722078.40687893878</v>
      </c>
      <c r="D39" s="8">
        <f t="shared" si="0"/>
        <v>5007.257411778869</v>
      </c>
      <c r="E39" s="8">
        <f t="shared" si="1"/>
        <v>6919.918065923167</v>
      </c>
      <c r="F39" s="12">
        <f t="shared" si="2"/>
        <v>717071.14946715988</v>
      </c>
      <c r="G39" s="12"/>
      <c r="H39" s="6"/>
    </row>
    <row r="40" spans="2:8" s="10" customFormat="1">
      <c r="B40" s="10">
        <v>31</v>
      </c>
      <c r="C40" s="12">
        <f t="shared" si="3"/>
        <v>717071.14946715988</v>
      </c>
      <c r="D40" s="8">
        <f t="shared" si="0"/>
        <v>5055.2436286417496</v>
      </c>
      <c r="E40" s="8">
        <f t="shared" si="1"/>
        <v>6871.9318490602864</v>
      </c>
      <c r="F40" s="12">
        <f t="shared" si="2"/>
        <v>712015.90583851817</v>
      </c>
      <c r="G40" s="12"/>
      <c r="H40" s="6"/>
    </row>
    <row r="41" spans="2:8" s="10" customFormat="1">
      <c r="B41" s="10">
        <v>32</v>
      </c>
      <c r="C41" s="12">
        <f t="shared" si="3"/>
        <v>712015.90583851817</v>
      </c>
      <c r="D41" s="8">
        <f t="shared" si="0"/>
        <v>5103.6897134162336</v>
      </c>
      <c r="E41" s="8">
        <f t="shared" si="1"/>
        <v>6823.4857642858024</v>
      </c>
      <c r="F41" s="12">
        <f t="shared" si="2"/>
        <v>706912.2161251019</v>
      </c>
      <c r="G41" s="12"/>
      <c r="H41" s="6"/>
    </row>
    <row r="42" spans="2:8" s="10" customFormat="1">
      <c r="B42" s="10">
        <v>33</v>
      </c>
      <c r="C42" s="12">
        <f t="shared" si="3"/>
        <v>706912.2161251019</v>
      </c>
      <c r="D42" s="8">
        <f t="shared" si="0"/>
        <v>5152.6000731698077</v>
      </c>
      <c r="E42" s="8">
        <f t="shared" si="1"/>
        <v>6774.5754045322283</v>
      </c>
      <c r="F42" s="12">
        <f t="shared" si="2"/>
        <v>701759.6160519321</v>
      </c>
      <c r="G42" s="12"/>
      <c r="H42" s="6"/>
    </row>
    <row r="43" spans="2:8" s="10" customFormat="1">
      <c r="B43" s="10">
        <v>34</v>
      </c>
      <c r="C43" s="12">
        <f t="shared" si="3"/>
        <v>701759.6160519321</v>
      </c>
      <c r="D43" s="8">
        <f t="shared" si="0"/>
        <v>5201.9791572043505</v>
      </c>
      <c r="E43" s="8">
        <f t="shared" si="1"/>
        <v>6725.1963204976855</v>
      </c>
      <c r="F43" s="12">
        <f t="shared" si="2"/>
        <v>696557.63689472771</v>
      </c>
      <c r="G43" s="12"/>
      <c r="H43" s="6"/>
    </row>
    <row r="44" spans="2:8" s="10" customFormat="1">
      <c r="B44" s="10">
        <v>35</v>
      </c>
      <c r="C44" s="12">
        <f t="shared" si="3"/>
        <v>696557.63689472771</v>
      </c>
      <c r="D44" s="8">
        <f t="shared" si="0"/>
        <v>5251.8314574608912</v>
      </c>
      <c r="E44" s="8">
        <f t="shared" si="1"/>
        <v>6675.3440202411448</v>
      </c>
      <c r="F44" s="12">
        <f t="shared" si="2"/>
        <v>691305.80543726683</v>
      </c>
      <c r="G44" s="12"/>
      <c r="H44" s="6"/>
    </row>
    <row r="45" spans="2:8" s="10" customFormat="1">
      <c r="B45" s="10">
        <v>36</v>
      </c>
      <c r="C45" s="12">
        <f t="shared" si="3"/>
        <v>691305.80543726683</v>
      </c>
      <c r="D45" s="8">
        <f t="shared" si="0"/>
        <v>5302.1615089282259</v>
      </c>
      <c r="E45" s="8">
        <f t="shared" si="1"/>
        <v>6625.0139687738101</v>
      </c>
      <c r="F45" s="12">
        <f t="shared" si="2"/>
        <v>686003.64392833866</v>
      </c>
      <c r="G45" s="12"/>
      <c r="H45" s="6"/>
    </row>
    <row r="46" spans="2:8" s="10" customFormat="1">
      <c r="B46" s="10">
        <v>37</v>
      </c>
      <c r="C46" s="12">
        <f t="shared" si="3"/>
        <v>686003.64392833866</v>
      </c>
      <c r="D46" s="8">
        <f t="shared" si="0"/>
        <v>5352.973890055453</v>
      </c>
      <c r="E46" s="8">
        <f t="shared" si="1"/>
        <v>6574.201587646583</v>
      </c>
      <c r="F46" s="12">
        <f t="shared" si="2"/>
        <v>680650.67003828322</v>
      </c>
      <c r="G46" s="12"/>
      <c r="H46" s="6"/>
    </row>
    <row r="47" spans="2:8" s="10" customFormat="1">
      <c r="B47" s="10">
        <v>38</v>
      </c>
      <c r="C47" s="12">
        <f t="shared" si="3"/>
        <v>680650.67003828322</v>
      </c>
      <c r="D47" s="8">
        <f t="shared" si="0"/>
        <v>5404.2732231684859</v>
      </c>
      <c r="E47" s="8">
        <f t="shared" si="1"/>
        <v>6522.9022545335501</v>
      </c>
      <c r="F47" s="12">
        <f t="shared" si="2"/>
        <v>675246.39681511477</v>
      </c>
      <c r="G47" s="12"/>
      <c r="H47" s="6"/>
    </row>
    <row r="48" spans="2:8" s="10" customFormat="1">
      <c r="B48" s="10">
        <v>39</v>
      </c>
      <c r="C48" s="12">
        <f t="shared" si="3"/>
        <v>675246.39681511477</v>
      </c>
      <c r="D48" s="8">
        <f t="shared" si="0"/>
        <v>5456.0641748905173</v>
      </c>
      <c r="E48" s="8">
        <f t="shared" si="1"/>
        <v>6471.1113028115187</v>
      </c>
      <c r="F48" s="12">
        <f t="shared" si="2"/>
        <v>669790.33264022425</v>
      </c>
      <c r="G48" s="12"/>
      <c r="H48" s="6"/>
    </row>
    <row r="49" spans="2:8" s="10" customFormat="1">
      <c r="B49" s="10">
        <v>40</v>
      </c>
      <c r="C49" s="12">
        <f t="shared" si="3"/>
        <v>669790.33264022425</v>
      </c>
      <c r="D49" s="8">
        <f t="shared" si="0"/>
        <v>5508.351456566551</v>
      </c>
      <c r="E49" s="8">
        <f t="shared" si="1"/>
        <v>6418.8240211354851</v>
      </c>
      <c r="F49" s="12">
        <f t="shared" si="2"/>
        <v>664281.98118365766</v>
      </c>
      <c r="G49" s="12"/>
      <c r="H49" s="6"/>
    </row>
    <row r="50" spans="2:8" s="10" customFormat="1">
      <c r="B50" s="10">
        <v>41</v>
      </c>
      <c r="C50" s="12">
        <f t="shared" si="3"/>
        <v>664281.98118365766</v>
      </c>
      <c r="D50" s="8">
        <f t="shared" si="0"/>
        <v>5561.1398246919816</v>
      </c>
      <c r="E50" s="8">
        <f t="shared" si="1"/>
        <v>6366.0356530100544</v>
      </c>
      <c r="F50" s="12">
        <f t="shared" si="2"/>
        <v>658720.84135896573</v>
      </c>
      <c r="G50" s="12"/>
      <c r="H50" s="6"/>
    </row>
    <row r="51" spans="2:8" s="10" customFormat="1">
      <c r="B51" s="10">
        <v>42</v>
      </c>
      <c r="C51" s="12">
        <f t="shared" si="3"/>
        <v>658720.84135896573</v>
      </c>
      <c r="D51" s="8">
        <f t="shared" si="0"/>
        <v>5614.4340813452791</v>
      </c>
      <c r="E51" s="8">
        <f t="shared" si="1"/>
        <v>6312.7413963567569</v>
      </c>
      <c r="F51" s="12">
        <f t="shared" si="2"/>
        <v>653106.4072776204</v>
      </c>
      <c r="G51" s="12"/>
      <c r="H51" s="6"/>
    </row>
    <row r="52" spans="2:8" s="10" customFormat="1">
      <c r="B52" s="10">
        <v>43</v>
      </c>
      <c r="C52" s="12">
        <f t="shared" si="3"/>
        <v>653106.4072776204</v>
      </c>
      <c r="D52" s="8">
        <f t="shared" si="0"/>
        <v>5668.2390746248384</v>
      </c>
      <c r="E52" s="8">
        <f t="shared" si="1"/>
        <v>6258.9364030771976</v>
      </c>
      <c r="F52" s="12">
        <f t="shared" si="2"/>
        <v>647438.16820299556</v>
      </c>
      <c r="G52" s="12"/>
      <c r="H52" s="6"/>
    </row>
    <row r="53" spans="2:8" s="10" customFormat="1">
      <c r="B53" s="10">
        <v>44</v>
      </c>
      <c r="C53" s="12">
        <f t="shared" si="3"/>
        <v>647438.16820299556</v>
      </c>
      <c r="D53" s="8">
        <f t="shared" si="0"/>
        <v>5722.559699089994</v>
      </c>
      <c r="E53" s="8">
        <f t="shared" si="1"/>
        <v>6204.615778612042</v>
      </c>
      <c r="F53" s="12">
        <f t="shared" si="2"/>
        <v>641715.60850390559</v>
      </c>
      <c r="G53" s="12"/>
      <c r="H53" s="6"/>
    </row>
    <row r="54" spans="2:8" s="10" customFormat="1">
      <c r="B54" s="10">
        <v>45</v>
      </c>
      <c r="C54" s="12">
        <f t="shared" si="3"/>
        <v>641715.60850390559</v>
      </c>
      <c r="D54" s="8">
        <f t="shared" si="0"/>
        <v>5777.4008962062708</v>
      </c>
      <c r="E54" s="8">
        <f t="shared" si="1"/>
        <v>6149.7745814957652</v>
      </c>
      <c r="F54" s="12">
        <f t="shared" si="2"/>
        <v>635938.20760769933</v>
      </c>
      <c r="G54" s="12"/>
      <c r="H54" s="6"/>
    </row>
    <row r="55" spans="2:8" s="10" customFormat="1">
      <c r="B55" s="10">
        <v>46</v>
      </c>
      <c r="C55" s="12">
        <f t="shared" si="3"/>
        <v>635938.20760769933</v>
      </c>
      <c r="D55" s="8">
        <f t="shared" si="0"/>
        <v>5832.767654794915</v>
      </c>
      <c r="E55" s="8">
        <f t="shared" si="1"/>
        <v>6094.407822907121</v>
      </c>
      <c r="F55" s="12">
        <f t="shared" si="2"/>
        <v>630105.43995290436</v>
      </c>
      <c r="G55" s="12"/>
      <c r="H55" s="6"/>
    </row>
    <row r="56" spans="2:8" s="10" customFormat="1">
      <c r="B56" s="10">
        <v>47</v>
      </c>
      <c r="C56" s="12">
        <f t="shared" si="3"/>
        <v>630105.43995290436</v>
      </c>
      <c r="D56" s="8">
        <f t="shared" si="0"/>
        <v>5888.6650114866989</v>
      </c>
      <c r="E56" s="8">
        <f t="shared" si="1"/>
        <v>6038.5104662153371</v>
      </c>
      <c r="F56" s="12">
        <f t="shared" si="2"/>
        <v>624216.77494141762</v>
      </c>
      <c r="G56" s="12"/>
      <c r="H56" s="6"/>
    </row>
    <row r="57" spans="2:8" s="10" customFormat="1">
      <c r="B57" s="10">
        <v>48</v>
      </c>
      <c r="C57" s="12">
        <f t="shared" si="3"/>
        <v>624216.77494141762</v>
      </c>
      <c r="D57" s="8">
        <f t="shared" si="0"/>
        <v>5945.0980511801135</v>
      </c>
      <c r="E57" s="8">
        <f t="shared" si="1"/>
        <v>5982.0774265219225</v>
      </c>
      <c r="F57" s="12">
        <f t="shared" si="2"/>
        <v>618271.67689023749</v>
      </c>
      <c r="G57" s="12"/>
      <c r="H57" s="6"/>
    </row>
    <row r="58" spans="2:8" s="10" customFormat="1">
      <c r="B58" s="10">
        <v>49</v>
      </c>
      <c r="C58" s="12">
        <f t="shared" si="3"/>
        <v>618271.67689023749</v>
      </c>
      <c r="D58" s="8">
        <f t="shared" si="0"/>
        <v>6002.0719075039242</v>
      </c>
      <c r="E58" s="8">
        <f t="shared" si="1"/>
        <v>5925.1035701981118</v>
      </c>
      <c r="F58" s="12">
        <f t="shared" si="2"/>
        <v>612269.60498273361</v>
      </c>
      <c r="G58" s="12"/>
      <c r="H58" s="6"/>
    </row>
    <row r="59" spans="2:8" s="10" customFormat="1">
      <c r="B59" s="10">
        <v>50</v>
      </c>
      <c r="C59" s="12">
        <f t="shared" si="3"/>
        <v>612269.60498273361</v>
      </c>
      <c r="D59" s="8">
        <f t="shared" si="0"/>
        <v>6059.5917632841692</v>
      </c>
      <c r="E59" s="8">
        <f t="shared" si="1"/>
        <v>5867.5837144178668</v>
      </c>
      <c r="F59" s="12">
        <f t="shared" si="2"/>
        <v>606210.01321944944</v>
      </c>
      <c r="G59" s="12"/>
      <c r="H59" s="6"/>
    </row>
    <row r="60" spans="2:8" s="10" customFormat="1">
      <c r="B60" s="10">
        <v>51</v>
      </c>
      <c r="C60" s="12">
        <f t="shared" si="3"/>
        <v>606210.01321944944</v>
      </c>
      <c r="D60" s="8">
        <f t="shared" si="0"/>
        <v>6117.6628510156415</v>
      </c>
      <c r="E60" s="8">
        <f t="shared" si="1"/>
        <v>5809.5126266863945</v>
      </c>
      <c r="F60" s="12">
        <f t="shared" si="2"/>
        <v>600092.35036843375</v>
      </c>
      <c r="G60" s="12"/>
      <c r="H60" s="6"/>
    </row>
    <row r="61" spans="2:8" s="10" customFormat="1">
      <c r="B61" s="10">
        <v>52</v>
      </c>
      <c r="C61" s="12">
        <f t="shared" si="3"/>
        <v>600092.35036843375</v>
      </c>
      <c r="D61" s="8">
        <f t="shared" si="0"/>
        <v>6176.2904533378751</v>
      </c>
      <c r="E61" s="8">
        <f t="shared" si="1"/>
        <v>5750.8850243641609</v>
      </c>
      <c r="F61" s="12">
        <f t="shared" si="2"/>
        <v>593916.05991509592</v>
      </c>
      <c r="G61" s="12"/>
      <c r="H61" s="6"/>
    </row>
    <row r="62" spans="2:8" s="10" customFormat="1">
      <c r="B62" s="10">
        <v>53</v>
      </c>
      <c r="C62" s="12">
        <f t="shared" si="3"/>
        <v>593916.05991509592</v>
      </c>
      <c r="D62" s="8">
        <f t="shared" si="0"/>
        <v>6235.4799035156948</v>
      </c>
      <c r="E62" s="8">
        <f t="shared" si="1"/>
        <v>5691.6955741863412</v>
      </c>
      <c r="F62" s="12">
        <f t="shared" si="2"/>
        <v>587680.58001158026</v>
      </c>
      <c r="G62" s="12"/>
      <c r="H62" s="6"/>
    </row>
    <row r="63" spans="2:8" s="10" customFormat="1">
      <c r="B63" s="10">
        <v>54</v>
      </c>
      <c r="C63" s="12">
        <f t="shared" si="3"/>
        <v>587680.58001158026</v>
      </c>
      <c r="D63" s="8">
        <f t="shared" si="0"/>
        <v>6295.2365859243882</v>
      </c>
      <c r="E63" s="8">
        <f t="shared" si="1"/>
        <v>5631.9388917776478</v>
      </c>
      <c r="F63" s="12">
        <f t="shared" si="2"/>
        <v>581385.34342565585</v>
      </c>
      <c r="G63" s="12"/>
      <c r="H63" s="6"/>
    </row>
    <row r="64" spans="2:8" s="10" customFormat="1">
      <c r="B64" s="10">
        <v>55</v>
      </c>
      <c r="C64" s="12">
        <f t="shared" si="3"/>
        <v>581385.34342565585</v>
      </c>
      <c r="D64" s="8">
        <f t="shared" si="0"/>
        <v>6355.5659365394968</v>
      </c>
      <c r="E64" s="8">
        <f t="shared" si="1"/>
        <v>5571.6095411625392</v>
      </c>
      <c r="F64" s="12">
        <f t="shared" si="2"/>
        <v>575029.77748911642</v>
      </c>
      <c r="G64" s="12"/>
      <c r="H64" s="6"/>
    </row>
    <row r="65" spans="2:8" s="10" customFormat="1">
      <c r="B65" s="10">
        <v>56</v>
      </c>
      <c r="C65" s="12">
        <f t="shared" si="3"/>
        <v>575029.77748911642</v>
      </c>
      <c r="D65" s="8">
        <f t="shared" si="0"/>
        <v>6416.4734434313323</v>
      </c>
      <c r="E65" s="8">
        <f t="shared" si="1"/>
        <v>5510.7020342707037</v>
      </c>
      <c r="F65" s="12">
        <f t="shared" si="2"/>
        <v>568613.3040456851</v>
      </c>
      <c r="G65" s="12"/>
      <c r="H65" s="6"/>
    </row>
    <row r="66" spans="2:8" s="10" customFormat="1">
      <c r="B66" s="10">
        <v>57</v>
      </c>
      <c r="C66" s="12">
        <f t="shared" si="3"/>
        <v>568613.3040456851</v>
      </c>
      <c r="D66" s="8">
        <f t="shared" si="0"/>
        <v>6477.9646472642189</v>
      </c>
      <c r="E66" s="8">
        <f t="shared" si="1"/>
        <v>5449.2108304378171</v>
      </c>
      <c r="F66" s="12">
        <f t="shared" si="2"/>
        <v>562135.33939842088</v>
      </c>
      <c r="G66" s="12"/>
      <c r="H66" s="6"/>
    </row>
    <row r="67" spans="2:8" s="10" customFormat="1">
      <c r="B67" s="10">
        <v>58</v>
      </c>
      <c r="C67" s="12">
        <f t="shared" si="3"/>
        <v>562135.33939842088</v>
      </c>
      <c r="D67" s="8">
        <f t="shared" si="0"/>
        <v>6540.0451418004996</v>
      </c>
      <c r="E67" s="8">
        <f t="shared" si="1"/>
        <v>5387.1303359015365</v>
      </c>
      <c r="F67" s="12">
        <f t="shared" si="2"/>
        <v>555595.29425662034</v>
      </c>
      <c r="G67" s="12"/>
      <c r="H67" s="6"/>
    </row>
    <row r="68" spans="2:8" s="10" customFormat="1">
      <c r="B68" s="10">
        <v>59</v>
      </c>
      <c r="C68" s="12">
        <f t="shared" si="3"/>
        <v>555595.29425662034</v>
      </c>
      <c r="D68" s="8">
        <f t="shared" si="0"/>
        <v>6602.7205744094226</v>
      </c>
      <c r="E68" s="8">
        <f t="shared" si="1"/>
        <v>5324.4549032926134</v>
      </c>
      <c r="F68" s="12">
        <f t="shared" si="2"/>
        <v>548992.57368221087</v>
      </c>
      <c r="G68" s="12"/>
      <c r="H68" s="6"/>
    </row>
    <row r="69" spans="2:8" s="10" customFormat="1">
      <c r="B69" s="10">
        <v>60</v>
      </c>
      <c r="C69" s="12">
        <f t="shared" si="3"/>
        <v>548992.57368221087</v>
      </c>
      <c r="D69" s="8">
        <f t="shared" si="0"/>
        <v>6665.9966465808438</v>
      </c>
      <c r="E69" s="8">
        <f t="shared" si="1"/>
        <v>5261.1788311211922</v>
      </c>
      <c r="F69" s="12">
        <f t="shared" si="2"/>
        <v>542326.57703563001</v>
      </c>
      <c r="G69" s="12"/>
      <c r="H69" s="6"/>
    </row>
    <row r="70" spans="2:8" s="10" customFormat="1">
      <c r="B70" s="10">
        <v>61</v>
      </c>
      <c r="C70" s="12">
        <f t="shared" si="3"/>
        <v>542326.57703563001</v>
      </c>
      <c r="D70" s="8">
        <f t="shared" si="0"/>
        <v>6729.8791144439101</v>
      </c>
      <c r="E70" s="8">
        <f t="shared" si="1"/>
        <v>5197.2963632581259</v>
      </c>
      <c r="F70" s="12">
        <f t="shared" si="2"/>
        <v>535596.6979211861</v>
      </c>
      <c r="G70" s="12"/>
      <c r="H70" s="6"/>
    </row>
    <row r="71" spans="2:8" s="10" customFormat="1">
      <c r="B71" s="10">
        <v>62</v>
      </c>
      <c r="C71" s="12">
        <f t="shared" si="3"/>
        <v>535596.6979211861</v>
      </c>
      <c r="D71" s="8">
        <f t="shared" si="0"/>
        <v>6794.3737892906665</v>
      </c>
      <c r="E71" s="8">
        <f t="shared" si="1"/>
        <v>5132.8016884113695</v>
      </c>
      <c r="F71" s="12">
        <f t="shared" si="2"/>
        <v>528802.32413189544</v>
      </c>
      <c r="G71" s="12"/>
      <c r="H71" s="6"/>
    </row>
    <row r="72" spans="2:8" s="10" customFormat="1">
      <c r="B72" s="10">
        <v>63</v>
      </c>
      <c r="C72" s="12">
        <f t="shared" si="3"/>
        <v>528802.32413189544</v>
      </c>
      <c r="D72" s="8">
        <f t="shared" si="0"/>
        <v>6859.4865381046993</v>
      </c>
      <c r="E72" s="8">
        <f t="shared" si="1"/>
        <v>5067.6889395973367</v>
      </c>
      <c r="F72" s="12">
        <f t="shared" si="2"/>
        <v>521942.83759379073</v>
      </c>
      <c r="G72" s="12"/>
      <c r="H72" s="6"/>
    </row>
    <row r="73" spans="2:8" s="10" customFormat="1">
      <c r="B73" s="10">
        <v>64</v>
      </c>
      <c r="C73" s="12">
        <f t="shared" si="3"/>
        <v>521942.83759379073</v>
      </c>
      <c r="D73" s="8">
        <f t="shared" si="0"/>
        <v>6925.22328409487</v>
      </c>
      <c r="E73" s="8">
        <f t="shared" si="1"/>
        <v>5001.952193607166</v>
      </c>
      <c r="F73" s="12">
        <f t="shared" si="2"/>
        <v>515017.61430969584</v>
      </c>
      <c r="G73" s="12"/>
      <c r="H73" s="6"/>
    </row>
    <row r="74" spans="2:8" s="10" customFormat="1">
      <c r="B74" s="10">
        <v>65</v>
      </c>
      <c r="C74" s="12">
        <f t="shared" si="3"/>
        <v>515017.61430969584</v>
      </c>
      <c r="D74" s="8">
        <f t="shared" ref="D74:D137" si="4">IF(ISERROR(PPMT(($B$2/12),$B74,$B$3,-$B$4)),0,PPMT(($B$2/12),$B74,$B$3,-$B$4))</f>
        <v>6991.5900072341128</v>
      </c>
      <c r="E74" s="8">
        <f t="shared" ref="E74:E137" si="5">IF(ISERROR(IPMT(($B$2/12),$B74,$B$3,-$B$4)),0,IPMT(($B$2/12),$B74,$B$3,-$B$4))</f>
        <v>4935.5854704679232</v>
      </c>
      <c r="F74" s="12">
        <f t="shared" ref="F74:F137" si="6">C74-D74</f>
        <v>508026.02430246171</v>
      </c>
      <c r="G74" s="12"/>
      <c r="H74" s="6"/>
    </row>
    <row r="75" spans="2:8" s="10" customFormat="1">
      <c r="B75" s="10">
        <v>66</v>
      </c>
      <c r="C75" s="12">
        <f t="shared" ref="C75:C138" si="7">C74-D74</f>
        <v>508026.02430246171</v>
      </c>
      <c r="D75" s="8">
        <f t="shared" si="4"/>
        <v>7058.5927448034399</v>
      </c>
      <c r="E75" s="8">
        <f t="shared" si="5"/>
        <v>4868.5827328985961</v>
      </c>
      <c r="F75" s="12">
        <f t="shared" si="6"/>
        <v>500967.43155765824</v>
      </c>
      <c r="G75" s="12"/>
      <c r="H75" s="6"/>
    </row>
    <row r="76" spans="2:8" s="10" customFormat="1">
      <c r="B76" s="10">
        <v>67</v>
      </c>
      <c r="C76" s="12">
        <f t="shared" si="7"/>
        <v>500967.43155765824</v>
      </c>
      <c r="D76" s="8">
        <f t="shared" si="4"/>
        <v>7126.2375919411406</v>
      </c>
      <c r="E76" s="8">
        <f t="shared" si="5"/>
        <v>4800.9378857608954</v>
      </c>
      <c r="F76" s="12">
        <f t="shared" si="6"/>
        <v>493841.1939657171</v>
      </c>
      <c r="G76" s="12"/>
      <c r="H76" s="6"/>
    </row>
    <row r="77" spans="2:8" s="10" customFormat="1">
      <c r="B77" s="10">
        <v>68</v>
      </c>
      <c r="C77" s="12">
        <f t="shared" si="7"/>
        <v>493841.1939657171</v>
      </c>
      <c r="D77" s="8">
        <f t="shared" si="4"/>
        <v>7194.530702197243</v>
      </c>
      <c r="E77" s="8">
        <f t="shared" si="5"/>
        <v>4732.644775504793</v>
      </c>
      <c r="F77" s="12">
        <f t="shared" si="6"/>
        <v>486646.66326351988</v>
      </c>
      <c r="G77" s="12"/>
      <c r="H77" s="6"/>
    </row>
    <row r="78" spans="2:8" s="10" customFormat="1">
      <c r="B78" s="10">
        <v>69</v>
      </c>
      <c r="C78" s="12">
        <f t="shared" si="7"/>
        <v>486646.66326351988</v>
      </c>
      <c r="D78" s="8">
        <f t="shared" si="4"/>
        <v>7263.4782880932999</v>
      </c>
      <c r="E78" s="8">
        <f t="shared" si="5"/>
        <v>4663.6971896087362</v>
      </c>
      <c r="F78" s="12">
        <f t="shared" si="6"/>
        <v>479383.18497542659</v>
      </c>
      <c r="G78" s="12"/>
      <c r="H78" s="6"/>
    </row>
    <row r="79" spans="2:8" s="10" customFormat="1">
      <c r="B79" s="10">
        <v>70</v>
      </c>
      <c r="C79" s="12">
        <f t="shared" si="7"/>
        <v>479383.18497542659</v>
      </c>
      <c r="D79" s="8">
        <f t="shared" si="4"/>
        <v>7333.0866216875256</v>
      </c>
      <c r="E79" s="8">
        <f t="shared" si="5"/>
        <v>4594.0888560145104</v>
      </c>
      <c r="F79" s="12">
        <f t="shared" si="6"/>
        <v>472050.09835373907</v>
      </c>
      <c r="G79" s="12"/>
      <c r="H79" s="6"/>
    </row>
    <row r="80" spans="2:8" s="10" customFormat="1">
      <c r="B80" s="10">
        <v>71</v>
      </c>
      <c r="C80" s="12">
        <f t="shared" si="7"/>
        <v>472050.09835373907</v>
      </c>
      <c r="D80" s="8">
        <f t="shared" si="4"/>
        <v>7403.3620351453665</v>
      </c>
      <c r="E80" s="8">
        <f t="shared" si="5"/>
        <v>4523.8134425566695</v>
      </c>
      <c r="F80" s="12">
        <f t="shared" si="6"/>
        <v>464646.73631859373</v>
      </c>
      <c r="G80" s="12"/>
      <c r="H80" s="6"/>
    </row>
    <row r="81" spans="2:7" s="10" customFormat="1">
      <c r="B81" s="10">
        <v>72</v>
      </c>
      <c r="C81" s="12">
        <f t="shared" si="7"/>
        <v>464646.73631859373</v>
      </c>
      <c r="D81" s="8">
        <f t="shared" si="4"/>
        <v>7474.3109213155067</v>
      </c>
      <c r="E81" s="8">
        <f t="shared" si="5"/>
        <v>4452.8645563865293</v>
      </c>
      <c r="F81" s="12">
        <f t="shared" si="6"/>
        <v>457172.42539727822</v>
      </c>
      <c r="G81" s="12"/>
    </row>
    <row r="82" spans="2:7" s="10" customFormat="1">
      <c r="B82" s="10">
        <v>73</v>
      </c>
      <c r="C82" s="12">
        <f t="shared" si="7"/>
        <v>457172.42539727822</v>
      </c>
      <c r="D82" s="8">
        <f t="shared" si="4"/>
        <v>7545.9397343114479</v>
      </c>
      <c r="E82" s="8">
        <f t="shared" si="5"/>
        <v>4381.2357433905881</v>
      </c>
      <c r="F82" s="12">
        <f t="shared" si="6"/>
        <v>449626.48566296679</v>
      </c>
      <c r="G82" s="12"/>
    </row>
    <row r="83" spans="2:7" s="10" customFormat="1">
      <c r="B83" s="10">
        <v>74</v>
      </c>
      <c r="C83" s="12">
        <f t="shared" si="7"/>
        <v>449626.48566296679</v>
      </c>
      <c r="D83" s="8">
        <f t="shared" si="4"/>
        <v>7618.2549900985978</v>
      </c>
      <c r="E83" s="8">
        <f t="shared" si="5"/>
        <v>4308.9204876034382</v>
      </c>
      <c r="F83" s="12">
        <f t="shared" si="6"/>
        <v>442008.2306728682</v>
      </c>
      <c r="G83" s="12"/>
    </row>
    <row r="84" spans="2:7" s="10" customFormat="1">
      <c r="B84" s="10">
        <v>75</v>
      </c>
      <c r="C84" s="12">
        <f t="shared" si="7"/>
        <v>442008.2306728682</v>
      </c>
      <c r="D84" s="8">
        <f t="shared" si="4"/>
        <v>7691.2632670870444</v>
      </c>
      <c r="E84" s="8">
        <f t="shared" si="5"/>
        <v>4235.9122106149916</v>
      </c>
      <c r="F84" s="12">
        <f t="shared" si="6"/>
        <v>434316.96740578115</v>
      </c>
      <c r="G84" s="12"/>
    </row>
    <row r="85" spans="2:7" s="10" customFormat="1">
      <c r="B85" s="10">
        <v>76</v>
      </c>
      <c r="C85" s="12">
        <f t="shared" si="7"/>
        <v>434316.96740578115</v>
      </c>
      <c r="D85" s="8">
        <f t="shared" si="4"/>
        <v>7764.9712067299615</v>
      </c>
      <c r="E85" s="8">
        <f t="shared" si="5"/>
        <v>4162.2042709720745</v>
      </c>
      <c r="F85" s="12">
        <f t="shared" si="6"/>
        <v>426551.99619905121</v>
      </c>
      <c r="G85" s="12"/>
    </row>
    <row r="86" spans="2:7" s="10" customFormat="1">
      <c r="B86" s="10">
        <v>77</v>
      </c>
      <c r="C86" s="12">
        <f t="shared" si="7"/>
        <v>426551.99619905121</v>
      </c>
      <c r="D86" s="8">
        <f t="shared" si="4"/>
        <v>7839.3855141277909</v>
      </c>
      <c r="E86" s="8">
        <f t="shared" si="5"/>
        <v>4087.7899635742451</v>
      </c>
      <c r="F86" s="12">
        <f t="shared" si="6"/>
        <v>418712.61068492342</v>
      </c>
      <c r="G86" s="12"/>
    </row>
    <row r="87" spans="2:7" s="10" customFormat="1">
      <c r="B87" s="10">
        <v>78</v>
      </c>
      <c r="C87" s="12">
        <f t="shared" si="7"/>
        <v>418712.61068492342</v>
      </c>
      <c r="D87" s="8">
        <f t="shared" si="4"/>
        <v>7914.5129586381827</v>
      </c>
      <c r="E87" s="8">
        <f t="shared" si="5"/>
        <v>4012.6625190638538</v>
      </c>
      <c r="F87" s="12">
        <f t="shared" si="6"/>
        <v>410798.09772628522</v>
      </c>
      <c r="G87" s="12"/>
    </row>
    <row r="88" spans="2:7" s="10" customFormat="1">
      <c r="B88" s="10">
        <v>79</v>
      </c>
      <c r="C88" s="12">
        <f t="shared" si="7"/>
        <v>410798.09772628522</v>
      </c>
      <c r="D88" s="8">
        <f t="shared" si="4"/>
        <v>7990.3603744917955</v>
      </c>
      <c r="E88" s="8">
        <f t="shared" si="5"/>
        <v>3936.8151032102405</v>
      </c>
      <c r="F88" s="12">
        <f t="shared" si="6"/>
        <v>402807.73735179345</v>
      </c>
      <c r="G88" s="12"/>
    </row>
    <row r="89" spans="2:7" s="10" customFormat="1">
      <c r="B89" s="10">
        <v>80</v>
      </c>
      <c r="C89" s="12">
        <f t="shared" si="7"/>
        <v>402807.73735179345</v>
      </c>
      <c r="D89" s="8">
        <f t="shared" si="4"/>
        <v>8066.9346614140122</v>
      </c>
      <c r="E89" s="8">
        <f t="shared" si="5"/>
        <v>3860.2408162880242</v>
      </c>
      <c r="F89" s="12">
        <f t="shared" si="6"/>
        <v>394740.80269037944</v>
      </c>
      <c r="G89" s="12"/>
    </row>
    <row r="90" spans="2:7" s="10" customFormat="1">
      <c r="B90" s="10">
        <v>81</v>
      </c>
      <c r="C90" s="12">
        <f t="shared" si="7"/>
        <v>394740.80269037944</v>
      </c>
      <c r="D90" s="8">
        <f t="shared" si="4"/>
        <v>8144.2427852525598</v>
      </c>
      <c r="E90" s="8">
        <f t="shared" si="5"/>
        <v>3782.9326924494758</v>
      </c>
      <c r="F90" s="12">
        <f t="shared" si="6"/>
        <v>386596.55990512687</v>
      </c>
      <c r="G90" s="12"/>
    </row>
    <row r="91" spans="2:7" s="10" customFormat="1">
      <c r="B91" s="10">
        <v>82</v>
      </c>
      <c r="C91" s="12">
        <f t="shared" si="7"/>
        <v>386596.55990512687</v>
      </c>
      <c r="D91" s="8">
        <f t="shared" si="4"/>
        <v>8222.2917786112321</v>
      </c>
      <c r="E91" s="8">
        <f t="shared" si="5"/>
        <v>3704.8836990908044</v>
      </c>
      <c r="F91" s="12">
        <f t="shared" si="6"/>
        <v>378374.26812651561</v>
      </c>
      <c r="G91" s="12"/>
    </row>
    <row r="92" spans="2:7" s="10" customFormat="1">
      <c r="B92" s="10">
        <v>83</v>
      </c>
      <c r="C92" s="12">
        <f t="shared" si="7"/>
        <v>378374.26812651561</v>
      </c>
      <c r="D92" s="8">
        <f t="shared" si="4"/>
        <v>8301.0887414895915</v>
      </c>
      <c r="E92" s="8">
        <f t="shared" si="5"/>
        <v>3626.0867362124445</v>
      </c>
      <c r="F92" s="12">
        <f t="shared" si="6"/>
        <v>370073.17938502604</v>
      </c>
      <c r="G92" s="12"/>
    </row>
    <row r="93" spans="2:7" s="10" customFormat="1">
      <c r="B93" s="10">
        <v>84</v>
      </c>
      <c r="C93" s="12">
        <f t="shared" si="7"/>
        <v>370073.17938502604</v>
      </c>
      <c r="D93" s="8">
        <f t="shared" si="4"/>
        <v>8380.6408419288637</v>
      </c>
      <c r="E93" s="8">
        <f t="shared" si="5"/>
        <v>3546.5346357731728</v>
      </c>
      <c r="F93" s="12">
        <f t="shared" si="6"/>
        <v>361692.53854309721</v>
      </c>
      <c r="G93" s="12"/>
    </row>
    <row r="94" spans="2:7" s="10" customFormat="1">
      <c r="B94" s="10">
        <v>85</v>
      </c>
      <c r="C94" s="12">
        <f t="shared" si="7"/>
        <v>361692.53854309721</v>
      </c>
      <c r="D94" s="8">
        <f t="shared" si="4"/>
        <v>8460.9553166640162</v>
      </c>
      <c r="E94" s="8">
        <f t="shared" si="5"/>
        <v>3466.2201610380198</v>
      </c>
      <c r="F94" s="12">
        <f t="shared" si="6"/>
        <v>353231.5832264332</v>
      </c>
      <c r="G94" s="12"/>
    </row>
    <row r="95" spans="2:7" s="10" customFormat="1">
      <c r="B95" s="10">
        <v>86</v>
      </c>
      <c r="C95" s="12">
        <f t="shared" si="7"/>
        <v>353231.5832264332</v>
      </c>
      <c r="D95" s="8">
        <f t="shared" si="4"/>
        <v>8542.0394717820436</v>
      </c>
      <c r="E95" s="8">
        <f t="shared" si="5"/>
        <v>3385.1360059199924</v>
      </c>
      <c r="F95" s="12">
        <f t="shared" si="6"/>
        <v>344689.54375465115</v>
      </c>
      <c r="G95" s="12"/>
    </row>
    <row r="96" spans="2:7" s="10" customFormat="1">
      <c r="B96" s="10">
        <v>87</v>
      </c>
      <c r="C96" s="12">
        <f t="shared" si="7"/>
        <v>344689.54375465115</v>
      </c>
      <c r="D96" s="8">
        <f t="shared" si="4"/>
        <v>8623.900683386626</v>
      </c>
      <c r="E96" s="8">
        <f t="shared" si="5"/>
        <v>3303.27479431541</v>
      </c>
      <c r="F96" s="12">
        <f t="shared" si="6"/>
        <v>336065.64307126455</v>
      </c>
      <c r="G96" s="12"/>
    </row>
    <row r="97" spans="2:7" s="10" customFormat="1">
      <c r="B97" s="10">
        <v>88</v>
      </c>
      <c r="C97" s="12">
        <f t="shared" si="7"/>
        <v>336065.64307126455</v>
      </c>
      <c r="D97" s="8">
        <f t="shared" si="4"/>
        <v>8706.5463982690799</v>
      </c>
      <c r="E97" s="8">
        <f t="shared" si="5"/>
        <v>3220.6290794329561</v>
      </c>
      <c r="F97" s="12">
        <f t="shared" si="6"/>
        <v>327359.09667299548</v>
      </c>
      <c r="G97" s="12"/>
    </row>
    <row r="98" spans="2:7" s="10" customFormat="1">
      <c r="B98" s="10">
        <v>89</v>
      </c>
      <c r="C98" s="12">
        <f t="shared" si="7"/>
        <v>327359.09667299548</v>
      </c>
      <c r="D98" s="8">
        <f t="shared" si="4"/>
        <v>8789.984134585824</v>
      </c>
      <c r="E98" s="8">
        <f t="shared" si="5"/>
        <v>3137.1913431162116</v>
      </c>
      <c r="F98" s="12">
        <f t="shared" si="6"/>
        <v>318569.11253840965</v>
      </c>
      <c r="G98" s="12"/>
    </row>
    <row r="99" spans="2:7" s="10" customFormat="1">
      <c r="B99" s="10">
        <v>90</v>
      </c>
      <c r="C99" s="12">
        <f t="shared" si="7"/>
        <v>318569.11253840965</v>
      </c>
      <c r="D99" s="8">
        <f t="shared" si="4"/>
        <v>8874.2214825422725</v>
      </c>
      <c r="E99" s="8">
        <f t="shared" si="5"/>
        <v>3052.953995159764</v>
      </c>
      <c r="F99" s="12">
        <f t="shared" si="6"/>
        <v>309694.89105586737</v>
      </c>
      <c r="G99" s="12"/>
    </row>
    <row r="100" spans="2:7" s="10" customFormat="1">
      <c r="B100" s="10">
        <v>91</v>
      </c>
      <c r="C100" s="12">
        <f t="shared" si="7"/>
        <v>309694.89105586737</v>
      </c>
      <c r="D100" s="8">
        <f t="shared" si="4"/>
        <v>8959.266105083303</v>
      </c>
      <c r="E100" s="8">
        <f t="shared" si="5"/>
        <v>2967.909372618733</v>
      </c>
      <c r="F100" s="12">
        <f t="shared" si="6"/>
        <v>300735.62495078408</v>
      </c>
      <c r="G100" s="12"/>
    </row>
    <row r="101" spans="2:7" s="10" customFormat="1">
      <c r="B101" s="10">
        <v>92</v>
      </c>
      <c r="C101" s="12">
        <f t="shared" si="7"/>
        <v>300735.62495078408</v>
      </c>
      <c r="D101" s="8">
        <f t="shared" si="4"/>
        <v>9045.1257385903518</v>
      </c>
      <c r="E101" s="8">
        <f t="shared" si="5"/>
        <v>2882.0497391116851</v>
      </c>
      <c r="F101" s="12">
        <f t="shared" si="6"/>
        <v>291690.49921219371</v>
      </c>
      <c r="G101" s="12"/>
    </row>
    <row r="102" spans="2:7" s="10" customFormat="1">
      <c r="B102" s="10">
        <v>93</v>
      </c>
      <c r="C102" s="12">
        <f t="shared" si="7"/>
        <v>291690.49921219371</v>
      </c>
      <c r="D102" s="8">
        <f t="shared" si="4"/>
        <v>9131.8081935851733</v>
      </c>
      <c r="E102" s="8">
        <f t="shared" si="5"/>
        <v>2795.3672841168618</v>
      </c>
      <c r="F102" s="12">
        <f t="shared" si="6"/>
        <v>282558.69101860852</v>
      </c>
      <c r="G102" s="12"/>
    </row>
    <row r="103" spans="2:7" s="10" customFormat="1">
      <c r="B103" s="10">
        <v>94</v>
      </c>
      <c r="C103" s="12">
        <f t="shared" si="7"/>
        <v>282558.69101860852</v>
      </c>
      <c r="D103" s="8">
        <f t="shared" si="4"/>
        <v>9219.3213554403646</v>
      </c>
      <c r="E103" s="8">
        <f t="shared" si="5"/>
        <v>2707.8541222616709</v>
      </c>
      <c r="F103" s="12">
        <f t="shared" si="6"/>
        <v>273339.36966316815</v>
      </c>
      <c r="G103" s="12"/>
    </row>
    <row r="104" spans="2:7" s="10" customFormat="1">
      <c r="B104" s="10">
        <v>95</v>
      </c>
      <c r="C104" s="12">
        <f t="shared" si="7"/>
        <v>273339.36966316815</v>
      </c>
      <c r="D104" s="8">
        <f t="shared" si="4"/>
        <v>9307.673185096668</v>
      </c>
      <c r="E104" s="8">
        <f t="shared" si="5"/>
        <v>2619.5022926053689</v>
      </c>
      <c r="F104" s="12">
        <f t="shared" si="6"/>
        <v>264031.69647807151</v>
      </c>
      <c r="G104" s="12"/>
    </row>
    <row r="105" spans="2:7" s="10" customFormat="1">
      <c r="B105" s="10">
        <v>96</v>
      </c>
      <c r="C105" s="12">
        <f t="shared" si="7"/>
        <v>264031.69647807151</v>
      </c>
      <c r="D105" s="8">
        <f t="shared" si="4"/>
        <v>9396.8717197871774</v>
      </c>
      <c r="E105" s="8">
        <f t="shared" si="5"/>
        <v>2530.3037579148577</v>
      </c>
      <c r="F105" s="12">
        <f t="shared" si="6"/>
        <v>254634.82475828432</v>
      </c>
      <c r="G105" s="12"/>
    </row>
    <row r="106" spans="2:7" s="10" customFormat="1">
      <c r="B106" s="10">
        <v>97</v>
      </c>
      <c r="C106" s="12">
        <f t="shared" si="7"/>
        <v>254634.82475828432</v>
      </c>
      <c r="D106" s="8">
        <f t="shared" si="4"/>
        <v>9486.9250737684742</v>
      </c>
      <c r="E106" s="8">
        <f t="shared" si="5"/>
        <v>2440.2504039335622</v>
      </c>
      <c r="F106" s="12">
        <f t="shared" si="6"/>
        <v>245147.89968451584</v>
      </c>
      <c r="G106" s="12"/>
    </row>
    <row r="107" spans="2:7" s="10" customFormat="1">
      <c r="B107" s="10">
        <v>98</v>
      </c>
      <c r="C107" s="12">
        <f t="shared" si="7"/>
        <v>245147.89968451584</v>
      </c>
      <c r="D107" s="8">
        <f t="shared" si="4"/>
        <v>9577.841439058755</v>
      </c>
      <c r="E107" s="8">
        <f t="shared" si="5"/>
        <v>2349.334038643281</v>
      </c>
      <c r="F107" s="12">
        <f t="shared" si="6"/>
        <v>235570.0582454571</v>
      </c>
      <c r="G107" s="12"/>
    </row>
    <row r="108" spans="2:7" s="10" customFormat="1">
      <c r="B108" s="10">
        <v>99</v>
      </c>
      <c r="C108" s="12">
        <f t="shared" si="7"/>
        <v>235570.0582454571</v>
      </c>
      <c r="D108" s="8">
        <f t="shared" si="4"/>
        <v>9669.6290861830657</v>
      </c>
      <c r="E108" s="8">
        <f t="shared" si="5"/>
        <v>2257.5463915189698</v>
      </c>
      <c r="F108" s="12">
        <f t="shared" si="6"/>
        <v>225900.42915927403</v>
      </c>
      <c r="G108" s="12"/>
    </row>
    <row r="109" spans="2:7" s="10" customFormat="1">
      <c r="B109" s="10">
        <v>100</v>
      </c>
      <c r="C109" s="12">
        <f t="shared" si="7"/>
        <v>225900.42915927403</v>
      </c>
      <c r="D109" s="8">
        <f t="shared" si="4"/>
        <v>9762.2963649256544</v>
      </c>
      <c r="E109" s="8">
        <f t="shared" si="5"/>
        <v>2164.8791127763816</v>
      </c>
      <c r="F109" s="12">
        <f t="shared" si="6"/>
        <v>216138.13279434838</v>
      </c>
      <c r="G109" s="12"/>
    </row>
    <row r="110" spans="2:7" s="10" customFormat="1">
      <c r="B110" s="10">
        <v>101</v>
      </c>
      <c r="C110" s="12">
        <f t="shared" si="7"/>
        <v>216138.13279434838</v>
      </c>
      <c r="D110" s="8">
        <f t="shared" si="4"/>
        <v>9855.8517050895243</v>
      </c>
      <c r="E110" s="8">
        <f t="shared" si="5"/>
        <v>2071.3237726125112</v>
      </c>
      <c r="F110" s="12">
        <f t="shared" si="6"/>
        <v>206282.28108925885</v>
      </c>
      <c r="G110" s="12"/>
    </row>
    <row r="111" spans="2:7" s="10" customFormat="1">
      <c r="B111" s="10">
        <v>102</v>
      </c>
      <c r="C111" s="12">
        <f t="shared" si="7"/>
        <v>206282.28108925885</v>
      </c>
      <c r="D111" s="8">
        <f t="shared" si="4"/>
        <v>9950.3036172632965</v>
      </c>
      <c r="E111" s="8">
        <f t="shared" si="5"/>
        <v>1976.8718604387398</v>
      </c>
      <c r="F111" s="12">
        <f t="shared" si="6"/>
        <v>196331.97747199555</v>
      </c>
      <c r="G111" s="12"/>
    </row>
    <row r="112" spans="2:7" s="10" customFormat="1">
      <c r="B112" s="10">
        <v>103</v>
      </c>
      <c r="C112" s="12">
        <f t="shared" si="7"/>
        <v>196331.97747199555</v>
      </c>
      <c r="D112" s="8">
        <f t="shared" si="4"/>
        <v>10045.660693595408</v>
      </c>
      <c r="E112" s="8">
        <f t="shared" si="5"/>
        <v>1881.5147841066273</v>
      </c>
      <c r="F112" s="12">
        <f t="shared" si="6"/>
        <v>186286.31677840013</v>
      </c>
      <c r="G112" s="12"/>
    </row>
    <row r="113" spans="2:7" s="10" customFormat="1">
      <c r="B113" s="10">
        <v>104</v>
      </c>
      <c r="C113" s="12">
        <f t="shared" si="7"/>
        <v>186286.31677840013</v>
      </c>
      <c r="D113" s="8">
        <f t="shared" si="4"/>
        <v>10141.931608575698</v>
      </c>
      <c r="E113" s="8">
        <f t="shared" si="5"/>
        <v>1785.2438691263378</v>
      </c>
      <c r="F113" s="12">
        <f t="shared" si="6"/>
        <v>176144.38516982444</v>
      </c>
      <c r="G113" s="12"/>
    </row>
    <row r="114" spans="2:7" s="10" customFormat="1">
      <c r="B114" s="10">
        <v>105</v>
      </c>
      <c r="C114" s="12">
        <f t="shared" si="7"/>
        <v>176144.38516982444</v>
      </c>
      <c r="D114" s="8">
        <f t="shared" si="4"/>
        <v>10239.12511982455</v>
      </c>
      <c r="E114" s="8">
        <f t="shared" si="5"/>
        <v>1688.0503578774858</v>
      </c>
      <c r="F114" s="12">
        <f t="shared" si="6"/>
        <v>165905.2600499999</v>
      </c>
      <c r="G114" s="12"/>
    </row>
    <row r="115" spans="2:7" s="10" customFormat="1">
      <c r="B115" s="10">
        <v>106</v>
      </c>
      <c r="C115" s="12">
        <f t="shared" si="7"/>
        <v>165905.2600499999</v>
      </c>
      <c r="D115" s="8">
        <f t="shared" si="4"/>
        <v>10337.250068889531</v>
      </c>
      <c r="E115" s="8">
        <f t="shared" si="5"/>
        <v>1589.925408812506</v>
      </c>
      <c r="F115" s="12">
        <f t="shared" si="6"/>
        <v>155568.00998111037</v>
      </c>
      <c r="G115" s="12"/>
    </row>
    <row r="116" spans="2:7" s="10" customFormat="1">
      <c r="B116" s="10">
        <v>107</v>
      </c>
      <c r="C116" s="12">
        <f t="shared" si="7"/>
        <v>155568.00998111037</v>
      </c>
      <c r="D116" s="8">
        <f t="shared" si="4"/>
        <v>10436.315382049725</v>
      </c>
      <c r="E116" s="8">
        <f t="shared" si="5"/>
        <v>1490.860095652311</v>
      </c>
      <c r="F116" s="12">
        <f t="shared" si="6"/>
        <v>145131.69459906063</v>
      </c>
      <c r="G116" s="12"/>
    </row>
    <row r="117" spans="2:7" s="10" customFormat="1">
      <c r="B117" s="10">
        <v>108</v>
      </c>
      <c r="C117" s="12">
        <f t="shared" si="7"/>
        <v>145131.69459906063</v>
      </c>
      <c r="D117" s="8">
        <f t="shared" si="4"/>
        <v>10536.330071127702</v>
      </c>
      <c r="E117" s="8">
        <f t="shared" si="5"/>
        <v>1390.8454065743329</v>
      </c>
      <c r="F117" s="12">
        <f t="shared" si="6"/>
        <v>134595.36452793292</v>
      </c>
      <c r="G117" s="12"/>
    </row>
    <row r="118" spans="2:7" s="10" customFormat="1">
      <c r="B118" s="10">
        <v>109</v>
      </c>
      <c r="C118" s="12">
        <f t="shared" si="7"/>
        <v>134595.36452793292</v>
      </c>
      <c r="D118" s="8">
        <f t="shared" si="4"/>
        <v>10637.303234309342</v>
      </c>
      <c r="E118" s="8">
        <f t="shared" si="5"/>
        <v>1289.8722433926941</v>
      </c>
      <c r="F118" s="12">
        <f t="shared" si="6"/>
        <v>123958.06129362358</v>
      </c>
      <c r="G118" s="12"/>
    </row>
    <row r="119" spans="2:7" s="10" customFormat="1">
      <c r="B119" s="10">
        <v>110</v>
      </c>
      <c r="C119" s="12">
        <f t="shared" si="7"/>
        <v>123958.06129362358</v>
      </c>
      <c r="D119" s="8">
        <f t="shared" si="4"/>
        <v>10739.244056971469</v>
      </c>
      <c r="E119" s="8">
        <f t="shared" si="5"/>
        <v>1187.9314207305667</v>
      </c>
      <c r="F119" s="12">
        <f t="shared" si="6"/>
        <v>113218.81723665212</v>
      </c>
      <c r="G119" s="12"/>
    </row>
    <row r="120" spans="2:7" s="10" customFormat="1">
      <c r="B120" s="10">
        <v>111</v>
      </c>
      <c r="C120" s="12">
        <f t="shared" si="7"/>
        <v>113218.81723665212</v>
      </c>
      <c r="D120" s="8">
        <f t="shared" si="4"/>
        <v>10842.161812517448</v>
      </c>
      <c r="E120" s="8">
        <f t="shared" si="5"/>
        <v>1085.0136651845876</v>
      </c>
      <c r="F120" s="12">
        <f t="shared" si="6"/>
        <v>102376.65542413467</v>
      </c>
      <c r="G120" s="12"/>
    </row>
    <row r="121" spans="2:7" s="10" customFormat="1">
      <c r="B121" s="10">
        <v>112</v>
      </c>
      <c r="C121" s="12">
        <f t="shared" si="7"/>
        <v>102376.65542413467</v>
      </c>
      <c r="D121" s="8">
        <f t="shared" si="4"/>
        <v>10946.06586322074</v>
      </c>
      <c r="E121" s="8">
        <f t="shared" si="5"/>
        <v>981.10961448129649</v>
      </c>
      <c r="F121" s="12">
        <f t="shared" si="6"/>
        <v>91430.589560913941</v>
      </c>
      <c r="G121" s="12"/>
    </row>
    <row r="122" spans="2:7" s="10" customFormat="1">
      <c r="B122" s="10">
        <v>113</v>
      </c>
      <c r="C122" s="12">
        <f t="shared" si="7"/>
        <v>91430.589560913941</v>
      </c>
      <c r="D122" s="8">
        <f t="shared" si="4"/>
        <v>11050.965661076603</v>
      </c>
      <c r="E122" s="8">
        <f t="shared" si="5"/>
        <v>876.2098166254334</v>
      </c>
      <c r="F122" s="12">
        <f t="shared" si="6"/>
        <v>80379.623899837345</v>
      </c>
      <c r="G122" s="12"/>
    </row>
    <row r="123" spans="2:7" s="10" customFormat="1">
      <c r="B123" s="10">
        <v>114</v>
      </c>
      <c r="C123" s="12">
        <f t="shared" si="7"/>
        <v>80379.623899837345</v>
      </c>
      <c r="D123" s="8">
        <f t="shared" si="4"/>
        <v>11156.870748661922</v>
      </c>
      <c r="E123" s="8">
        <f t="shared" si="5"/>
        <v>770.30472904011378</v>
      </c>
      <c r="F123" s="12">
        <f t="shared" si="6"/>
        <v>69222.75315117542</v>
      </c>
      <c r="G123" s="12"/>
    </row>
    <row r="124" spans="2:7" s="10" customFormat="1">
      <c r="B124" s="10">
        <v>115</v>
      </c>
      <c r="C124" s="12">
        <f t="shared" si="7"/>
        <v>69222.75315117542</v>
      </c>
      <c r="D124" s="8">
        <f t="shared" si="4"/>
        <v>11263.790760003265</v>
      </c>
      <c r="E124" s="8">
        <f t="shared" si="5"/>
        <v>663.38471769877037</v>
      </c>
      <c r="F124" s="12">
        <f t="shared" si="6"/>
        <v>57958.962391172157</v>
      </c>
      <c r="G124" s="12"/>
    </row>
    <row r="125" spans="2:7" s="10" customFormat="1">
      <c r="B125" s="10">
        <v>116</v>
      </c>
      <c r="C125" s="12">
        <f t="shared" si="7"/>
        <v>57958.962391172157</v>
      </c>
      <c r="D125" s="8">
        <f t="shared" si="4"/>
        <v>11371.735421453295</v>
      </c>
      <c r="E125" s="8">
        <f t="shared" si="5"/>
        <v>555.44005624874137</v>
      </c>
      <c r="F125" s="12">
        <f t="shared" si="6"/>
        <v>46587.22696971886</v>
      </c>
      <c r="G125" s="12"/>
    </row>
    <row r="126" spans="2:7" s="10" customFormat="1">
      <c r="B126" s="10">
        <v>117</v>
      </c>
      <c r="C126" s="12">
        <f t="shared" si="7"/>
        <v>46587.22696971886</v>
      </c>
      <c r="D126" s="8">
        <f t="shared" si="4"/>
        <v>11480.714552575553</v>
      </c>
      <c r="E126" s="8">
        <f t="shared" si="5"/>
        <v>446.4609251264821</v>
      </c>
      <c r="F126" s="12">
        <f t="shared" si="6"/>
        <v>35106.512417143305</v>
      </c>
      <c r="G126" s="12"/>
    </row>
    <row r="127" spans="2:7" s="10" customFormat="1">
      <c r="B127" s="10">
        <v>118</v>
      </c>
      <c r="C127" s="12">
        <f t="shared" si="7"/>
        <v>35106.512417143305</v>
      </c>
      <c r="D127" s="8">
        <f t="shared" si="4"/>
        <v>11590.738067037739</v>
      </c>
      <c r="E127" s="8">
        <f t="shared" si="5"/>
        <v>336.43741066429806</v>
      </c>
      <c r="F127" s="12">
        <f t="shared" si="6"/>
        <v>23515.774350105567</v>
      </c>
      <c r="G127" s="12"/>
    </row>
    <row r="128" spans="2:7" s="10" customFormat="1">
      <c r="B128" s="10">
        <v>119</v>
      </c>
      <c r="C128" s="12">
        <f t="shared" si="7"/>
        <v>23515.774350105567</v>
      </c>
      <c r="D128" s="8">
        <f t="shared" si="4"/>
        <v>11701.815973513518</v>
      </c>
      <c r="E128" s="8">
        <f t="shared" si="5"/>
        <v>225.35950418851826</v>
      </c>
      <c r="F128" s="12">
        <f t="shared" si="6"/>
        <v>11813.958376592049</v>
      </c>
      <c r="G128" s="12"/>
    </row>
    <row r="129" spans="2:7" s="10" customFormat="1">
      <c r="B129" s="10">
        <v>120</v>
      </c>
      <c r="C129" s="12">
        <f t="shared" si="7"/>
        <v>11813.958376592049</v>
      </c>
      <c r="D129" s="8">
        <f t="shared" si="4"/>
        <v>11813.958376593024</v>
      </c>
      <c r="E129" s="8">
        <f t="shared" si="5"/>
        <v>113.21710110901138</v>
      </c>
      <c r="F129" s="12">
        <f t="shared" si="6"/>
        <v>-9.7497832030057907E-10</v>
      </c>
      <c r="G129" s="12"/>
    </row>
    <row r="130" spans="2:7" s="10" customFormat="1">
      <c r="B130" s="10">
        <v>121</v>
      </c>
      <c r="C130" s="12">
        <f t="shared" si="7"/>
        <v>-9.7497832030057907E-10</v>
      </c>
      <c r="D130" s="8">
        <f t="shared" si="4"/>
        <v>0</v>
      </c>
      <c r="E130" s="8">
        <f t="shared" si="5"/>
        <v>0</v>
      </c>
      <c r="F130" s="12">
        <f t="shared" si="6"/>
        <v>-9.7497832030057907E-10</v>
      </c>
      <c r="G130" s="12"/>
    </row>
    <row r="131" spans="2:7" s="10" customFormat="1">
      <c r="B131" s="10">
        <v>122</v>
      </c>
      <c r="C131" s="12">
        <f t="shared" si="7"/>
        <v>-9.7497832030057907E-10</v>
      </c>
      <c r="D131" s="8">
        <f t="shared" si="4"/>
        <v>0</v>
      </c>
      <c r="E131" s="8">
        <f t="shared" si="5"/>
        <v>0</v>
      </c>
      <c r="F131" s="12">
        <f t="shared" si="6"/>
        <v>-9.7497832030057907E-10</v>
      </c>
      <c r="G131" s="12"/>
    </row>
    <row r="132" spans="2:7" s="10" customFormat="1">
      <c r="B132" s="10">
        <v>123</v>
      </c>
      <c r="C132" s="12">
        <f t="shared" si="7"/>
        <v>-9.7497832030057907E-10</v>
      </c>
      <c r="D132" s="8">
        <f t="shared" si="4"/>
        <v>0</v>
      </c>
      <c r="E132" s="8">
        <f t="shared" si="5"/>
        <v>0</v>
      </c>
      <c r="F132" s="12">
        <f t="shared" si="6"/>
        <v>-9.7497832030057907E-10</v>
      </c>
      <c r="G132" s="12"/>
    </row>
    <row r="133" spans="2:7" s="10" customFormat="1">
      <c r="B133" s="10">
        <v>124</v>
      </c>
      <c r="C133" s="12">
        <f t="shared" si="7"/>
        <v>-9.7497832030057907E-10</v>
      </c>
      <c r="D133" s="8">
        <f t="shared" si="4"/>
        <v>0</v>
      </c>
      <c r="E133" s="8">
        <f t="shared" si="5"/>
        <v>0</v>
      </c>
      <c r="F133" s="12">
        <f t="shared" si="6"/>
        <v>-9.7497832030057907E-10</v>
      </c>
      <c r="G133" s="12"/>
    </row>
    <row r="134" spans="2:7" s="10" customFormat="1">
      <c r="B134" s="10">
        <v>125</v>
      </c>
      <c r="C134" s="12">
        <f t="shared" si="7"/>
        <v>-9.7497832030057907E-10</v>
      </c>
      <c r="D134" s="8">
        <f t="shared" si="4"/>
        <v>0</v>
      </c>
      <c r="E134" s="8">
        <f t="shared" si="5"/>
        <v>0</v>
      </c>
      <c r="F134" s="12">
        <f t="shared" si="6"/>
        <v>-9.7497832030057907E-10</v>
      </c>
      <c r="G134" s="12"/>
    </row>
    <row r="135" spans="2:7" s="10" customFormat="1">
      <c r="B135" s="10">
        <v>126</v>
      </c>
      <c r="C135" s="12">
        <f t="shared" si="7"/>
        <v>-9.7497832030057907E-10</v>
      </c>
      <c r="D135" s="8">
        <f t="shared" si="4"/>
        <v>0</v>
      </c>
      <c r="E135" s="8">
        <f t="shared" si="5"/>
        <v>0</v>
      </c>
      <c r="F135" s="12">
        <f t="shared" si="6"/>
        <v>-9.7497832030057907E-10</v>
      </c>
      <c r="G135" s="12"/>
    </row>
    <row r="136" spans="2:7" s="10" customFormat="1">
      <c r="B136" s="10">
        <v>127</v>
      </c>
      <c r="C136" s="12">
        <f t="shared" si="7"/>
        <v>-9.7497832030057907E-10</v>
      </c>
      <c r="D136" s="8">
        <f t="shared" si="4"/>
        <v>0</v>
      </c>
      <c r="E136" s="8">
        <f t="shared" si="5"/>
        <v>0</v>
      </c>
      <c r="F136" s="12">
        <f t="shared" si="6"/>
        <v>-9.7497832030057907E-10</v>
      </c>
      <c r="G136" s="12"/>
    </row>
    <row r="137" spans="2:7" s="10" customFormat="1">
      <c r="B137" s="10">
        <v>128</v>
      </c>
      <c r="C137" s="12">
        <f t="shared" si="7"/>
        <v>-9.7497832030057907E-10</v>
      </c>
      <c r="D137" s="8">
        <f t="shared" si="4"/>
        <v>0</v>
      </c>
      <c r="E137" s="8">
        <f t="shared" si="5"/>
        <v>0</v>
      </c>
      <c r="F137" s="12">
        <f t="shared" si="6"/>
        <v>-9.7497832030057907E-10</v>
      </c>
      <c r="G137" s="12"/>
    </row>
    <row r="138" spans="2:7" s="10" customFormat="1">
      <c r="B138" s="10">
        <v>129</v>
      </c>
      <c r="C138" s="12">
        <f t="shared" si="7"/>
        <v>-9.7497832030057907E-10</v>
      </c>
      <c r="D138" s="8">
        <f t="shared" ref="D138:D201" si="8">IF(ISERROR(PPMT(($B$2/12),$B138,$B$3,-$B$4)),0,PPMT(($B$2/12),$B138,$B$3,-$B$4))</f>
        <v>0</v>
      </c>
      <c r="E138" s="8">
        <f t="shared" ref="E138:E201" si="9">IF(ISERROR(IPMT(($B$2/12),$B138,$B$3,-$B$4)),0,IPMT(($B$2/12),$B138,$B$3,-$B$4))</f>
        <v>0</v>
      </c>
      <c r="F138" s="12">
        <f t="shared" ref="F138:F201" si="10">C138-D138</f>
        <v>-9.7497832030057907E-10</v>
      </c>
      <c r="G138" s="12"/>
    </row>
    <row r="139" spans="2:7" s="10" customFormat="1">
      <c r="B139" s="10">
        <v>130</v>
      </c>
      <c r="C139" s="12">
        <f t="shared" ref="C139:C202" si="11">C138-D138</f>
        <v>-9.7497832030057907E-10</v>
      </c>
      <c r="D139" s="8">
        <f t="shared" si="8"/>
        <v>0</v>
      </c>
      <c r="E139" s="8">
        <f t="shared" si="9"/>
        <v>0</v>
      </c>
      <c r="F139" s="12">
        <f t="shared" si="10"/>
        <v>-9.7497832030057907E-10</v>
      </c>
      <c r="G139" s="12"/>
    </row>
    <row r="140" spans="2:7" s="10" customFormat="1">
      <c r="B140" s="10">
        <v>131</v>
      </c>
      <c r="C140" s="12">
        <f t="shared" si="11"/>
        <v>-9.7497832030057907E-10</v>
      </c>
      <c r="D140" s="8">
        <f t="shared" si="8"/>
        <v>0</v>
      </c>
      <c r="E140" s="8">
        <f t="shared" si="9"/>
        <v>0</v>
      </c>
      <c r="F140" s="12">
        <f t="shared" si="10"/>
        <v>-9.7497832030057907E-10</v>
      </c>
      <c r="G140" s="12"/>
    </row>
    <row r="141" spans="2:7" s="10" customFormat="1">
      <c r="B141" s="10">
        <v>132</v>
      </c>
      <c r="C141" s="12">
        <f t="shared" si="11"/>
        <v>-9.7497832030057907E-10</v>
      </c>
      <c r="D141" s="8">
        <f t="shared" si="8"/>
        <v>0</v>
      </c>
      <c r="E141" s="8">
        <f t="shared" si="9"/>
        <v>0</v>
      </c>
      <c r="F141" s="12">
        <f t="shared" si="10"/>
        <v>-9.7497832030057907E-10</v>
      </c>
      <c r="G141" s="12"/>
    </row>
    <row r="142" spans="2:7" s="10" customFormat="1">
      <c r="B142" s="10">
        <v>133</v>
      </c>
      <c r="C142" s="12">
        <f t="shared" si="11"/>
        <v>-9.7497832030057907E-10</v>
      </c>
      <c r="D142" s="8">
        <f t="shared" si="8"/>
        <v>0</v>
      </c>
      <c r="E142" s="8">
        <f t="shared" si="9"/>
        <v>0</v>
      </c>
      <c r="F142" s="12">
        <f t="shared" si="10"/>
        <v>-9.7497832030057907E-10</v>
      </c>
      <c r="G142" s="12"/>
    </row>
    <row r="143" spans="2:7" s="10" customFormat="1">
      <c r="B143" s="10">
        <v>134</v>
      </c>
      <c r="C143" s="12">
        <f t="shared" si="11"/>
        <v>-9.7497832030057907E-10</v>
      </c>
      <c r="D143" s="8">
        <f t="shared" si="8"/>
        <v>0</v>
      </c>
      <c r="E143" s="8">
        <f t="shared" si="9"/>
        <v>0</v>
      </c>
      <c r="F143" s="12">
        <f t="shared" si="10"/>
        <v>-9.7497832030057907E-10</v>
      </c>
      <c r="G143" s="12"/>
    </row>
    <row r="144" spans="2:7" s="10" customFormat="1">
      <c r="B144" s="10">
        <v>135</v>
      </c>
      <c r="C144" s="12">
        <f t="shared" si="11"/>
        <v>-9.7497832030057907E-10</v>
      </c>
      <c r="D144" s="8">
        <f t="shared" si="8"/>
        <v>0</v>
      </c>
      <c r="E144" s="8">
        <f t="shared" si="9"/>
        <v>0</v>
      </c>
      <c r="F144" s="12">
        <f t="shared" si="10"/>
        <v>-9.7497832030057907E-10</v>
      </c>
      <c r="G144" s="12"/>
    </row>
    <row r="145" spans="2:7" s="10" customFormat="1">
      <c r="B145" s="10">
        <v>136</v>
      </c>
      <c r="C145" s="12">
        <f t="shared" si="11"/>
        <v>-9.7497832030057907E-10</v>
      </c>
      <c r="D145" s="8">
        <f t="shared" si="8"/>
        <v>0</v>
      </c>
      <c r="E145" s="8">
        <f t="shared" si="9"/>
        <v>0</v>
      </c>
      <c r="F145" s="12">
        <f t="shared" si="10"/>
        <v>-9.7497832030057907E-10</v>
      </c>
      <c r="G145" s="12"/>
    </row>
    <row r="146" spans="2:7" s="10" customFormat="1">
      <c r="B146" s="10">
        <v>137</v>
      </c>
      <c r="C146" s="12">
        <f t="shared" si="11"/>
        <v>-9.7497832030057907E-10</v>
      </c>
      <c r="D146" s="8">
        <f t="shared" si="8"/>
        <v>0</v>
      </c>
      <c r="E146" s="8">
        <f t="shared" si="9"/>
        <v>0</v>
      </c>
      <c r="F146" s="12">
        <f t="shared" si="10"/>
        <v>-9.7497832030057907E-10</v>
      </c>
      <c r="G146" s="12"/>
    </row>
    <row r="147" spans="2:7" s="10" customFormat="1">
      <c r="B147" s="10">
        <v>138</v>
      </c>
      <c r="C147" s="12">
        <f t="shared" si="11"/>
        <v>-9.7497832030057907E-10</v>
      </c>
      <c r="D147" s="8">
        <f t="shared" si="8"/>
        <v>0</v>
      </c>
      <c r="E147" s="8">
        <f t="shared" si="9"/>
        <v>0</v>
      </c>
      <c r="F147" s="12">
        <f t="shared" si="10"/>
        <v>-9.7497832030057907E-10</v>
      </c>
      <c r="G147" s="12"/>
    </row>
    <row r="148" spans="2:7" s="10" customFormat="1">
      <c r="B148" s="10">
        <v>139</v>
      </c>
      <c r="C148" s="12">
        <f t="shared" si="11"/>
        <v>-9.7497832030057907E-10</v>
      </c>
      <c r="D148" s="8">
        <f t="shared" si="8"/>
        <v>0</v>
      </c>
      <c r="E148" s="8">
        <f t="shared" si="9"/>
        <v>0</v>
      </c>
      <c r="F148" s="12">
        <f t="shared" si="10"/>
        <v>-9.7497832030057907E-10</v>
      </c>
      <c r="G148" s="12"/>
    </row>
    <row r="149" spans="2:7" s="10" customFormat="1">
      <c r="B149" s="10">
        <v>140</v>
      </c>
      <c r="C149" s="12">
        <f t="shared" si="11"/>
        <v>-9.7497832030057907E-10</v>
      </c>
      <c r="D149" s="8">
        <f t="shared" si="8"/>
        <v>0</v>
      </c>
      <c r="E149" s="8">
        <f t="shared" si="9"/>
        <v>0</v>
      </c>
      <c r="F149" s="12">
        <f t="shared" si="10"/>
        <v>-9.7497832030057907E-10</v>
      </c>
      <c r="G149" s="12"/>
    </row>
    <row r="150" spans="2:7" s="10" customFormat="1">
      <c r="B150" s="10">
        <v>141</v>
      </c>
      <c r="C150" s="12">
        <f t="shared" si="11"/>
        <v>-9.7497832030057907E-10</v>
      </c>
      <c r="D150" s="8">
        <f t="shared" si="8"/>
        <v>0</v>
      </c>
      <c r="E150" s="8">
        <f t="shared" si="9"/>
        <v>0</v>
      </c>
      <c r="F150" s="12">
        <f t="shared" si="10"/>
        <v>-9.7497832030057907E-10</v>
      </c>
      <c r="G150" s="12"/>
    </row>
    <row r="151" spans="2:7" s="10" customFormat="1">
      <c r="B151" s="10">
        <v>142</v>
      </c>
      <c r="C151" s="12">
        <f t="shared" si="11"/>
        <v>-9.7497832030057907E-10</v>
      </c>
      <c r="D151" s="8">
        <f t="shared" si="8"/>
        <v>0</v>
      </c>
      <c r="E151" s="8">
        <f t="shared" si="9"/>
        <v>0</v>
      </c>
      <c r="F151" s="12">
        <f t="shared" si="10"/>
        <v>-9.7497832030057907E-10</v>
      </c>
      <c r="G151" s="12"/>
    </row>
    <row r="152" spans="2:7" s="10" customFormat="1">
      <c r="B152" s="10">
        <v>143</v>
      </c>
      <c r="C152" s="12">
        <f t="shared" si="11"/>
        <v>-9.7497832030057907E-10</v>
      </c>
      <c r="D152" s="8">
        <f t="shared" si="8"/>
        <v>0</v>
      </c>
      <c r="E152" s="8">
        <f t="shared" si="9"/>
        <v>0</v>
      </c>
      <c r="F152" s="12">
        <f t="shared" si="10"/>
        <v>-9.7497832030057907E-10</v>
      </c>
      <c r="G152" s="12"/>
    </row>
    <row r="153" spans="2:7" s="10" customFormat="1">
      <c r="B153" s="10">
        <v>144</v>
      </c>
      <c r="C153" s="12">
        <f t="shared" si="11"/>
        <v>-9.7497832030057907E-10</v>
      </c>
      <c r="D153" s="8">
        <f t="shared" si="8"/>
        <v>0</v>
      </c>
      <c r="E153" s="8">
        <f t="shared" si="9"/>
        <v>0</v>
      </c>
      <c r="F153" s="12">
        <f t="shared" si="10"/>
        <v>-9.7497832030057907E-10</v>
      </c>
      <c r="G153" s="12"/>
    </row>
    <row r="154" spans="2:7" s="10" customFormat="1">
      <c r="B154" s="10">
        <v>145</v>
      </c>
      <c r="C154" s="12">
        <f t="shared" si="11"/>
        <v>-9.7497832030057907E-10</v>
      </c>
      <c r="D154" s="8">
        <f t="shared" si="8"/>
        <v>0</v>
      </c>
      <c r="E154" s="8">
        <f t="shared" si="9"/>
        <v>0</v>
      </c>
      <c r="F154" s="12">
        <f t="shared" si="10"/>
        <v>-9.7497832030057907E-10</v>
      </c>
      <c r="G154" s="12"/>
    </row>
    <row r="155" spans="2:7" s="10" customFormat="1">
      <c r="B155" s="10">
        <v>146</v>
      </c>
      <c r="C155" s="12">
        <f t="shared" si="11"/>
        <v>-9.7497832030057907E-10</v>
      </c>
      <c r="D155" s="8">
        <f t="shared" si="8"/>
        <v>0</v>
      </c>
      <c r="E155" s="8">
        <f t="shared" si="9"/>
        <v>0</v>
      </c>
      <c r="F155" s="12">
        <f t="shared" si="10"/>
        <v>-9.7497832030057907E-10</v>
      </c>
      <c r="G155" s="12"/>
    </row>
    <row r="156" spans="2:7" s="10" customFormat="1">
      <c r="B156" s="10">
        <v>147</v>
      </c>
      <c r="C156" s="12">
        <f t="shared" si="11"/>
        <v>-9.7497832030057907E-10</v>
      </c>
      <c r="D156" s="8">
        <f t="shared" si="8"/>
        <v>0</v>
      </c>
      <c r="E156" s="8">
        <f t="shared" si="9"/>
        <v>0</v>
      </c>
      <c r="F156" s="12">
        <f t="shared" si="10"/>
        <v>-9.7497832030057907E-10</v>
      </c>
      <c r="G156" s="12"/>
    </row>
    <row r="157" spans="2:7" s="10" customFormat="1">
      <c r="B157" s="10">
        <v>148</v>
      </c>
      <c r="C157" s="12">
        <f t="shared" si="11"/>
        <v>-9.7497832030057907E-10</v>
      </c>
      <c r="D157" s="8">
        <f t="shared" si="8"/>
        <v>0</v>
      </c>
      <c r="E157" s="8">
        <f t="shared" si="9"/>
        <v>0</v>
      </c>
      <c r="F157" s="12">
        <f t="shared" si="10"/>
        <v>-9.7497832030057907E-10</v>
      </c>
      <c r="G157" s="12"/>
    </row>
    <row r="158" spans="2:7" s="10" customFormat="1">
      <c r="B158" s="10">
        <v>149</v>
      </c>
      <c r="C158" s="12">
        <f t="shared" si="11"/>
        <v>-9.7497832030057907E-10</v>
      </c>
      <c r="D158" s="8">
        <f t="shared" si="8"/>
        <v>0</v>
      </c>
      <c r="E158" s="8">
        <f t="shared" si="9"/>
        <v>0</v>
      </c>
      <c r="F158" s="12">
        <f t="shared" si="10"/>
        <v>-9.7497832030057907E-10</v>
      </c>
      <c r="G158" s="12"/>
    </row>
    <row r="159" spans="2:7" s="10" customFormat="1">
      <c r="B159" s="10">
        <v>150</v>
      </c>
      <c r="C159" s="12">
        <f t="shared" si="11"/>
        <v>-9.7497832030057907E-10</v>
      </c>
      <c r="D159" s="8">
        <f t="shared" si="8"/>
        <v>0</v>
      </c>
      <c r="E159" s="8">
        <f t="shared" si="9"/>
        <v>0</v>
      </c>
      <c r="F159" s="12">
        <f t="shared" si="10"/>
        <v>-9.7497832030057907E-10</v>
      </c>
      <c r="G159" s="12"/>
    </row>
    <row r="160" spans="2:7" s="10" customFormat="1">
      <c r="B160" s="10">
        <v>151</v>
      </c>
      <c r="C160" s="12">
        <f t="shared" si="11"/>
        <v>-9.7497832030057907E-10</v>
      </c>
      <c r="D160" s="8">
        <f t="shared" si="8"/>
        <v>0</v>
      </c>
      <c r="E160" s="8">
        <f t="shared" si="9"/>
        <v>0</v>
      </c>
      <c r="F160" s="12">
        <f t="shared" si="10"/>
        <v>-9.7497832030057907E-10</v>
      </c>
      <c r="G160" s="12"/>
    </row>
    <row r="161" spans="2:7" s="10" customFormat="1">
      <c r="B161" s="10">
        <v>152</v>
      </c>
      <c r="C161" s="12">
        <f t="shared" si="11"/>
        <v>-9.7497832030057907E-10</v>
      </c>
      <c r="D161" s="8">
        <f t="shared" si="8"/>
        <v>0</v>
      </c>
      <c r="E161" s="8">
        <f t="shared" si="9"/>
        <v>0</v>
      </c>
      <c r="F161" s="12">
        <f t="shared" si="10"/>
        <v>-9.7497832030057907E-10</v>
      </c>
      <c r="G161" s="12"/>
    </row>
    <row r="162" spans="2:7" s="10" customFormat="1">
      <c r="B162" s="10">
        <v>153</v>
      </c>
      <c r="C162" s="12">
        <f t="shared" si="11"/>
        <v>-9.7497832030057907E-10</v>
      </c>
      <c r="D162" s="8">
        <f t="shared" si="8"/>
        <v>0</v>
      </c>
      <c r="E162" s="8">
        <f t="shared" si="9"/>
        <v>0</v>
      </c>
      <c r="F162" s="12">
        <f t="shared" si="10"/>
        <v>-9.7497832030057907E-10</v>
      </c>
      <c r="G162" s="12"/>
    </row>
    <row r="163" spans="2:7" s="10" customFormat="1">
      <c r="B163" s="10">
        <v>154</v>
      </c>
      <c r="C163" s="12">
        <f t="shared" si="11"/>
        <v>-9.7497832030057907E-10</v>
      </c>
      <c r="D163" s="8">
        <f t="shared" si="8"/>
        <v>0</v>
      </c>
      <c r="E163" s="8">
        <f t="shared" si="9"/>
        <v>0</v>
      </c>
      <c r="F163" s="12">
        <f t="shared" si="10"/>
        <v>-9.7497832030057907E-10</v>
      </c>
      <c r="G163" s="12"/>
    </row>
    <row r="164" spans="2:7" s="10" customFormat="1">
      <c r="B164" s="10">
        <v>155</v>
      </c>
      <c r="C164" s="12">
        <f t="shared" si="11"/>
        <v>-9.7497832030057907E-10</v>
      </c>
      <c r="D164" s="8">
        <f t="shared" si="8"/>
        <v>0</v>
      </c>
      <c r="E164" s="8">
        <f t="shared" si="9"/>
        <v>0</v>
      </c>
      <c r="F164" s="12">
        <f t="shared" si="10"/>
        <v>-9.7497832030057907E-10</v>
      </c>
      <c r="G164" s="12"/>
    </row>
    <row r="165" spans="2:7" s="10" customFormat="1">
      <c r="B165" s="10">
        <v>156</v>
      </c>
      <c r="C165" s="12">
        <f t="shared" si="11"/>
        <v>-9.7497832030057907E-10</v>
      </c>
      <c r="D165" s="8">
        <f t="shared" si="8"/>
        <v>0</v>
      </c>
      <c r="E165" s="8">
        <f t="shared" si="9"/>
        <v>0</v>
      </c>
      <c r="F165" s="12">
        <f t="shared" si="10"/>
        <v>-9.7497832030057907E-10</v>
      </c>
      <c r="G165" s="12"/>
    </row>
    <row r="166" spans="2:7" s="10" customFormat="1">
      <c r="B166" s="10">
        <v>157</v>
      </c>
      <c r="C166" s="12">
        <f t="shared" si="11"/>
        <v>-9.7497832030057907E-10</v>
      </c>
      <c r="D166" s="8">
        <f t="shared" si="8"/>
        <v>0</v>
      </c>
      <c r="E166" s="8">
        <f t="shared" si="9"/>
        <v>0</v>
      </c>
      <c r="F166" s="12">
        <f t="shared" si="10"/>
        <v>-9.7497832030057907E-10</v>
      </c>
      <c r="G166" s="12"/>
    </row>
    <row r="167" spans="2:7" s="10" customFormat="1">
      <c r="B167" s="10">
        <v>158</v>
      </c>
      <c r="C167" s="12">
        <f t="shared" si="11"/>
        <v>-9.7497832030057907E-10</v>
      </c>
      <c r="D167" s="8">
        <f t="shared" si="8"/>
        <v>0</v>
      </c>
      <c r="E167" s="8">
        <f t="shared" si="9"/>
        <v>0</v>
      </c>
      <c r="F167" s="12">
        <f t="shared" si="10"/>
        <v>-9.7497832030057907E-10</v>
      </c>
      <c r="G167" s="12"/>
    </row>
    <row r="168" spans="2:7" s="10" customFormat="1">
      <c r="B168" s="10">
        <v>159</v>
      </c>
      <c r="C168" s="12">
        <f t="shared" si="11"/>
        <v>-9.7497832030057907E-10</v>
      </c>
      <c r="D168" s="8">
        <f t="shared" si="8"/>
        <v>0</v>
      </c>
      <c r="E168" s="8">
        <f t="shared" si="9"/>
        <v>0</v>
      </c>
      <c r="F168" s="12">
        <f t="shared" si="10"/>
        <v>-9.7497832030057907E-10</v>
      </c>
      <c r="G168" s="12"/>
    </row>
    <row r="169" spans="2:7" s="10" customFormat="1">
      <c r="B169" s="10">
        <v>160</v>
      </c>
      <c r="C169" s="12">
        <f t="shared" si="11"/>
        <v>-9.7497832030057907E-10</v>
      </c>
      <c r="D169" s="8">
        <f t="shared" si="8"/>
        <v>0</v>
      </c>
      <c r="E169" s="8">
        <f t="shared" si="9"/>
        <v>0</v>
      </c>
      <c r="F169" s="12">
        <f t="shared" si="10"/>
        <v>-9.7497832030057907E-10</v>
      </c>
      <c r="G169" s="12"/>
    </row>
    <row r="170" spans="2:7" s="10" customFormat="1">
      <c r="B170" s="10">
        <v>161</v>
      </c>
      <c r="C170" s="12">
        <f t="shared" si="11"/>
        <v>-9.7497832030057907E-10</v>
      </c>
      <c r="D170" s="8">
        <f t="shared" si="8"/>
        <v>0</v>
      </c>
      <c r="E170" s="8">
        <f t="shared" si="9"/>
        <v>0</v>
      </c>
      <c r="F170" s="12">
        <f t="shared" si="10"/>
        <v>-9.7497832030057907E-10</v>
      </c>
      <c r="G170" s="12"/>
    </row>
    <row r="171" spans="2:7" s="10" customFormat="1">
      <c r="B171" s="10">
        <v>162</v>
      </c>
      <c r="C171" s="12">
        <f t="shared" si="11"/>
        <v>-9.7497832030057907E-10</v>
      </c>
      <c r="D171" s="8">
        <f t="shared" si="8"/>
        <v>0</v>
      </c>
      <c r="E171" s="8">
        <f t="shared" si="9"/>
        <v>0</v>
      </c>
      <c r="F171" s="12">
        <f t="shared" si="10"/>
        <v>-9.7497832030057907E-10</v>
      </c>
      <c r="G171" s="12"/>
    </row>
    <row r="172" spans="2:7" s="10" customFormat="1">
      <c r="B172" s="10">
        <v>163</v>
      </c>
      <c r="C172" s="12">
        <f t="shared" si="11"/>
        <v>-9.7497832030057907E-10</v>
      </c>
      <c r="D172" s="8">
        <f t="shared" si="8"/>
        <v>0</v>
      </c>
      <c r="E172" s="8">
        <f t="shared" si="9"/>
        <v>0</v>
      </c>
      <c r="F172" s="12">
        <f t="shared" si="10"/>
        <v>-9.7497832030057907E-10</v>
      </c>
      <c r="G172" s="12"/>
    </row>
    <row r="173" spans="2:7" s="10" customFormat="1">
      <c r="B173" s="10">
        <v>164</v>
      </c>
      <c r="C173" s="12">
        <f t="shared" si="11"/>
        <v>-9.7497832030057907E-10</v>
      </c>
      <c r="D173" s="8">
        <f t="shared" si="8"/>
        <v>0</v>
      </c>
      <c r="E173" s="8">
        <f t="shared" si="9"/>
        <v>0</v>
      </c>
      <c r="F173" s="12">
        <f t="shared" si="10"/>
        <v>-9.7497832030057907E-10</v>
      </c>
      <c r="G173" s="12"/>
    </row>
    <row r="174" spans="2:7" s="10" customFormat="1">
      <c r="B174" s="10">
        <v>165</v>
      </c>
      <c r="C174" s="12">
        <f t="shared" si="11"/>
        <v>-9.7497832030057907E-10</v>
      </c>
      <c r="D174" s="8">
        <f t="shared" si="8"/>
        <v>0</v>
      </c>
      <c r="E174" s="8">
        <f t="shared" si="9"/>
        <v>0</v>
      </c>
      <c r="F174" s="12">
        <f t="shared" si="10"/>
        <v>-9.7497832030057907E-10</v>
      </c>
      <c r="G174" s="12"/>
    </row>
    <row r="175" spans="2:7" s="10" customFormat="1">
      <c r="B175" s="10">
        <v>166</v>
      </c>
      <c r="C175" s="12">
        <f t="shared" si="11"/>
        <v>-9.7497832030057907E-10</v>
      </c>
      <c r="D175" s="8">
        <f t="shared" si="8"/>
        <v>0</v>
      </c>
      <c r="E175" s="8">
        <f t="shared" si="9"/>
        <v>0</v>
      </c>
      <c r="F175" s="12">
        <f t="shared" si="10"/>
        <v>-9.7497832030057907E-10</v>
      </c>
      <c r="G175" s="12"/>
    </row>
    <row r="176" spans="2:7" s="10" customFormat="1">
      <c r="B176" s="10">
        <v>167</v>
      </c>
      <c r="C176" s="12">
        <f t="shared" si="11"/>
        <v>-9.7497832030057907E-10</v>
      </c>
      <c r="D176" s="8">
        <f t="shared" si="8"/>
        <v>0</v>
      </c>
      <c r="E176" s="8">
        <f t="shared" si="9"/>
        <v>0</v>
      </c>
      <c r="F176" s="12">
        <f t="shared" si="10"/>
        <v>-9.7497832030057907E-10</v>
      </c>
      <c r="G176" s="12"/>
    </row>
    <row r="177" spans="2:7" s="10" customFormat="1">
      <c r="B177" s="10">
        <v>168</v>
      </c>
      <c r="C177" s="12">
        <f t="shared" si="11"/>
        <v>-9.7497832030057907E-10</v>
      </c>
      <c r="D177" s="8">
        <f t="shared" si="8"/>
        <v>0</v>
      </c>
      <c r="E177" s="8">
        <f t="shared" si="9"/>
        <v>0</v>
      </c>
      <c r="F177" s="12">
        <f t="shared" si="10"/>
        <v>-9.7497832030057907E-10</v>
      </c>
      <c r="G177" s="12"/>
    </row>
    <row r="178" spans="2:7" s="10" customFormat="1">
      <c r="B178" s="10">
        <v>169</v>
      </c>
      <c r="C178" s="12">
        <f t="shared" si="11"/>
        <v>-9.7497832030057907E-10</v>
      </c>
      <c r="D178" s="8">
        <f t="shared" si="8"/>
        <v>0</v>
      </c>
      <c r="E178" s="8">
        <f t="shared" si="9"/>
        <v>0</v>
      </c>
      <c r="F178" s="12">
        <f t="shared" si="10"/>
        <v>-9.7497832030057907E-10</v>
      </c>
      <c r="G178" s="12"/>
    </row>
    <row r="179" spans="2:7" s="10" customFormat="1">
      <c r="B179" s="10">
        <v>170</v>
      </c>
      <c r="C179" s="12">
        <f t="shared" si="11"/>
        <v>-9.7497832030057907E-10</v>
      </c>
      <c r="D179" s="8">
        <f t="shared" si="8"/>
        <v>0</v>
      </c>
      <c r="E179" s="8">
        <f t="shared" si="9"/>
        <v>0</v>
      </c>
      <c r="F179" s="12">
        <f t="shared" si="10"/>
        <v>-9.7497832030057907E-10</v>
      </c>
      <c r="G179" s="12"/>
    </row>
    <row r="180" spans="2:7" s="10" customFormat="1">
      <c r="B180" s="10">
        <v>171</v>
      </c>
      <c r="C180" s="12">
        <f t="shared" si="11"/>
        <v>-9.7497832030057907E-10</v>
      </c>
      <c r="D180" s="8">
        <f t="shared" si="8"/>
        <v>0</v>
      </c>
      <c r="E180" s="8">
        <f t="shared" si="9"/>
        <v>0</v>
      </c>
      <c r="F180" s="12">
        <f t="shared" si="10"/>
        <v>-9.7497832030057907E-10</v>
      </c>
      <c r="G180" s="12"/>
    </row>
    <row r="181" spans="2:7" s="10" customFormat="1">
      <c r="B181" s="10">
        <v>172</v>
      </c>
      <c r="C181" s="12">
        <f t="shared" si="11"/>
        <v>-9.7497832030057907E-10</v>
      </c>
      <c r="D181" s="8">
        <f t="shared" si="8"/>
        <v>0</v>
      </c>
      <c r="E181" s="8">
        <f t="shared" si="9"/>
        <v>0</v>
      </c>
      <c r="F181" s="12">
        <f t="shared" si="10"/>
        <v>-9.7497832030057907E-10</v>
      </c>
      <c r="G181" s="12"/>
    </row>
    <row r="182" spans="2:7" s="10" customFormat="1">
      <c r="B182" s="10">
        <v>173</v>
      </c>
      <c r="C182" s="12">
        <f t="shared" si="11"/>
        <v>-9.7497832030057907E-10</v>
      </c>
      <c r="D182" s="8">
        <f t="shared" si="8"/>
        <v>0</v>
      </c>
      <c r="E182" s="8">
        <f t="shared" si="9"/>
        <v>0</v>
      </c>
      <c r="F182" s="12">
        <f t="shared" si="10"/>
        <v>-9.7497832030057907E-10</v>
      </c>
      <c r="G182" s="12"/>
    </row>
    <row r="183" spans="2:7" s="10" customFormat="1">
      <c r="B183" s="10">
        <v>174</v>
      </c>
      <c r="C183" s="12">
        <f t="shared" si="11"/>
        <v>-9.7497832030057907E-10</v>
      </c>
      <c r="D183" s="8">
        <f t="shared" si="8"/>
        <v>0</v>
      </c>
      <c r="E183" s="8">
        <f t="shared" si="9"/>
        <v>0</v>
      </c>
      <c r="F183" s="12">
        <f t="shared" si="10"/>
        <v>-9.7497832030057907E-10</v>
      </c>
      <c r="G183" s="12"/>
    </row>
    <row r="184" spans="2:7" s="10" customFormat="1">
      <c r="B184" s="10">
        <v>175</v>
      </c>
      <c r="C184" s="12">
        <f t="shared" si="11"/>
        <v>-9.7497832030057907E-10</v>
      </c>
      <c r="D184" s="8">
        <f t="shared" si="8"/>
        <v>0</v>
      </c>
      <c r="E184" s="8">
        <f t="shared" si="9"/>
        <v>0</v>
      </c>
      <c r="F184" s="12">
        <f t="shared" si="10"/>
        <v>-9.7497832030057907E-10</v>
      </c>
      <c r="G184" s="12"/>
    </row>
    <row r="185" spans="2:7" s="10" customFormat="1">
      <c r="B185" s="10">
        <v>176</v>
      </c>
      <c r="C185" s="12">
        <f t="shared" si="11"/>
        <v>-9.7497832030057907E-10</v>
      </c>
      <c r="D185" s="8">
        <f t="shared" si="8"/>
        <v>0</v>
      </c>
      <c r="E185" s="8">
        <f t="shared" si="9"/>
        <v>0</v>
      </c>
      <c r="F185" s="12">
        <f t="shared" si="10"/>
        <v>-9.7497832030057907E-10</v>
      </c>
      <c r="G185" s="12"/>
    </row>
    <row r="186" spans="2:7" s="10" customFormat="1">
      <c r="B186" s="10">
        <v>177</v>
      </c>
      <c r="C186" s="12">
        <f t="shared" si="11"/>
        <v>-9.7497832030057907E-10</v>
      </c>
      <c r="D186" s="8">
        <f t="shared" si="8"/>
        <v>0</v>
      </c>
      <c r="E186" s="8">
        <f t="shared" si="9"/>
        <v>0</v>
      </c>
      <c r="F186" s="12">
        <f t="shared" si="10"/>
        <v>-9.7497832030057907E-10</v>
      </c>
      <c r="G186" s="12"/>
    </row>
    <row r="187" spans="2:7" s="10" customFormat="1">
      <c r="B187" s="10">
        <v>178</v>
      </c>
      <c r="C187" s="12">
        <f t="shared" si="11"/>
        <v>-9.7497832030057907E-10</v>
      </c>
      <c r="D187" s="8">
        <f t="shared" si="8"/>
        <v>0</v>
      </c>
      <c r="E187" s="8">
        <f t="shared" si="9"/>
        <v>0</v>
      </c>
      <c r="F187" s="12">
        <f t="shared" si="10"/>
        <v>-9.7497832030057907E-10</v>
      </c>
      <c r="G187" s="12"/>
    </row>
    <row r="188" spans="2:7" s="10" customFormat="1">
      <c r="B188" s="10">
        <v>179</v>
      </c>
      <c r="C188" s="12">
        <f t="shared" si="11"/>
        <v>-9.7497832030057907E-10</v>
      </c>
      <c r="D188" s="8">
        <f t="shared" si="8"/>
        <v>0</v>
      </c>
      <c r="E188" s="8">
        <f t="shared" si="9"/>
        <v>0</v>
      </c>
      <c r="F188" s="12">
        <f t="shared" si="10"/>
        <v>-9.7497832030057907E-10</v>
      </c>
      <c r="G188" s="12"/>
    </row>
    <row r="189" spans="2:7" s="10" customFormat="1">
      <c r="B189" s="10">
        <v>180</v>
      </c>
      <c r="C189" s="12">
        <f t="shared" si="11"/>
        <v>-9.7497832030057907E-10</v>
      </c>
      <c r="D189" s="8">
        <f t="shared" si="8"/>
        <v>0</v>
      </c>
      <c r="E189" s="8">
        <f t="shared" si="9"/>
        <v>0</v>
      </c>
      <c r="F189" s="12">
        <f t="shared" si="10"/>
        <v>-9.7497832030057907E-10</v>
      </c>
      <c r="G189" s="12"/>
    </row>
    <row r="190" spans="2:7" s="10" customFormat="1">
      <c r="B190" s="10">
        <v>181</v>
      </c>
      <c r="C190" s="12">
        <f t="shared" si="11"/>
        <v>-9.7497832030057907E-10</v>
      </c>
      <c r="D190" s="8">
        <f t="shared" si="8"/>
        <v>0</v>
      </c>
      <c r="E190" s="8">
        <f t="shared" si="9"/>
        <v>0</v>
      </c>
      <c r="F190" s="12">
        <f t="shared" si="10"/>
        <v>-9.7497832030057907E-10</v>
      </c>
      <c r="G190" s="12"/>
    </row>
    <row r="191" spans="2:7" s="10" customFormat="1">
      <c r="B191" s="10">
        <v>182</v>
      </c>
      <c r="C191" s="12">
        <f t="shared" si="11"/>
        <v>-9.7497832030057907E-10</v>
      </c>
      <c r="D191" s="8">
        <f t="shared" si="8"/>
        <v>0</v>
      </c>
      <c r="E191" s="8">
        <f t="shared" si="9"/>
        <v>0</v>
      </c>
      <c r="F191" s="12">
        <f t="shared" si="10"/>
        <v>-9.7497832030057907E-10</v>
      </c>
      <c r="G191" s="12"/>
    </row>
    <row r="192" spans="2:7" s="10" customFormat="1">
      <c r="B192" s="10">
        <v>183</v>
      </c>
      <c r="C192" s="12">
        <f t="shared" si="11"/>
        <v>-9.7497832030057907E-10</v>
      </c>
      <c r="D192" s="8">
        <f t="shared" si="8"/>
        <v>0</v>
      </c>
      <c r="E192" s="8">
        <f t="shared" si="9"/>
        <v>0</v>
      </c>
      <c r="F192" s="12">
        <f t="shared" si="10"/>
        <v>-9.7497832030057907E-10</v>
      </c>
      <c r="G192" s="12"/>
    </row>
    <row r="193" spans="2:7" s="10" customFormat="1">
      <c r="B193" s="10">
        <v>184</v>
      </c>
      <c r="C193" s="12">
        <f t="shared" si="11"/>
        <v>-9.7497832030057907E-10</v>
      </c>
      <c r="D193" s="8">
        <f t="shared" si="8"/>
        <v>0</v>
      </c>
      <c r="E193" s="8">
        <f t="shared" si="9"/>
        <v>0</v>
      </c>
      <c r="F193" s="12">
        <f t="shared" si="10"/>
        <v>-9.7497832030057907E-10</v>
      </c>
      <c r="G193" s="12"/>
    </row>
    <row r="194" spans="2:7" s="10" customFormat="1">
      <c r="B194" s="10">
        <v>185</v>
      </c>
      <c r="C194" s="12">
        <f t="shared" si="11"/>
        <v>-9.7497832030057907E-10</v>
      </c>
      <c r="D194" s="8">
        <f t="shared" si="8"/>
        <v>0</v>
      </c>
      <c r="E194" s="8">
        <f t="shared" si="9"/>
        <v>0</v>
      </c>
      <c r="F194" s="12">
        <f t="shared" si="10"/>
        <v>-9.7497832030057907E-10</v>
      </c>
      <c r="G194" s="12"/>
    </row>
    <row r="195" spans="2:7" s="10" customFormat="1">
      <c r="B195" s="10">
        <v>186</v>
      </c>
      <c r="C195" s="12">
        <f t="shared" si="11"/>
        <v>-9.7497832030057907E-10</v>
      </c>
      <c r="D195" s="8">
        <f t="shared" si="8"/>
        <v>0</v>
      </c>
      <c r="E195" s="8">
        <f t="shared" si="9"/>
        <v>0</v>
      </c>
      <c r="F195" s="12">
        <f t="shared" si="10"/>
        <v>-9.7497832030057907E-10</v>
      </c>
      <c r="G195" s="12"/>
    </row>
    <row r="196" spans="2:7" s="10" customFormat="1">
      <c r="B196" s="10">
        <v>187</v>
      </c>
      <c r="C196" s="12">
        <f t="shared" si="11"/>
        <v>-9.7497832030057907E-10</v>
      </c>
      <c r="D196" s="8">
        <f t="shared" si="8"/>
        <v>0</v>
      </c>
      <c r="E196" s="8">
        <f t="shared" si="9"/>
        <v>0</v>
      </c>
      <c r="F196" s="12">
        <f t="shared" si="10"/>
        <v>-9.7497832030057907E-10</v>
      </c>
      <c r="G196" s="12"/>
    </row>
    <row r="197" spans="2:7" s="10" customFormat="1">
      <c r="B197" s="10">
        <v>188</v>
      </c>
      <c r="C197" s="12">
        <f t="shared" si="11"/>
        <v>-9.7497832030057907E-10</v>
      </c>
      <c r="D197" s="8">
        <f t="shared" si="8"/>
        <v>0</v>
      </c>
      <c r="E197" s="8">
        <f t="shared" si="9"/>
        <v>0</v>
      </c>
      <c r="F197" s="12">
        <f t="shared" si="10"/>
        <v>-9.7497832030057907E-10</v>
      </c>
      <c r="G197" s="12"/>
    </row>
    <row r="198" spans="2:7" s="10" customFormat="1">
      <c r="B198" s="10">
        <v>189</v>
      </c>
      <c r="C198" s="12">
        <f t="shared" si="11"/>
        <v>-9.7497832030057907E-10</v>
      </c>
      <c r="D198" s="8">
        <f t="shared" si="8"/>
        <v>0</v>
      </c>
      <c r="E198" s="8">
        <f t="shared" si="9"/>
        <v>0</v>
      </c>
      <c r="F198" s="12">
        <f t="shared" si="10"/>
        <v>-9.7497832030057907E-10</v>
      </c>
      <c r="G198" s="12"/>
    </row>
    <row r="199" spans="2:7" s="10" customFormat="1">
      <c r="B199" s="10">
        <v>190</v>
      </c>
      <c r="C199" s="12">
        <f t="shared" si="11"/>
        <v>-9.7497832030057907E-10</v>
      </c>
      <c r="D199" s="8">
        <f t="shared" si="8"/>
        <v>0</v>
      </c>
      <c r="E199" s="8">
        <f t="shared" si="9"/>
        <v>0</v>
      </c>
      <c r="F199" s="12">
        <f t="shared" si="10"/>
        <v>-9.7497832030057907E-10</v>
      </c>
      <c r="G199" s="12"/>
    </row>
    <row r="200" spans="2:7" s="10" customFormat="1">
      <c r="B200" s="10">
        <v>191</v>
      </c>
      <c r="C200" s="12">
        <f t="shared" si="11"/>
        <v>-9.7497832030057907E-10</v>
      </c>
      <c r="D200" s="8">
        <f t="shared" si="8"/>
        <v>0</v>
      </c>
      <c r="E200" s="8">
        <f t="shared" si="9"/>
        <v>0</v>
      </c>
      <c r="F200" s="12">
        <f t="shared" si="10"/>
        <v>-9.7497832030057907E-10</v>
      </c>
      <c r="G200" s="12"/>
    </row>
    <row r="201" spans="2:7" s="10" customFormat="1">
      <c r="B201" s="10">
        <v>192</v>
      </c>
      <c r="C201" s="12">
        <f t="shared" si="11"/>
        <v>-9.7497832030057907E-10</v>
      </c>
      <c r="D201" s="8">
        <f t="shared" si="8"/>
        <v>0</v>
      </c>
      <c r="E201" s="8">
        <f t="shared" si="9"/>
        <v>0</v>
      </c>
      <c r="F201" s="12">
        <f t="shared" si="10"/>
        <v>-9.7497832030057907E-10</v>
      </c>
      <c r="G201" s="12"/>
    </row>
    <row r="202" spans="2:7" s="10" customFormat="1">
      <c r="B202" s="10">
        <v>193</v>
      </c>
      <c r="C202" s="12">
        <f t="shared" si="11"/>
        <v>-9.7497832030057907E-10</v>
      </c>
      <c r="D202" s="8">
        <f t="shared" ref="D202:D259" si="12">IF(ISERROR(PPMT(($B$2/12),$B202,$B$3,-$B$4)),0,PPMT(($B$2/12),$B202,$B$3,-$B$4))</f>
        <v>0</v>
      </c>
      <c r="E202" s="8">
        <f t="shared" ref="E202:E259" si="13">IF(ISERROR(IPMT(($B$2/12),$B202,$B$3,-$B$4)),0,IPMT(($B$2/12),$B202,$B$3,-$B$4))</f>
        <v>0</v>
      </c>
      <c r="F202" s="12">
        <f t="shared" ref="F202:F259" si="14">C202-D202</f>
        <v>-9.7497832030057907E-10</v>
      </c>
      <c r="G202" s="12"/>
    </row>
    <row r="203" spans="2:7" s="10" customFormat="1">
      <c r="B203" s="10">
        <v>194</v>
      </c>
      <c r="C203" s="12">
        <f t="shared" ref="C203:C259" si="15">C202-D202</f>
        <v>-9.7497832030057907E-10</v>
      </c>
      <c r="D203" s="8">
        <f t="shared" si="12"/>
        <v>0</v>
      </c>
      <c r="E203" s="8">
        <f t="shared" si="13"/>
        <v>0</v>
      </c>
      <c r="F203" s="12">
        <f t="shared" si="14"/>
        <v>-9.7497832030057907E-10</v>
      </c>
      <c r="G203" s="12"/>
    </row>
    <row r="204" spans="2:7" s="10" customFormat="1">
      <c r="B204" s="10">
        <v>195</v>
      </c>
      <c r="C204" s="12">
        <f t="shared" si="15"/>
        <v>-9.7497832030057907E-10</v>
      </c>
      <c r="D204" s="8">
        <f t="shared" si="12"/>
        <v>0</v>
      </c>
      <c r="E204" s="8">
        <f t="shared" si="13"/>
        <v>0</v>
      </c>
      <c r="F204" s="12">
        <f t="shared" si="14"/>
        <v>-9.7497832030057907E-10</v>
      </c>
      <c r="G204" s="12"/>
    </row>
    <row r="205" spans="2:7" s="10" customFormat="1">
      <c r="B205" s="10">
        <v>196</v>
      </c>
      <c r="C205" s="12">
        <f t="shared" si="15"/>
        <v>-9.7497832030057907E-10</v>
      </c>
      <c r="D205" s="8">
        <f t="shared" si="12"/>
        <v>0</v>
      </c>
      <c r="E205" s="8">
        <f t="shared" si="13"/>
        <v>0</v>
      </c>
      <c r="F205" s="12">
        <f t="shared" si="14"/>
        <v>-9.7497832030057907E-10</v>
      </c>
      <c r="G205" s="12"/>
    </row>
    <row r="206" spans="2:7" s="10" customFormat="1">
      <c r="B206" s="10">
        <v>197</v>
      </c>
      <c r="C206" s="12">
        <f t="shared" si="15"/>
        <v>-9.7497832030057907E-10</v>
      </c>
      <c r="D206" s="8">
        <f t="shared" si="12"/>
        <v>0</v>
      </c>
      <c r="E206" s="8">
        <f t="shared" si="13"/>
        <v>0</v>
      </c>
      <c r="F206" s="12">
        <f t="shared" si="14"/>
        <v>-9.7497832030057907E-10</v>
      </c>
      <c r="G206" s="12"/>
    </row>
    <row r="207" spans="2:7" s="10" customFormat="1">
      <c r="B207" s="10">
        <v>198</v>
      </c>
      <c r="C207" s="12">
        <f t="shared" si="15"/>
        <v>-9.7497832030057907E-10</v>
      </c>
      <c r="D207" s="8">
        <f t="shared" si="12"/>
        <v>0</v>
      </c>
      <c r="E207" s="8">
        <f t="shared" si="13"/>
        <v>0</v>
      </c>
      <c r="F207" s="12">
        <f t="shared" si="14"/>
        <v>-9.7497832030057907E-10</v>
      </c>
      <c r="G207" s="12"/>
    </row>
    <row r="208" spans="2:7" s="10" customFormat="1">
      <c r="B208" s="10">
        <v>199</v>
      </c>
      <c r="C208" s="12">
        <f t="shared" si="15"/>
        <v>-9.7497832030057907E-10</v>
      </c>
      <c r="D208" s="8">
        <f t="shared" si="12"/>
        <v>0</v>
      </c>
      <c r="E208" s="8">
        <f t="shared" si="13"/>
        <v>0</v>
      </c>
      <c r="F208" s="12">
        <f t="shared" si="14"/>
        <v>-9.7497832030057907E-10</v>
      </c>
      <c r="G208" s="12"/>
    </row>
    <row r="209" spans="2:7" s="10" customFormat="1">
      <c r="B209" s="10">
        <v>200</v>
      </c>
      <c r="C209" s="12">
        <f t="shared" si="15"/>
        <v>-9.7497832030057907E-10</v>
      </c>
      <c r="D209" s="8">
        <f t="shared" si="12"/>
        <v>0</v>
      </c>
      <c r="E209" s="8">
        <f t="shared" si="13"/>
        <v>0</v>
      </c>
      <c r="F209" s="12">
        <f t="shared" si="14"/>
        <v>-9.7497832030057907E-10</v>
      </c>
      <c r="G209" s="12"/>
    </row>
    <row r="210" spans="2:7" s="10" customFormat="1">
      <c r="B210" s="10">
        <v>201</v>
      </c>
      <c r="C210" s="12">
        <f t="shared" si="15"/>
        <v>-9.7497832030057907E-10</v>
      </c>
      <c r="D210" s="8">
        <f t="shared" si="12"/>
        <v>0</v>
      </c>
      <c r="E210" s="8">
        <f t="shared" si="13"/>
        <v>0</v>
      </c>
      <c r="F210" s="12">
        <f t="shared" si="14"/>
        <v>-9.7497832030057907E-10</v>
      </c>
      <c r="G210" s="12"/>
    </row>
    <row r="211" spans="2:7" s="10" customFormat="1">
      <c r="B211" s="10">
        <v>202</v>
      </c>
      <c r="C211" s="12">
        <f t="shared" si="15"/>
        <v>-9.7497832030057907E-10</v>
      </c>
      <c r="D211" s="8">
        <f t="shared" si="12"/>
        <v>0</v>
      </c>
      <c r="E211" s="8">
        <f t="shared" si="13"/>
        <v>0</v>
      </c>
      <c r="F211" s="12">
        <f t="shared" si="14"/>
        <v>-9.7497832030057907E-10</v>
      </c>
      <c r="G211" s="12"/>
    </row>
    <row r="212" spans="2:7" s="10" customFormat="1">
      <c r="B212" s="10">
        <v>203</v>
      </c>
      <c r="C212" s="12">
        <f t="shared" si="15"/>
        <v>-9.7497832030057907E-10</v>
      </c>
      <c r="D212" s="8">
        <f t="shared" si="12"/>
        <v>0</v>
      </c>
      <c r="E212" s="8">
        <f t="shared" si="13"/>
        <v>0</v>
      </c>
      <c r="F212" s="12">
        <f t="shared" si="14"/>
        <v>-9.7497832030057907E-10</v>
      </c>
      <c r="G212" s="12"/>
    </row>
    <row r="213" spans="2:7" s="10" customFormat="1">
      <c r="B213" s="10">
        <v>204</v>
      </c>
      <c r="C213" s="12">
        <f t="shared" si="15"/>
        <v>-9.7497832030057907E-10</v>
      </c>
      <c r="D213" s="8">
        <f t="shared" si="12"/>
        <v>0</v>
      </c>
      <c r="E213" s="8">
        <f t="shared" si="13"/>
        <v>0</v>
      </c>
      <c r="F213" s="12">
        <f t="shared" si="14"/>
        <v>-9.7497832030057907E-10</v>
      </c>
      <c r="G213" s="12"/>
    </row>
    <row r="214" spans="2:7" s="10" customFormat="1">
      <c r="B214" s="10">
        <v>205</v>
      </c>
      <c r="C214" s="12">
        <f t="shared" si="15"/>
        <v>-9.7497832030057907E-10</v>
      </c>
      <c r="D214" s="8">
        <f t="shared" si="12"/>
        <v>0</v>
      </c>
      <c r="E214" s="8">
        <f t="shared" si="13"/>
        <v>0</v>
      </c>
      <c r="F214" s="12">
        <f t="shared" si="14"/>
        <v>-9.7497832030057907E-10</v>
      </c>
      <c r="G214" s="12"/>
    </row>
    <row r="215" spans="2:7" s="10" customFormat="1">
      <c r="B215" s="10">
        <v>206</v>
      </c>
      <c r="C215" s="12">
        <f t="shared" si="15"/>
        <v>-9.7497832030057907E-10</v>
      </c>
      <c r="D215" s="8">
        <f t="shared" si="12"/>
        <v>0</v>
      </c>
      <c r="E215" s="8">
        <f t="shared" si="13"/>
        <v>0</v>
      </c>
      <c r="F215" s="12">
        <f t="shared" si="14"/>
        <v>-9.7497832030057907E-10</v>
      </c>
      <c r="G215" s="12"/>
    </row>
    <row r="216" spans="2:7" s="10" customFormat="1">
      <c r="B216" s="10">
        <v>207</v>
      </c>
      <c r="C216" s="12">
        <f t="shared" si="15"/>
        <v>-9.7497832030057907E-10</v>
      </c>
      <c r="D216" s="8">
        <f t="shared" si="12"/>
        <v>0</v>
      </c>
      <c r="E216" s="8">
        <f t="shared" si="13"/>
        <v>0</v>
      </c>
      <c r="F216" s="12">
        <f t="shared" si="14"/>
        <v>-9.7497832030057907E-10</v>
      </c>
      <c r="G216" s="12"/>
    </row>
    <row r="217" spans="2:7" s="10" customFormat="1">
      <c r="B217" s="10">
        <v>208</v>
      </c>
      <c r="C217" s="12">
        <f t="shared" si="15"/>
        <v>-9.7497832030057907E-10</v>
      </c>
      <c r="D217" s="8">
        <f t="shared" si="12"/>
        <v>0</v>
      </c>
      <c r="E217" s="8">
        <f t="shared" si="13"/>
        <v>0</v>
      </c>
      <c r="F217" s="12">
        <f t="shared" si="14"/>
        <v>-9.7497832030057907E-10</v>
      </c>
      <c r="G217" s="12"/>
    </row>
    <row r="218" spans="2:7" s="10" customFormat="1">
      <c r="B218" s="10">
        <v>209</v>
      </c>
      <c r="C218" s="12">
        <f t="shared" si="15"/>
        <v>-9.7497832030057907E-10</v>
      </c>
      <c r="D218" s="8">
        <f t="shared" si="12"/>
        <v>0</v>
      </c>
      <c r="E218" s="8">
        <f t="shared" si="13"/>
        <v>0</v>
      </c>
      <c r="F218" s="12">
        <f t="shared" si="14"/>
        <v>-9.7497832030057907E-10</v>
      </c>
      <c r="G218" s="12"/>
    </row>
    <row r="219" spans="2:7" s="10" customFormat="1">
      <c r="B219" s="10">
        <v>210</v>
      </c>
      <c r="C219" s="12">
        <f t="shared" si="15"/>
        <v>-9.7497832030057907E-10</v>
      </c>
      <c r="D219" s="8">
        <f t="shared" si="12"/>
        <v>0</v>
      </c>
      <c r="E219" s="8">
        <f t="shared" si="13"/>
        <v>0</v>
      </c>
      <c r="F219" s="12">
        <f t="shared" si="14"/>
        <v>-9.7497832030057907E-10</v>
      </c>
      <c r="G219" s="12"/>
    </row>
    <row r="220" spans="2:7" s="10" customFormat="1">
      <c r="B220" s="10">
        <v>211</v>
      </c>
      <c r="C220" s="12">
        <f t="shared" si="15"/>
        <v>-9.7497832030057907E-10</v>
      </c>
      <c r="D220" s="8">
        <f t="shared" si="12"/>
        <v>0</v>
      </c>
      <c r="E220" s="8">
        <f t="shared" si="13"/>
        <v>0</v>
      </c>
      <c r="F220" s="12">
        <f t="shared" si="14"/>
        <v>-9.7497832030057907E-10</v>
      </c>
      <c r="G220" s="12"/>
    </row>
    <row r="221" spans="2:7" s="10" customFormat="1">
      <c r="B221" s="10">
        <v>212</v>
      </c>
      <c r="C221" s="12">
        <f t="shared" si="15"/>
        <v>-9.7497832030057907E-10</v>
      </c>
      <c r="D221" s="8">
        <f t="shared" si="12"/>
        <v>0</v>
      </c>
      <c r="E221" s="8">
        <f t="shared" si="13"/>
        <v>0</v>
      </c>
      <c r="F221" s="12">
        <f t="shared" si="14"/>
        <v>-9.7497832030057907E-10</v>
      </c>
      <c r="G221" s="12"/>
    </row>
    <row r="222" spans="2:7" s="10" customFormat="1">
      <c r="B222" s="10">
        <v>213</v>
      </c>
      <c r="C222" s="12">
        <f t="shared" si="15"/>
        <v>-9.7497832030057907E-10</v>
      </c>
      <c r="D222" s="8">
        <f t="shared" si="12"/>
        <v>0</v>
      </c>
      <c r="E222" s="8">
        <f t="shared" si="13"/>
        <v>0</v>
      </c>
      <c r="F222" s="12">
        <f t="shared" si="14"/>
        <v>-9.7497832030057907E-10</v>
      </c>
      <c r="G222" s="12"/>
    </row>
    <row r="223" spans="2:7" s="10" customFormat="1">
      <c r="B223" s="10">
        <v>214</v>
      </c>
      <c r="C223" s="12">
        <f t="shared" si="15"/>
        <v>-9.7497832030057907E-10</v>
      </c>
      <c r="D223" s="8">
        <f t="shared" si="12"/>
        <v>0</v>
      </c>
      <c r="E223" s="8">
        <f t="shared" si="13"/>
        <v>0</v>
      </c>
      <c r="F223" s="12">
        <f t="shared" si="14"/>
        <v>-9.7497832030057907E-10</v>
      </c>
      <c r="G223" s="12"/>
    </row>
    <row r="224" spans="2:7" s="10" customFormat="1">
      <c r="B224" s="10">
        <v>215</v>
      </c>
      <c r="C224" s="12">
        <f t="shared" si="15"/>
        <v>-9.7497832030057907E-10</v>
      </c>
      <c r="D224" s="8">
        <f t="shared" si="12"/>
        <v>0</v>
      </c>
      <c r="E224" s="8">
        <f t="shared" si="13"/>
        <v>0</v>
      </c>
      <c r="F224" s="12">
        <f t="shared" si="14"/>
        <v>-9.7497832030057907E-10</v>
      </c>
      <c r="G224" s="12"/>
    </row>
    <row r="225" spans="2:7" s="10" customFormat="1">
      <c r="B225" s="10">
        <v>216</v>
      </c>
      <c r="C225" s="12">
        <f t="shared" si="15"/>
        <v>-9.7497832030057907E-10</v>
      </c>
      <c r="D225" s="8">
        <f t="shared" si="12"/>
        <v>0</v>
      </c>
      <c r="E225" s="8">
        <f t="shared" si="13"/>
        <v>0</v>
      </c>
      <c r="F225" s="12">
        <f t="shared" si="14"/>
        <v>-9.7497832030057907E-10</v>
      </c>
      <c r="G225" s="12"/>
    </row>
    <row r="226" spans="2:7" s="10" customFormat="1">
      <c r="B226" s="10">
        <v>217</v>
      </c>
      <c r="C226" s="12">
        <f t="shared" si="15"/>
        <v>-9.7497832030057907E-10</v>
      </c>
      <c r="D226" s="8">
        <f t="shared" si="12"/>
        <v>0</v>
      </c>
      <c r="E226" s="8">
        <f t="shared" si="13"/>
        <v>0</v>
      </c>
      <c r="F226" s="12">
        <f t="shared" si="14"/>
        <v>-9.7497832030057907E-10</v>
      </c>
      <c r="G226" s="12"/>
    </row>
    <row r="227" spans="2:7" s="10" customFormat="1">
      <c r="B227" s="10">
        <v>218</v>
      </c>
      <c r="C227" s="12">
        <f t="shared" si="15"/>
        <v>-9.7497832030057907E-10</v>
      </c>
      <c r="D227" s="8">
        <f t="shared" si="12"/>
        <v>0</v>
      </c>
      <c r="E227" s="8">
        <f t="shared" si="13"/>
        <v>0</v>
      </c>
      <c r="F227" s="12">
        <f t="shared" si="14"/>
        <v>-9.7497832030057907E-10</v>
      </c>
      <c r="G227" s="12"/>
    </row>
    <row r="228" spans="2:7" s="10" customFormat="1">
      <c r="B228" s="10">
        <v>219</v>
      </c>
      <c r="C228" s="12">
        <f t="shared" si="15"/>
        <v>-9.7497832030057907E-10</v>
      </c>
      <c r="D228" s="8">
        <f t="shared" si="12"/>
        <v>0</v>
      </c>
      <c r="E228" s="8">
        <f t="shared" si="13"/>
        <v>0</v>
      </c>
      <c r="F228" s="12">
        <f t="shared" si="14"/>
        <v>-9.7497832030057907E-10</v>
      </c>
      <c r="G228" s="12"/>
    </row>
    <row r="229" spans="2:7" s="10" customFormat="1">
      <c r="B229" s="10">
        <v>220</v>
      </c>
      <c r="C229" s="12">
        <f t="shared" si="15"/>
        <v>-9.7497832030057907E-10</v>
      </c>
      <c r="D229" s="8">
        <f t="shared" si="12"/>
        <v>0</v>
      </c>
      <c r="E229" s="8">
        <f t="shared" si="13"/>
        <v>0</v>
      </c>
      <c r="F229" s="12">
        <f t="shared" si="14"/>
        <v>-9.7497832030057907E-10</v>
      </c>
      <c r="G229" s="12"/>
    </row>
    <row r="230" spans="2:7" s="10" customFormat="1">
      <c r="B230" s="10">
        <v>221</v>
      </c>
      <c r="C230" s="12">
        <f t="shared" si="15"/>
        <v>-9.7497832030057907E-10</v>
      </c>
      <c r="D230" s="8">
        <f t="shared" si="12"/>
        <v>0</v>
      </c>
      <c r="E230" s="8">
        <f t="shared" si="13"/>
        <v>0</v>
      </c>
      <c r="F230" s="12">
        <f t="shared" si="14"/>
        <v>-9.7497832030057907E-10</v>
      </c>
      <c r="G230" s="12"/>
    </row>
    <row r="231" spans="2:7" s="10" customFormat="1">
      <c r="B231" s="10">
        <v>222</v>
      </c>
      <c r="C231" s="12">
        <f t="shared" si="15"/>
        <v>-9.7497832030057907E-10</v>
      </c>
      <c r="D231" s="8">
        <f t="shared" si="12"/>
        <v>0</v>
      </c>
      <c r="E231" s="8">
        <f t="shared" si="13"/>
        <v>0</v>
      </c>
      <c r="F231" s="12">
        <f t="shared" si="14"/>
        <v>-9.7497832030057907E-10</v>
      </c>
      <c r="G231" s="12"/>
    </row>
    <row r="232" spans="2:7" s="10" customFormat="1">
      <c r="B232" s="10">
        <v>223</v>
      </c>
      <c r="C232" s="12">
        <f t="shared" si="15"/>
        <v>-9.7497832030057907E-10</v>
      </c>
      <c r="D232" s="8">
        <f t="shared" si="12"/>
        <v>0</v>
      </c>
      <c r="E232" s="8">
        <f t="shared" si="13"/>
        <v>0</v>
      </c>
      <c r="F232" s="12">
        <f t="shared" si="14"/>
        <v>-9.7497832030057907E-10</v>
      </c>
      <c r="G232" s="12"/>
    </row>
    <row r="233" spans="2:7" s="10" customFormat="1">
      <c r="B233" s="10">
        <v>224</v>
      </c>
      <c r="C233" s="12">
        <f t="shared" si="15"/>
        <v>-9.7497832030057907E-10</v>
      </c>
      <c r="D233" s="8">
        <f t="shared" si="12"/>
        <v>0</v>
      </c>
      <c r="E233" s="8">
        <f t="shared" si="13"/>
        <v>0</v>
      </c>
      <c r="F233" s="12">
        <f t="shared" si="14"/>
        <v>-9.7497832030057907E-10</v>
      </c>
      <c r="G233" s="12"/>
    </row>
    <row r="234" spans="2:7" s="10" customFormat="1">
      <c r="B234" s="10">
        <v>225</v>
      </c>
      <c r="C234" s="12">
        <f t="shared" si="15"/>
        <v>-9.7497832030057907E-10</v>
      </c>
      <c r="D234" s="8">
        <f t="shared" si="12"/>
        <v>0</v>
      </c>
      <c r="E234" s="8">
        <f t="shared" si="13"/>
        <v>0</v>
      </c>
      <c r="F234" s="12">
        <f t="shared" si="14"/>
        <v>-9.7497832030057907E-10</v>
      </c>
      <c r="G234" s="12"/>
    </row>
    <row r="235" spans="2:7" s="10" customFormat="1">
      <c r="B235" s="10">
        <v>226</v>
      </c>
      <c r="C235" s="12">
        <f t="shared" si="15"/>
        <v>-9.7497832030057907E-10</v>
      </c>
      <c r="D235" s="8">
        <f t="shared" si="12"/>
        <v>0</v>
      </c>
      <c r="E235" s="8">
        <f t="shared" si="13"/>
        <v>0</v>
      </c>
      <c r="F235" s="12">
        <f t="shared" si="14"/>
        <v>-9.7497832030057907E-10</v>
      </c>
      <c r="G235" s="12"/>
    </row>
    <row r="236" spans="2:7" s="10" customFormat="1">
      <c r="B236" s="10">
        <v>227</v>
      </c>
      <c r="C236" s="12">
        <f t="shared" si="15"/>
        <v>-9.7497832030057907E-10</v>
      </c>
      <c r="D236" s="8">
        <f t="shared" si="12"/>
        <v>0</v>
      </c>
      <c r="E236" s="8">
        <f t="shared" si="13"/>
        <v>0</v>
      </c>
      <c r="F236" s="12">
        <f t="shared" si="14"/>
        <v>-9.7497832030057907E-10</v>
      </c>
      <c r="G236" s="12"/>
    </row>
    <row r="237" spans="2:7" s="10" customFormat="1">
      <c r="B237" s="10">
        <v>228</v>
      </c>
      <c r="C237" s="12">
        <f t="shared" si="15"/>
        <v>-9.7497832030057907E-10</v>
      </c>
      <c r="D237" s="8">
        <f t="shared" si="12"/>
        <v>0</v>
      </c>
      <c r="E237" s="8">
        <f t="shared" si="13"/>
        <v>0</v>
      </c>
      <c r="F237" s="12">
        <f t="shared" si="14"/>
        <v>-9.7497832030057907E-10</v>
      </c>
      <c r="G237" s="12"/>
    </row>
    <row r="238" spans="2:7" s="10" customFormat="1">
      <c r="B238" s="10">
        <v>229</v>
      </c>
      <c r="C238" s="12">
        <f t="shared" si="15"/>
        <v>-9.7497832030057907E-10</v>
      </c>
      <c r="D238" s="8">
        <f t="shared" si="12"/>
        <v>0</v>
      </c>
      <c r="E238" s="8">
        <f t="shared" si="13"/>
        <v>0</v>
      </c>
      <c r="F238" s="12">
        <f t="shared" si="14"/>
        <v>-9.7497832030057907E-10</v>
      </c>
      <c r="G238" s="12"/>
    </row>
    <row r="239" spans="2:7" s="10" customFormat="1">
      <c r="B239" s="10">
        <v>230</v>
      </c>
      <c r="C239" s="12">
        <f t="shared" si="15"/>
        <v>-9.7497832030057907E-10</v>
      </c>
      <c r="D239" s="8">
        <f t="shared" si="12"/>
        <v>0</v>
      </c>
      <c r="E239" s="8">
        <f t="shared" si="13"/>
        <v>0</v>
      </c>
      <c r="F239" s="12">
        <f t="shared" si="14"/>
        <v>-9.7497832030057907E-10</v>
      </c>
      <c r="G239" s="12"/>
    </row>
    <row r="240" spans="2:7" s="10" customFormat="1">
      <c r="B240" s="10">
        <v>231</v>
      </c>
      <c r="C240" s="12">
        <f t="shared" si="15"/>
        <v>-9.7497832030057907E-10</v>
      </c>
      <c r="D240" s="8">
        <f t="shared" si="12"/>
        <v>0</v>
      </c>
      <c r="E240" s="8">
        <f t="shared" si="13"/>
        <v>0</v>
      </c>
      <c r="F240" s="12">
        <f t="shared" si="14"/>
        <v>-9.7497832030057907E-10</v>
      </c>
      <c r="G240" s="12"/>
    </row>
    <row r="241" spans="2:7" s="10" customFormat="1">
      <c r="B241" s="10">
        <v>232</v>
      </c>
      <c r="C241" s="12">
        <f t="shared" si="15"/>
        <v>-9.7497832030057907E-10</v>
      </c>
      <c r="D241" s="8">
        <f t="shared" si="12"/>
        <v>0</v>
      </c>
      <c r="E241" s="8">
        <f t="shared" si="13"/>
        <v>0</v>
      </c>
      <c r="F241" s="12">
        <f t="shared" si="14"/>
        <v>-9.7497832030057907E-10</v>
      </c>
      <c r="G241" s="12"/>
    </row>
    <row r="242" spans="2:7" s="10" customFormat="1">
      <c r="B242" s="10">
        <v>233</v>
      </c>
      <c r="C242" s="12">
        <f t="shared" si="15"/>
        <v>-9.7497832030057907E-10</v>
      </c>
      <c r="D242" s="8">
        <f t="shared" si="12"/>
        <v>0</v>
      </c>
      <c r="E242" s="8">
        <f t="shared" si="13"/>
        <v>0</v>
      </c>
      <c r="F242" s="12">
        <f t="shared" si="14"/>
        <v>-9.7497832030057907E-10</v>
      </c>
      <c r="G242" s="12"/>
    </row>
    <row r="243" spans="2:7" s="10" customFormat="1">
      <c r="B243" s="10">
        <v>234</v>
      </c>
      <c r="C243" s="12">
        <f t="shared" si="15"/>
        <v>-9.7497832030057907E-10</v>
      </c>
      <c r="D243" s="8">
        <f t="shared" si="12"/>
        <v>0</v>
      </c>
      <c r="E243" s="8">
        <f t="shared" si="13"/>
        <v>0</v>
      </c>
      <c r="F243" s="12">
        <f t="shared" si="14"/>
        <v>-9.7497832030057907E-10</v>
      </c>
      <c r="G243" s="12"/>
    </row>
    <row r="244" spans="2:7" s="10" customFormat="1">
      <c r="B244" s="10">
        <v>235</v>
      </c>
      <c r="C244" s="12">
        <f t="shared" si="15"/>
        <v>-9.7497832030057907E-10</v>
      </c>
      <c r="D244" s="8">
        <f t="shared" si="12"/>
        <v>0</v>
      </c>
      <c r="E244" s="8">
        <f t="shared" si="13"/>
        <v>0</v>
      </c>
      <c r="F244" s="12">
        <f t="shared" si="14"/>
        <v>-9.7497832030057907E-10</v>
      </c>
      <c r="G244" s="12"/>
    </row>
    <row r="245" spans="2:7" s="10" customFormat="1">
      <c r="B245" s="10">
        <v>236</v>
      </c>
      <c r="C245" s="12">
        <f t="shared" si="15"/>
        <v>-9.7497832030057907E-10</v>
      </c>
      <c r="D245" s="8">
        <f t="shared" si="12"/>
        <v>0</v>
      </c>
      <c r="E245" s="8">
        <f t="shared" si="13"/>
        <v>0</v>
      </c>
      <c r="F245" s="12">
        <f t="shared" si="14"/>
        <v>-9.7497832030057907E-10</v>
      </c>
      <c r="G245" s="12"/>
    </row>
    <row r="246" spans="2:7" s="10" customFormat="1">
      <c r="B246" s="10">
        <v>237</v>
      </c>
      <c r="C246" s="12">
        <f t="shared" si="15"/>
        <v>-9.7497832030057907E-10</v>
      </c>
      <c r="D246" s="8">
        <f t="shared" si="12"/>
        <v>0</v>
      </c>
      <c r="E246" s="8">
        <f t="shared" si="13"/>
        <v>0</v>
      </c>
      <c r="F246" s="12">
        <f t="shared" si="14"/>
        <v>-9.7497832030057907E-10</v>
      </c>
      <c r="G246" s="12"/>
    </row>
    <row r="247" spans="2:7" s="10" customFormat="1">
      <c r="B247" s="10">
        <v>238</v>
      </c>
      <c r="C247" s="12">
        <f t="shared" si="15"/>
        <v>-9.7497832030057907E-10</v>
      </c>
      <c r="D247" s="8">
        <f t="shared" si="12"/>
        <v>0</v>
      </c>
      <c r="E247" s="8">
        <f t="shared" si="13"/>
        <v>0</v>
      </c>
      <c r="F247" s="12">
        <f t="shared" si="14"/>
        <v>-9.7497832030057907E-10</v>
      </c>
      <c r="G247" s="12"/>
    </row>
    <row r="248" spans="2:7" s="10" customFormat="1">
      <c r="B248" s="10">
        <v>239</v>
      </c>
      <c r="C248" s="12">
        <f t="shared" si="15"/>
        <v>-9.7497832030057907E-10</v>
      </c>
      <c r="D248" s="8">
        <f t="shared" si="12"/>
        <v>0</v>
      </c>
      <c r="E248" s="8">
        <f t="shared" si="13"/>
        <v>0</v>
      </c>
      <c r="F248" s="12">
        <f t="shared" si="14"/>
        <v>-9.7497832030057907E-10</v>
      </c>
      <c r="G248" s="12"/>
    </row>
    <row r="249" spans="2:7" s="10" customFormat="1">
      <c r="B249" s="10">
        <v>240</v>
      </c>
      <c r="C249" s="12">
        <f t="shared" si="15"/>
        <v>-9.7497832030057907E-10</v>
      </c>
      <c r="D249" s="8">
        <f t="shared" si="12"/>
        <v>0</v>
      </c>
      <c r="E249" s="8">
        <f t="shared" si="13"/>
        <v>0</v>
      </c>
      <c r="F249" s="12">
        <f t="shared" si="14"/>
        <v>-9.7497832030057907E-10</v>
      </c>
      <c r="G249" s="12"/>
    </row>
    <row r="250" spans="2:7" s="10" customFormat="1">
      <c r="B250" s="10">
        <v>241</v>
      </c>
      <c r="C250" s="12">
        <f t="shared" si="15"/>
        <v>-9.7497832030057907E-10</v>
      </c>
      <c r="D250" s="8">
        <f t="shared" si="12"/>
        <v>0</v>
      </c>
      <c r="E250" s="8">
        <f t="shared" si="13"/>
        <v>0</v>
      </c>
      <c r="F250" s="12">
        <f t="shared" si="14"/>
        <v>-9.7497832030057907E-10</v>
      </c>
      <c r="G250" s="12"/>
    </row>
    <row r="251" spans="2:7" s="10" customFormat="1">
      <c r="B251" s="10">
        <v>242</v>
      </c>
      <c r="C251" s="12">
        <f t="shared" si="15"/>
        <v>-9.7497832030057907E-10</v>
      </c>
      <c r="D251" s="8">
        <f t="shared" si="12"/>
        <v>0</v>
      </c>
      <c r="E251" s="8">
        <f t="shared" si="13"/>
        <v>0</v>
      </c>
      <c r="F251" s="12">
        <f t="shared" si="14"/>
        <v>-9.7497832030057907E-10</v>
      </c>
      <c r="G251" s="12"/>
    </row>
    <row r="252" spans="2:7" s="10" customFormat="1">
      <c r="B252" s="10">
        <v>243</v>
      </c>
      <c r="C252" s="12">
        <f t="shared" si="15"/>
        <v>-9.7497832030057907E-10</v>
      </c>
      <c r="D252" s="8">
        <f t="shared" si="12"/>
        <v>0</v>
      </c>
      <c r="E252" s="8">
        <f t="shared" si="13"/>
        <v>0</v>
      </c>
      <c r="F252" s="12">
        <f t="shared" si="14"/>
        <v>-9.7497832030057907E-10</v>
      </c>
      <c r="G252" s="12"/>
    </row>
    <row r="253" spans="2:7" s="10" customFormat="1">
      <c r="B253" s="10">
        <v>244</v>
      </c>
      <c r="C253" s="12">
        <f t="shared" si="15"/>
        <v>-9.7497832030057907E-10</v>
      </c>
      <c r="D253" s="8">
        <f t="shared" si="12"/>
        <v>0</v>
      </c>
      <c r="E253" s="8">
        <f t="shared" si="13"/>
        <v>0</v>
      </c>
      <c r="F253" s="12">
        <f t="shared" si="14"/>
        <v>-9.7497832030057907E-10</v>
      </c>
      <c r="G253" s="12"/>
    </row>
    <row r="254" spans="2:7" s="10" customFormat="1">
      <c r="B254" s="10">
        <v>245</v>
      </c>
      <c r="C254" s="12">
        <f t="shared" si="15"/>
        <v>-9.7497832030057907E-10</v>
      </c>
      <c r="D254" s="8">
        <f t="shared" si="12"/>
        <v>0</v>
      </c>
      <c r="E254" s="8">
        <f t="shared" si="13"/>
        <v>0</v>
      </c>
      <c r="F254" s="12">
        <f t="shared" si="14"/>
        <v>-9.7497832030057907E-10</v>
      </c>
      <c r="G254" s="12"/>
    </row>
    <row r="255" spans="2:7" s="10" customFormat="1">
      <c r="B255" s="10">
        <v>246</v>
      </c>
      <c r="C255" s="12">
        <f t="shared" si="15"/>
        <v>-9.7497832030057907E-10</v>
      </c>
      <c r="D255" s="8">
        <f t="shared" si="12"/>
        <v>0</v>
      </c>
      <c r="E255" s="8">
        <f t="shared" si="13"/>
        <v>0</v>
      </c>
      <c r="F255" s="12">
        <f t="shared" si="14"/>
        <v>-9.7497832030057907E-10</v>
      </c>
      <c r="G255" s="12"/>
    </row>
    <row r="256" spans="2:7" s="10" customFormat="1">
      <c r="B256" s="10">
        <v>247</v>
      </c>
      <c r="C256" s="12">
        <f t="shared" si="15"/>
        <v>-9.7497832030057907E-10</v>
      </c>
      <c r="D256" s="8">
        <f t="shared" si="12"/>
        <v>0</v>
      </c>
      <c r="E256" s="8">
        <f t="shared" si="13"/>
        <v>0</v>
      </c>
      <c r="F256" s="12">
        <f t="shared" si="14"/>
        <v>-9.7497832030057907E-10</v>
      </c>
      <c r="G256" s="12"/>
    </row>
    <row r="257" spans="2:9" s="10" customFormat="1">
      <c r="B257" s="10">
        <v>248</v>
      </c>
      <c r="C257" s="12">
        <f t="shared" si="15"/>
        <v>-9.7497832030057907E-10</v>
      </c>
      <c r="D257" s="8">
        <f t="shared" si="12"/>
        <v>0</v>
      </c>
      <c r="E257" s="8">
        <f t="shared" si="13"/>
        <v>0</v>
      </c>
      <c r="F257" s="12">
        <f t="shared" si="14"/>
        <v>-9.7497832030057907E-10</v>
      </c>
      <c r="G257" s="12"/>
    </row>
    <row r="258" spans="2:9" s="10" customFormat="1">
      <c r="B258" s="10">
        <v>249</v>
      </c>
      <c r="C258" s="12">
        <f t="shared" si="15"/>
        <v>-9.7497832030057907E-10</v>
      </c>
      <c r="D258" s="8">
        <f t="shared" si="12"/>
        <v>0</v>
      </c>
      <c r="E258" s="8">
        <f t="shared" si="13"/>
        <v>0</v>
      </c>
      <c r="F258" s="12">
        <f t="shared" si="14"/>
        <v>-9.7497832030057907E-10</v>
      </c>
      <c r="G258" s="12"/>
    </row>
    <row r="259" spans="2:9" s="10" customFormat="1">
      <c r="B259" s="10">
        <v>250</v>
      </c>
      <c r="C259" s="12">
        <f t="shared" si="15"/>
        <v>-9.7497832030057907E-10</v>
      </c>
      <c r="D259" s="8">
        <f t="shared" si="12"/>
        <v>0</v>
      </c>
      <c r="E259" s="8">
        <f t="shared" si="13"/>
        <v>0</v>
      </c>
      <c r="F259" s="12">
        <f t="shared" si="14"/>
        <v>-9.7497832030057907E-10</v>
      </c>
      <c r="G259" s="12"/>
    </row>
    <row r="260" spans="2:9">
      <c r="C260" s="12"/>
      <c r="D260" s="8"/>
      <c r="E260" s="8"/>
      <c r="F260" s="12"/>
      <c r="G260" s="12"/>
      <c r="I26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"/>
  <sheetViews>
    <sheetView workbookViewId="0">
      <selection activeCell="I2" sqref="I2"/>
    </sheetView>
  </sheetViews>
  <sheetFormatPr defaultColWidth="17.140625" defaultRowHeight="12.75" customHeight="1"/>
  <cols>
    <col min="1" max="1" width="8.42578125" customWidth="1"/>
    <col min="2" max="2" width="22.7109375" bestFit="1" customWidth="1"/>
    <col min="3" max="3" width="11.7109375" bestFit="1" customWidth="1"/>
    <col min="4" max="4" width="7.140625" customWidth="1"/>
    <col min="5" max="5" width="7.42578125" customWidth="1"/>
    <col min="6" max="6" width="18.85546875" bestFit="1" customWidth="1"/>
    <col min="7" max="7" width="27.5703125" customWidth="1"/>
  </cols>
  <sheetData>
    <row r="1" spans="1:9" ht="12.75" customHeight="1">
      <c r="A1" t="s">
        <v>17</v>
      </c>
      <c r="B1" t="s">
        <v>5</v>
      </c>
      <c r="C1" s="16">
        <v>0.115</v>
      </c>
      <c r="E1" s="6" t="s">
        <v>14</v>
      </c>
      <c r="F1" s="23" t="s">
        <v>19</v>
      </c>
      <c r="G1" t="s">
        <v>15</v>
      </c>
      <c r="H1" t="s">
        <v>2</v>
      </c>
      <c r="I1" t="s">
        <v>16</v>
      </c>
    </row>
    <row r="2" spans="1:9" ht="12.75" customHeight="1">
      <c r="A2" s="18"/>
      <c r="B2" s="18" t="s">
        <v>7</v>
      </c>
      <c r="C2" s="24">
        <v>24</v>
      </c>
      <c r="E2">
        <v>1</v>
      </c>
      <c r="F2" s="22">
        <f>C5</f>
        <v>1000000.00000001</v>
      </c>
      <c r="G2" s="14">
        <f t="shared" ref="G2:G25" si="0">(($C$7*$C$5)*POWER((1+$C$7),$C$2))/(POWER((1+$C$7),$C$2) - 1)</f>
        <v>46840.315298679845</v>
      </c>
      <c r="H2" s="14">
        <f t="shared" ref="H2:H25" si="1">G2-I2</f>
        <v>37256.981965346415</v>
      </c>
      <c r="I2" s="14">
        <f t="shared" ref="I2:I25" si="2">F2*$C$7</f>
        <v>9583.3333333334303</v>
      </c>
    </row>
    <row r="3" spans="1:9" ht="12.75" customHeight="1">
      <c r="B3" t="s">
        <v>8</v>
      </c>
      <c r="C3" s="9">
        <v>1000000</v>
      </c>
      <c r="E3">
        <v>2</v>
      </c>
      <c r="F3" s="14">
        <f t="shared" ref="F3:F25" si="3">F2-H2</f>
        <v>962743.01803466363</v>
      </c>
      <c r="G3" s="14">
        <f t="shared" si="0"/>
        <v>46840.315298679845</v>
      </c>
      <c r="H3" s="14">
        <f t="shared" si="1"/>
        <v>37614.028042514314</v>
      </c>
      <c r="I3" s="14">
        <f t="shared" si="2"/>
        <v>9226.2872561655277</v>
      </c>
    </row>
    <row r="4" spans="1:9" ht="12.75" customHeight="1">
      <c r="B4" t="s">
        <v>9</v>
      </c>
      <c r="C4" s="9">
        <v>10664.2963151286</v>
      </c>
      <c r="E4">
        <v>3</v>
      </c>
      <c r="F4" s="14">
        <f t="shared" si="3"/>
        <v>925128.98999214929</v>
      </c>
      <c r="G4" s="14">
        <f t="shared" si="0"/>
        <v>46840.315298679845</v>
      </c>
      <c r="H4" s="14">
        <f t="shared" si="1"/>
        <v>37974.495811255081</v>
      </c>
      <c r="I4" s="14">
        <f t="shared" si="2"/>
        <v>8865.8194874247656</v>
      </c>
    </row>
    <row r="5" spans="1:9" ht="12.75" customHeight="1">
      <c r="A5" s="20"/>
      <c r="B5" s="20" t="s">
        <v>10</v>
      </c>
      <c r="C5" s="21">
        <v>1000000.00000001</v>
      </c>
      <c r="E5">
        <v>4</v>
      </c>
      <c r="F5" s="14">
        <f t="shared" si="3"/>
        <v>887154.49418089422</v>
      </c>
      <c r="G5" s="14">
        <f t="shared" si="0"/>
        <v>46840.315298679845</v>
      </c>
      <c r="H5" s="14">
        <f t="shared" si="1"/>
        <v>38338.418062779609</v>
      </c>
      <c r="I5" s="14">
        <f t="shared" si="2"/>
        <v>8501.8972359002364</v>
      </c>
    </row>
    <row r="6" spans="1:9" ht="12.75" customHeight="1">
      <c r="B6" t="s">
        <v>11</v>
      </c>
      <c r="C6" s="9">
        <v>1559431.11563086</v>
      </c>
      <c r="E6">
        <v>5</v>
      </c>
      <c r="F6" s="14">
        <f t="shared" si="3"/>
        <v>848816.07611811464</v>
      </c>
      <c r="G6" s="14">
        <f t="shared" si="0"/>
        <v>46840.315298679845</v>
      </c>
      <c r="H6" s="14">
        <f t="shared" si="1"/>
        <v>38705.827902547913</v>
      </c>
      <c r="I6" s="14">
        <f t="shared" si="2"/>
        <v>8134.4873961319327</v>
      </c>
    </row>
    <row r="7" spans="1:9" ht="12.75" customHeight="1">
      <c r="A7" s="17" t="s">
        <v>18</v>
      </c>
      <c r="B7" s="18"/>
      <c r="C7" s="19">
        <f>C1/12</f>
        <v>9.5833333333333343E-3</v>
      </c>
      <c r="E7">
        <v>6</v>
      </c>
      <c r="F7" s="14">
        <f t="shared" si="3"/>
        <v>810110.24821556674</v>
      </c>
      <c r="G7" s="14">
        <f t="shared" si="0"/>
        <v>46840.315298679845</v>
      </c>
      <c r="H7" s="14">
        <f t="shared" si="1"/>
        <v>39076.758753280665</v>
      </c>
      <c r="I7" s="14">
        <f t="shared" si="2"/>
        <v>7763.5565453991821</v>
      </c>
    </row>
    <row r="8" spans="1:9" ht="12.75" customHeight="1">
      <c r="E8">
        <v>7</v>
      </c>
      <c r="F8" s="14">
        <f t="shared" si="3"/>
        <v>771033.48946228612</v>
      </c>
      <c r="G8" s="14">
        <f t="shared" si="0"/>
        <v>46840.315298679845</v>
      </c>
      <c r="H8" s="14">
        <f t="shared" si="1"/>
        <v>39451.244357999603</v>
      </c>
      <c r="I8" s="14">
        <f t="shared" si="2"/>
        <v>7389.0709406802425</v>
      </c>
    </row>
    <row r="9" spans="1:9" ht="12.75" customHeight="1">
      <c r="E9">
        <v>8</v>
      </c>
      <c r="F9" s="14">
        <f t="shared" si="3"/>
        <v>731582.24510428647</v>
      </c>
      <c r="G9" s="14">
        <f t="shared" si="0"/>
        <v>46840.315298679845</v>
      </c>
      <c r="H9" s="14">
        <f t="shared" si="1"/>
        <v>39829.3187830971</v>
      </c>
      <c r="I9" s="14">
        <f t="shared" si="2"/>
        <v>7010.9965155827458</v>
      </c>
    </row>
    <row r="10" spans="1:9" ht="12.75" customHeight="1">
      <c r="C10" s="9"/>
      <c r="E10">
        <v>9</v>
      </c>
      <c r="F10" s="14">
        <f t="shared" si="3"/>
        <v>691752.92632118938</v>
      </c>
      <c r="G10" s="14">
        <f t="shared" si="0"/>
        <v>46840.315298679845</v>
      </c>
      <c r="H10" s="14">
        <f t="shared" si="1"/>
        <v>40211.01642143511</v>
      </c>
      <c r="I10" s="14">
        <f t="shared" si="2"/>
        <v>6629.2988772447325</v>
      </c>
    </row>
    <row r="11" spans="1:9">
      <c r="C11" s="13"/>
      <c r="E11">
        <v>10</v>
      </c>
      <c r="F11" s="14">
        <f t="shared" si="3"/>
        <v>651541.90989975422</v>
      </c>
      <c r="G11" s="14">
        <f t="shared" si="0"/>
        <v>46840.315298679845</v>
      </c>
      <c r="H11" s="14">
        <f t="shared" si="1"/>
        <v>40596.371995473863</v>
      </c>
      <c r="I11" s="14">
        <f t="shared" si="2"/>
        <v>6243.9433032059787</v>
      </c>
    </row>
    <row r="12" spans="1:9" ht="12.75" customHeight="1">
      <c r="A12" s="35" t="s">
        <v>21</v>
      </c>
      <c r="B12" s="35"/>
      <c r="C12" s="35"/>
      <c r="E12">
        <v>11</v>
      </c>
      <c r="F12" s="14">
        <f t="shared" si="3"/>
        <v>610945.53790428035</v>
      </c>
      <c r="G12" s="14">
        <f t="shared" si="0"/>
        <v>46840.315298679845</v>
      </c>
      <c r="H12" s="14">
        <f t="shared" si="1"/>
        <v>40985.420560430488</v>
      </c>
      <c r="I12" s="14">
        <f t="shared" si="2"/>
        <v>5854.8947382493543</v>
      </c>
    </row>
    <row r="13" spans="1:9" ht="12.75" customHeight="1">
      <c r="A13" s="35" t="s">
        <v>20</v>
      </c>
      <c r="B13" s="35"/>
      <c r="C13" s="35"/>
      <c r="E13">
        <v>12</v>
      </c>
      <c r="F13" s="14">
        <f t="shared" si="3"/>
        <v>569960.11734384985</v>
      </c>
      <c r="G13" s="14">
        <f t="shared" si="0"/>
        <v>46840.315298679845</v>
      </c>
      <c r="H13" s="14">
        <f t="shared" si="1"/>
        <v>41378.19750746795</v>
      </c>
      <c r="I13" s="14">
        <f t="shared" si="2"/>
        <v>5462.1177912118947</v>
      </c>
    </row>
    <row r="14" spans="1:9" ht="28.5" customHeight="1">
      <c r="A14" s="35" t="s">
        <v>22</v>
      </c>
      <c r="B14" s="35"/>
      <c r="C14" s="35"/>
      <c r="E14">
        <v>13</v>
      </c>
      <c r="F14" s="14">
        <f t="shared" si="3"/>
        <v>528581.91983638192</v>
      </c>
      <c r="G14" s="14">
        <f t="shared" si="0"/>
        <v>46840.315298679845</v>
      </c>
      <c r="H14" s="14">
        <f t="shared" si="1"/>
        <v>41774.738566914515</v>
      </c>
      <c r="I14" s="14">
        <f t="shared" si="2"/>
        <v>5065.5767317653272</v>
      </c>
    </row>
    <row r="15" spans="1:9">
      <c r="C15" s="9"/>
      <c r="E15">
        <v>14</v>
      </c>
      <c r="F15" s="14">
        <f t="shared" si="3"/>
        <v>486807.1812694674</v>
      </c>
      <c r="G15" s="14">
        <f t="shared" si="0"/>
        <v>46840.315298679845</v>
      </c>
      <c r="H15" s="14">
        <f t="shared" si="1"/>
        <v>42175.079811514115</v>
      </c>
      <c r="I15" s="14">
        <f t="shared" si="2"/>
        <v>4665.2354871657299</v>
      </c>
    </row>
    <row r="16" spans="1:9">
      <c r="C16" s="9"/>
      <c r="E16">
        <v>15</v>
      </c>
      <c r="F16" s="14">
        <f t="shared" si="3"/>
        <v>444632.10145795328</v>
      </c>
      <c r="G16" s="14">
        <f t="shared" si="0"/>
        <v>46840.315298679845</v>
      </c>
      <c r="H16" s="14">
        <f t="shared" si="1"/>
        <v>42579.257659707793</v>
      </c>
      <c r="I16" s="14">
        <f t="shared" si="2"/>
        <v>4261.0576389720527</v>
      </c>
    </row>
    <row r="17" spans="3:9">
      <c r="C17" s="9"/>
      <c r="E17">
        <v>16</v>
      </c>
      <c r="F17" s="14">
        <f t="shared" si="3"/>
        <v>402052.84379824548</v>
      </c>
      <c r="G17" s="14">
        <f t="shared" si="0"/>
        <v>46840.315298679845</v>
      </c>
      <c r="H17" s="14">
        <f t="shared" si="1"/>
        <v>42987.308878946656</v>
      </c>
      <c r="I17" s="14">
        <f t="shared" si="2"/>
        <v>3853.0064197331862</v>
      </c>
    </row>
    <row r="18" spans="3:9">
      <c r="C18" s="9"/>
      <c r="E18">
        <v>17</v>
      </c>
      <c r="F18" s="14">
        <f t="shared" si="3"/>
        <v>359065.53491929884</v>
      </c>
      <c r="G18" s="14">
        <f t="shared" si="0"/>
        <v>46840.315298679845</v>
      </c>
      <c r="H18" s="14">
        <f t="shared" si="1"/>
        <v>43399.270589036561</v>
      </c>
      <c r="I18" s="14">
        <f t="shared" si="2"/>
        <v>3441.0447096432808</v>
      </c>
    </row>
    <row r="19" spans="3:9">
      <c r="C19" s="9"/>
      <c r="E19">
        <v>18</v>
      </c>
      <c r="F19" s="14">
        <f t="shared" si="3"/>
        <v>315666.26433026226</v>
      </c>
      <c r="G19" s="14">
        <f t="shared" si="0"/>
        <v>46840.315298679845</v>
      </c>
      <c r="H19" s="14">
        <f t="shared" si="1"/>
        <v>43815.180265514835</v>
      </c>
      <c r="I19" s="14">
        <f t="shared" si="2"/>
        <v>3025.1350331650137</v>
      </c>
    </row>
    <row r="20" spans="3:9">
      <c r="C20" s="9"/>
      <c r="E20">
        <v>19</v>
      </c>
      <c r="F20" s="14">
        <f t="shared" si="3"/>
        <v>271851.08406474744</v>
      </c>
      <c r="G20" s="14">
        <f t="shared" si="0"/>
        <v>46840.315298679845</v>
      </c>
      <c r="H20" s="14">
        <f t="shared" si="1"/>
        <v>44235.075743059351</v>
      </c>
      <c r="I20" s="14">
        <f t="shared" si="2"/>
        <v>2605.2395556204965</v>
      </c>
    </row>
    <row r="21" spans="3:9">
      <c r="C21" s="9"/>
      <c r="E21">
        <v>20</v>
      </c>
      <c r="F21" s="14">
        <f t="shared" si="3"/>
        <v>227616.0083216881</v>
      </c>
      <c r="G21" s="14">
        <f t="shared" si="0"/>
        <v>46840.315298679845</v>
      </c>
      <c r="H21" s="14">
        <f t="shared" si="1"/>
        <v>44658.995218930337</v>
      </c>
      <c r="I21" s="14">
        <f t="shared" si="2"/>
        <v>2181.320079749511</v>
      </c>
    </row>
    <row r="22" spans="3:9">
      <c r="C22" s="9"/>
      <c r="E22">
        <v>21</v>
      </c>
      <c r="F22" s="14">
        <f t="shared" si="3"/>
        <v>182957.01310275777</v>
      </c>
      <c r="G22" s="14">
        <f t="shared" si="0"/>
        <v>46840.315298679845</v>
      </c>
      <c r="H22" s="14">
        <f t="shared" si="1"/>
        <v>45086.977256445083</v>
      </c>
      <c r="I22" s="14">
        <f t="shared" si="2"/>
        <v>1753.3380422347623</v>
      </c>
    </row>
    <row r="23" spans="3:9">
      <c r="C23" s="9"/>
      <c r="E23">
        <v>22</v>
      </c>
      <c r="F23" s="14">
        <f t="shared" si="3"/>
        <v>137870.0358463127</v>
      </c>
      <c r="G23" s="14">
        <f t="shared" si="0"/>
        <v>46840.315298679845</v>
      </c>
      <c r="H23" s="14">
        <f t="shared" si="1"/>
        <v>45519.060788486015</v>
      </c>
      <c r="I23" s="14">
        <f t="shared" si="2"/>
        <v>1321.2545101938301</v>
      </c>
    </row>
    <row r="24" spans="3:9">
      <c r="C24" s="9"/>
      <c r="E24">
        <v>23</v>
      </c>
      <c r="F24" s="14">
        <f t="shared" si="3"/>
        <v>92350.975057826698</v>
      </c>
      <c r="G24" s="14">
        <f t="shared" si="0"/>
        <v>46840.315298679845</v>
      </c>
      <c r="H24" s="14">
        <f t="shared" si="1"/>
        <v>45955.28512104234</v>
      </c>
      <c r="I24" s="14">
        <f t="shared" si="2"/>
        <v>885.03017763750597</v>
      </c>
    </row>
    <row r="25" spans="3:9">
      <c r="C25" s="9"/>
      <c r="E25">
        <v>24</v>
      </c>
      <c r="F25" s="14">
        <f t="shared" si="3"/>
        <v>46395.689936784358</v>
      </c>
      <c r="G25" s="14">
        <f t="shared" si="0"/>
        <v>46840.315298679845</v>
      </c>
      <c r="H25" s="14">
        <f t="shared" si="1"/>
        <v>46395.68993678566</v>
      </c>
      <c r="I25" s="14">
        <f t="shared" si="2"/>
        <v>444.62536189418347</v>
      </c>
    </row>
    <row r="26" spans="3:9">
      <c r="C26" s="9"/>
      <c r="F26" s="14"/>
      <c r="G26" s="14"/>
      <c r="H26" s="14"/>
      <c r="I26" s="14"/>
    </row>
    <row r="27" spans="3:9">
      <c r="C27" s="9"/>
      <c r="F27" s="14"/>
      <c r="G27" s="14"/>
      <c r="H27" s="14"/>
      <c r="I27" s="14"/>
    </row>
    <row r="28" spans="3:9">
      <c r="C28" s="9"/>
      <c r="F28" s="14"/>
      <c r="G28" s="14"/>
      <c r="H28" s="14"/>
      <c r="I28" s="14"/>
    </row>
    <row r="29" spans="3:9">
      <c r="C29" s="9"/>
    </row>
    <row r="30" spans="3:9">
      <c r="C30" s="9"/>
    </row>
    <row r="31" spans="3:9">
      <c r="C31" s="9"/>
    </row>
    <row r="32" spans="3:9">
      <c r="C32" s="9"/>
    </row>
    <row r="33" spans="3:3">
      <c r="C33" s="9"/>
    </row>
    <row r="34" spans="3:3">
      <c r="C34" s="9"/>
    </row>
    <row r="35" spans="3:3">
      <c r="C35" s="9"/>
    </row>
    <row r="36" spans="3:3">
      <c r="C36" s="9"/>
    </row>
    <row r="37" spans="3:3">
      <c r="C37" s="9"/>
    </row>
    <row r="38" spans="3:3">
      <c r="C38" s="9"/>
    </row>
    <row r="39" spans="3:3">
      <c r="C39" s="9"/>
    </row>
    <row r="40" spans="3:3">
      <c r="C40" s="9"/>
    </row>
    <row r="41" spans="3:3">
      <c r="C41" s="9"/>
    </row>
    <row r="42" spans="3:3">
      <c r="C42" s="9"/>
    </row>
    <row r="43" spans="3:3">
      <c r="C43" s="9"/>
    </row>
    <row r="44" spans="3:3">
      <c r="C44" s="9"/>
    </row>
    <row r="45" spans="3:3">
      <c r="C45" s="9"/>
    </row>
    <row r="46" spans="3:3">
      <c r="C46" s="9"/>
    </row>
    <row r="47" spans="3:3">
      <c r="C47" s="9"/>
    </row>
    <row r="48" spans="3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3">
      <c r="C81" s="9"/>
    </row>
    <row r="82" spans="3:3">
      <c r="C82" s="9"/>
    </row>
    <row r="83" spans="3:3">
      <c r="C83" s="9"/>
    </row>
    <row r="84" spans="3:3">
      <c r="C84" s="9"/>
    </row>
    <row r="85" spans="3:3">
      <c r="C85" s="9"/>
    </row>
    <row r="86" spans="3:3">
      <c r="C86" s="9"/>
    </row>
    <row r="87" spans="3:3">
      <c r="C87" s="9"/>
    </row>
    <row r="88" spans="3:3">
      <c r="C88" s="9"/>
    </row>
    <row r="89" spans="3:3">
      <c r="C89" s="9"/>
    </row>
    <row r="90" spans="3:3">
      <c r="C90" s="9"/>
    </row>
    <row r="91" spans="3:3">
      <c r="C91" s="9"/>
    </row>
    <row r="92" spans="3:3">
      <c r="C92" s="9"/>
    </row>
    <row r="93" spans="3:3">
      <c r="C93" s="9"/>
    </row>
    <row r="94" spans="3:3">
      <c r="C94" s="9"/>
    </row>
    <row r="95" spans="3:3">
      <c r="C95" s="9"/>
    </row>
    <row r="96" spans="3:3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</sheetData>
  <mergeCells count="3">
    <mergeCell ref="A12:C12"/>
    <mergeCell ref="A13:C13"/>
    <mergeCell ref="A14:C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4"/>
  <sheetViews>
    <sheetView workbookViewId="0">
      <selection activeCell="G104" sqref="G104"/>
    </sheetView>
  </sheetViews>
  <sheetFormatPr defaultColWidth="17.140625" defaultRowHeight="12.75" customHeight="1"/>
  <cols>
    <col min="1" max="1" width="8.42578125" customWidth="1"/>
    <col min="2" max="2" width="22.7109375" bestFit="1" customWidth="1"/>
    <col min="3" max="3" width="11.7109375" bestFit="1" customWidth="1"/>
    <col min="4" max="4" width="7.140625" customWidth="1"/>
    <col min="5" max="5" width="7.42578125" customWidth="1"/>
    <col min="6" max="6" width="18.85546875" bestFit="1" customWidth="1"/>
    <col min="7" max="7" width="27.5703125" customWidth="1"/>
  </cols>
  <sheetData>
    <row r="1" spans="1:11" ht="12.75" customHeight="1">
      <c r="A1" t="s">
        <v>17</v>
      </c>
      <c r="B1" t="s">
        <v>5</v>
      </c>
      <c r="C1" s="16">
        <v>0.115</v>
      </c>
      <c r="E1" s="6" t="s">
        <v>14</v>
      </c>
      <c r="F1" s="23" t="s">
        <v>19</v>
      </c>
      <c r="G1" t="s">
        <v>15</v>
      </c>
      <c r="H1" t="s">
        <v>2</v>
      </c>
      <c r="I1" t="s">
        <v>16</v>
      </c>
    </row>
    <row r="2" spans="1:11" ht="12.75" customHeight="1">
      <c r="A2" s="18"/>
      <c r="B2" s="18" t="s">
        <v>7</v>
      </c>
      <c r="C2" s="24">
        <v>120</v>
      </c>
      <c r="E2">
        <v>1</v>
      </c>
      <c r="F2" s="22">
        <f>C5</f>
        <v>1000000.00000001</v>
      </c>
      <c r="G2" s="14">
        <f t="shared" ref="G2:G65" si="0">(($C$7*$C$5)*POWER((1+$C$7),$C$2))/(POWER((1+$C$7),$C$2) - 1)</f>
        <v>14059.544397898178</v>
      </c>
      <c r="H2" s="14">
        <f t="shared" ref="H2:H12" si="1">G2-I2</f>
        <v>4476.2110645647481</v>
      </c>
      <c r="I2" s="14">
        <f t="shared" ref="I2:I12" si="2">F2*$C$7</f>
        <v>9583.3333333334303</v>
      </c>
    </row>
    <row r="3" spans="1:11" ht="12.75" customHeight="1">
      <c r="B3" t="s">
        <v>8</v>
      </c>
      <c r="C3" s="9">
        <v>1000000</v>
      </c>
      <c r="E3">
        <v>2</v>
      </c>
      <c r="F3" s="14">
        <f t="shared" ref="F3:F12" si="3">F2-H2</f>
        <v>995523.78893544525</v>
      </c>
      <c r="G3" s="14">
        <f t="shared" si="0"/>
        <v>14059.544397898178</v>
      </c>
      <c r="H3" s="14">
        <f t="shared" si="1"/>
        <v>4519.1080872668263</v>
      </c>
      <c r="I3" s="14">
        <f t="shared" si="2"/>
        <v>9540.4363106313522</v>
      </c>
    </row>
    <row r="4" spans="1:11" ht="12.75" customHeight="1">
      <c r="B4" t="s">
        <v>9</v>
      </c>
      <c r="C4" s="9">
        <v>10664.2963151286</v>
      </c>
      <c r="E4">
        <v>3</v>
      </c>
      <c r="F4" s="14">
        <f t="shared" si="3"/>
        <v>991004.68084817845</v>
      </c>
      <c r="G4" s="14">
        <f t="shared" si="0"/>
        <v>14059.544397898178</v>
      </c>
      <c r="H4" s="14">
        <f t="shared" si="1"/>
        <v>4562.4162064364664</v>
      </c>
      <c r="I4" s="14">
        <f t="shared" si="2"/>
        <v>9497.128191461712</v>
      </c>
    </row>
    <row r="5" spans="1:11" ht="12.75" customHeight="1">
      <c r="A5" s="20"/>
      <c r="B5" s="20" t="s">
        <v>10</v>
      </c>
      <c r="C5" s="21">
        <v>1000000.00000001</v>
      </c>
      <c r="E5">
        <v>4</v>
      </c>
      <c r="F5" s="14">
        <f t="shared" si="3"/>
        <v>986442.26464174199</v>
      </c>
      <c r="G5" s="14">
        <f t="shared" si="0"/>
        <v>14059.544397898178</v>
      </c>
      <c r="H5" s="14">
        <f t="shared" si="1"/>
        <v>4606.1393617481499</v>
      </c>
      <c r="I5" s="14">
        <f t="shared" si="2"/>
        <v>9453.4050361500285</v>
      </c>
    </row>
    <row r="6" spans="1:11" ht="12.75" customHeight="1">
      <c r="B6" t="s">
        <v>11</v>
      </c>
      <c r="C6" s="9">
        <v>1559431.11563086</v>
      </c>
      <c r="E6">
        <v>5</v>
      </c>
      <c r="F6" s="14">
        <f t="shared" si="3"/>
        <v>981836.12527999387</v>
      </c>
      <c r="G6" s="14">
        <f t="shared" si="0"/>
        <v>14059.544397898178</v>
      </c>
      <c r="H6" s="14">
        <f t="shared" si="1"/>
        <v>4650.2815306315697</v>
      </c>
      <c r="I6" s="14">
        <f t="shared" si="2"/>
        <v>9409.2628672666087</v>
      </c>
    </row>
    <row r="7" spans="1:11" ht="12.75" customHeight="1">
      <c r="A7" s="17" t="s">
        <v>18</v>
      </c>
      <c r="B7" s="18"/>
      <c r="C7" s="19">
        <f>C1/12</f>
        <v>9.5833333333333343E-3</v>
      </c>
      <c r="E7">
        <v>6</v>
      </c>
      <c r="F7" s="14">
        <f t="shared" si="3"/>
        <v>977185.84374936228</v>
      </c>
      <c r="G7" s="14">
        <f t="shared" si="0"/>
        <v>14059.544397898178</v>
      </c>
      <c r="H7" s="14">
        <f t="shared" si="1"/>
        <v>4694.8467286334562</v>
      </c>
      <c r="I7" s="14">
        <f t="shared" si="2"/>
        <v>9364.6976692647222</v>
      </c>
    </row>
    <row r="8" spans="1:11" ht="12.75" customHeight="1">
      <c r="E8">
        <v>7</v>
      </c>
      <c r="F8" s="14">
        <f t="shared" si="3"/>
        <v>972490.99702072877</v>
      </c>
      <c r="G8" s="14">
        <f t="shared" si="0"/>
        <v>14059.544397898178</v>
      </c>
      <c r="H8" s="14">
        <f t="shared" si="1"/>
        <v>4739.8390097828596</v>
      </c>
      <c r="I8" s="14">
        <f t="shared" si="2"/>
        <v>9319.7053881153188</v>
      </c>
    </row>
    <row r="9" spans="1:11" ht="12.75" customHeight="1">
      <c r="E9">
        <v>8</v>
      </c>
      <c r="F9" s="14">
        <f t="shared" si="3"/>
        <v>967751.15801094589</v>
      </c>
      <c r="G9" s="14">
        <f t="shared" si="0"/>
        <v>14059.544397898178</v>
      </c>
      <c r="H9" s="14">
        <f t="shared" si="1"/>
        <v>4785.2624669599463</v>
      </c>
      <c r="I9" s="14">
        <f t="shared" si="2"/>
        <v>9274.2819309382321</v>
      </c>
    </row>
    <row r="10" spans="1:11" ht="12.75" customHeight="1">
      <c r="C10" s="9"/>
      <c r="E10">
        <v>9</v>
      </c>
      <c r="F10" s="14">
        <f t="shared" si="3"/>
        <v>962965.895543986</v>
      </c>
      <c r="G10" s="14">
        <f t="shared" si="0"/>
        <v>14059.544397898178</v>
      </c>
      <c r="H10" s="14">
        <f t="shared" si="1"/>
        <v>4831.1212322683114</v>
      </c>
      <c r="I10" s="14">
        <f t="shared" si="2"/>
        <v>9228.4231656298671</v>
      </c>
    </row>
    <row r="11" spans="1:11">
      <c r="C11" s="13"/>
      <c r="E11">
        <v>10</v>
      </c>
      <c r="F11" s="14">
        <f t="shared" si="3"/>
        <v>958134.77431171772</v>
      </c>
      <c r="G11" s="14">
        <f t="shared" si="0"/>
        <v>14059.544397898178</v>
      </c>
      <c r="H11" s="14">
        <f t="shared" si="1"/>
        <v>4877.4194774108819</v>
      </c>
      <c r="I11" s="14">
        <f t="shared" si="2"/>
        <v>9182.1249204872965</v>
      </c>
    </row>
    <row r="12" spans="1:11" ht="12.75" customHeight="1">
      <c r="A12" s="35" t="s">
        <v>21</v>
      </c>
      <c r="B12" s="35"/>
      <c r="C12" s="35"/>
      <c r="E12">
        <v>11</v>
      </c>
      <c r="F12" s="14">
        <f t="shared" si="3"/>
        <v>953257.35483430687</v>
      </c>
      <c r="G12" s="14">
        <f t="shared" si="0"/>
        <v>14059.544397898178</v>
      </c>
      <c r="H12" s="14">
        <f t="shared" si="1"/>
        <v>4924.1614140694037</v>
      </c>
      <c r="I12" s="14">
        <f t="shared" si="2"/>
        <v>9135.3829838287747</v>
      </c>
    </row>
    <row r="13" spans="1:11" ht="12.75" customHeight="1">
      <c r="A13" s="35" t="s">
        <v>20</v>
      </c>
      <c r="B13" s="35"/>
      <c r="C13" s="35"/>
      <c r="E13" s="29">
        <v>12</v>
      </c>
      <c r="F13" s="30">
        <v>100000</v>
      </c>
      <c r="G13" s="29"/>
      <c r="H13" s="29"/>
      <c r="I13" s="29"/>
      <c r="J13" s="36" t="s">
        <v>26</v>
      </c>
      <c r="K13" s="36"/>
    </row>
    <row r="14" spans="1:11" ht="28.5" customHeight="1">
      <c r="A14" s="35" t="s">
        <v>22</v>
      </c>
      <c r="B14" s="35"/>
      <c r="C14" s="35"/>
      <c r="E14" s="27">
        <v>12</v>
      </c>
      <c r="F14" s="28">
        <f>F12-H12-F13</f>
        <v>848333.19342023751</v>
      </c>
      <c r="G14" s="14">
        <f t="shared" si="0"/>
        <v>14059.544397898178</v>
      </c>
      <c r="H14" s="14">
        <f t="shared" ref="H14:H26" si="4">G14-I14</f>
        <v>5929.6846276209017</v>
      </c>
      <c r="I14" s="14">
        <f t="shared" ref="I14:I26" si="5">F14*$C$7</f>
        <v>8129.8597702772768</v>
      </c>
      <c r="J14" s="36"/>
      <c r="K14" s="36"/>
    </row>
    <row r="15" spans="1:11">
      <c r="C15" s="9"/>
      <c r="E15">
        <v>13</v>
      </c>
      <c r="F15" s="14">
        <f t="shared" ref="F15:F26" si="6">F14-H14</f>
        <v>842403.50879261666</v>
      </c>
      <c r="G15" s="14">
        <f t="shared" si="0"/>
        <v>14059.544397898178</v>
      </c>
      <c r="H15" s="14">
        <f t="shared" si="4"/>
        <v>5986.5107719689349</v>
      </c>
      <c r="I15" s="14">
        <f t="shared" si="5"/>
        <v>8073.0336259292435</v>
      </c>
    </row>
    <row r="16" spans="1:11" ht="15.75">
      <c r="A16" s="38" t="s">
        <v>25</v>
      </c>
      <c r="B16" s="38"/>
      <c r="C16" s="38"/>
      <c r="E16">
        <v>14</v>
      </c>
      <c r="F16" s="14">
        <f t="shared" si="6"/>
        <v>836416.99802064768</v>
      </c>
      <c r="G16" s="14">
        <f t="shared" si="0"/>
        <v>14059.544397898178</v>
      </c>
      <c r="H16" s="14">
        <f t="shared" si="4"/>
        <v>6043.8815002003039</v>
      </c>
      <c r="I16" s="14">
        <f t="shared" si="5"/>
        <v>8015.6628976978745</v>
      </c>
    </row>
    <row r="17" spans="3:9">
      <c r="C17" s="9"/>
      <c r="E17">
        <v>15</v>
      </c>
      <c r="F17" s="14">
        <f t="shared" si="6"/>
        <v>830373.11652044742</v>
      </c>
      <c r="G17" s="14">
        <f t="shared" si="0"/>
        <v>14059.544397898178</v>
      </c>
      <c r="H17" s="14">
        <f t="shared" si="4"/>
        <v>6101.8020312438894</v>
      </c>
      <c r="I17" s="14">
        <f t="shared" si="5"/>
        <v>7957.7423666542891</v>
      </c>
    </row>
    <row r="18" spans="3:9">
      <c r="C18" s="9"/>
      <c r="E18">
        <v>16</v>
      </c>
      <c r="F18" s="14">
        <f t="shared" si="6"/>
        <v>824271.31448920351</v>
      </c>
      <c r="G18" s="14">
        <f t="shared" si="0"/>
        <v>14059.544397898178</v>
      </c>
      <c r="H18" s="14">
        <f t="shared" si="4"/>
        <v>6160.2776340433111</v>
      </c>
      <c r="I18" s="14">
        <f t="shared" si="5"/>
        <v>7899.2667638548673</v>
      </c>
    </row>
    <row r="19" spans="3:9">
      <c r="C19" s="9"/>
      <c r="E19">
        <v>17</v>
      </c>
      <c r="F19" s="14">
        <f t="shared" si="6"/>
        <v>818111.03685516014</v>
      </c>
      <c r="G19" s="14">
        <f t="shared" si="0"/>
        <v>14059.544397898178</v>
      </c>
      <c r="H19" s="14">
        <f t="shared" si="4"/>
        <v>6219.313628036226</v>
      </c>
      <c r="I19" s="14">
        <f t="shared" si="5"/>
        <v>7840.2307698619525</v>
      </c>
    </row>
    <row r="20" spans="3:9">
      <c r="C20" s="9"/>
      <c r="E20">
        <v>18</v>
      </c>
      <c r="F20" s="14">
        <f t="shared" si="6"/>
        <v>811891.72322712396</v>
      </c>
      <c r="G20" s="14">
        <f t="shared" si="0"/>
        <v>14059.544397898178</v>
      </c>
      <c r="H20" s="14">
        <f t="shared" si="4"/>
        <v>6278.9153836382393</v>
      </c>
      <c r="I20" s="14">
        <f t="shared" si="5"/>
        <v>7780.6290142599391</v>
      </c>
    </row>
    <row r="21" spans="3:9">
      <c r="C21" s="9"/>
      <c r="E21">
        <v>19</v>
      </c>
      <c r="F21" s="14">
        <f t="shared" si="6"/>
        <v>805612.80784348573</v>
      </c>
      <c r="G21" s="14">
        <f t="shared" si="0"/>
        <v>14059.544397898178</v>
      </c>
      <c r="H21" s="14">
        <f t="shared" si="4"/>
        <v>6339.0883227314398</v>
      </c>
      <c r="I21" s="14">
        <f t="shared" si="5"/>
        <v>7720.4560751667386</v>
      </c>
    </row>
    <row r="22" spans="3:9">
      <c r="C22" s="9"/>
      <c r="E22">
        <v>20</v>
      </c>
      <c r="F22" s="14">
        <f t="shared" si="6"/>
        <v>799273.7195207543</v>
      </c>
      <c r="G22" s="14">
        <f t="shared" si="0"/>
        <v>14059.544397898178</v>
      </c>
      <c r="H22" s="14">
        <f t="shared" si="4"/>
        <v>6399.8379191576159</v>
      </c>
      <c r="I22" s="14">
        <f t="shared" si="5"/>
        <v>7659.7064787405625</v>
      </c>
    </row>
    <row r="23" spans="3:9">
      <c r="C23" s="9"/>
      <c r="E23">
        <v>21</v>
      </c>
      <c r="F23" s="14">
        <f t="shared" si="6"/>
        <v>792873.88160159672</v>
      </c>
      <c r="G23" s="14">
        <f t="shared" si="0"/>
        <v>14059.544397898178</v>
      </c>
      <c r="H23" s="14">
        <f t="shared" si="4"/>
        <v>6461.1696992162088</v>
      </c>
      <c r="I23" s="14">
        <f t="shared" si="5"/>
        <v>7598.3746986819697</v>
      </c>
    </row>
    <row r="24" spans="3:9">
      <c r="C24" s="9"/>
      <c r="E24">
        <v>22</v>
      </c>
      <c r="F24" s="14">
        <f t="shared" si="6"/>
        <v>786412.71190238046</v>
      </c>
      <c r="G24" s="14">
        <f t="shared" si="0"/>
        <v>14059.544397898178</v>
      </c>
      <c r="H24" s="14">
        <f t="shared" si="4"/>
        <v>6523.0892421670314</v>
      </c>
      <c r="I24" s="14">
        <f t="shared" si="5"/>
        <v>7536.455155731147</v>
      </c>
    </row>
    <row r="25" spans="3:9">
      <c r="C25" s="9"/>
      <c r="E25">
        <v>23</v>
      </c>
      <c r="F25" s="14">
        <f t="shared" si="6"/>
        <v>779889.62266021338</v>
      </c>
      <c r="G25" s="14">
        <f t="shared" si="0"/>
        <v>14059.544397898178</v>
      </c>
      <c r="H25" s="14">
        <f t="shared" si="4"/>
        <v>6585.6021807377992</v>
      </c>
      <c r="I25" s="14">
        <f t="shared" si="5"/>
        <v>7473.9422171603792</v>
      </c>
    </row>
    <row r="26" spans="3:9">
      <c r="C26" s="9"/>
      <c r="E26">
        <v>24</v>
      </c>
      <c r="F26" s="14">
        <f t="shared" si="6"/>
        <v>773304.02047947561</v>
      </c>
      <c r="G26" s="14">
        <f t="shared" si="0"/>
        <v>14059.544397898178</v>
      </c>
      <c r="H26" s="14">
        <f t="shared" si="4"/>
        <v>6648.714201636536</v>
      </c>
      <c r="I26" s="14">
        <f t="shared" si="5"/>
        <v>7410.8301962616424</v>
      </c>
    </row>
    <row r="27" spans="3:9">
      <c r="C27" s="9"/>
      <c r="E27">
        <v>25</v>
      </c>
      <c r="F27" s="14">
        <f t="shared" ref="F27:F90" si="7">F26-H26</f>
        <v>766655.30627783912</v>
      </c>
      <c r="G27" s="14">
        <f t="shared" si="0"/>
        <v>14059.544397898178</v>
      </c>
      <c r="H27" s="14">
        <f t="shared" ref="H27:H90" si="8">G27-I27</f>
        <v>6712.4310460688857</v>
      </c>
      <c r="I27" s="14">
        <f t="shared" ref="I27:I90" si="9">F27*$C$7</f>
        <v>7347.1133518292927</v>
      </c>
    </row>
    <row r="28" spans="3:9">
      <c r="C28" s="9"/>
      <c r="E28">
        <v>26</v>
      </c>
      <c r="F28" s="14">
        <f t="shared" si="7"/>
        <v>759942.87523177022</v>
      </c>
      <c r="G28" s="14">
        <f t="shared" si="0"/>
        <v>14059.544397898178</v>
      </c>
      <c r="H28" s="14">
        <f t="shared" si="8"/>
        <v>6776.7585102603798</v>
      </c>
      <c r="I28" s="14">
        <f t="shared" si="9"/>
        <v>7282.7858876377986</v>
      </c>
    </row>
    <row r="29" spans="3:9">
      <c r="C29" s="9"/>
      <c r="E29">
        <v>27</v>
      </c>
      <c r="F29" s="14">
        <f t="shared" si="7"/>
        <v>753166.11672150984</v>
      </c>
      <c r="G29" s="14">
        <f t="shared" si="0"/>
        <v>14059.544397898178</v>
      </c>
      <c r="H29" s="14">
        <f t="shared" si="8"/>
        <v>6841.7024459837085</v>
      </c>
      <c r="I29" s="14">
        <f t="shared" si="9"/>
        <v>7217.84195191447</v>
      </c>
    </row>
    <row r="30" spans="3:9">
      <c r="C30" s="9"/>
      <c r="E30">
        <v>28</v>
      </c>
      <c r="F30" s="14">
        <f t="shared" si="7"/>
        <v>746324.41427552619</v>
      </c>
      <c r="G30" s="14">
        <f t="shared" si="0"/>
        <v>14059.544397898178</v>
      </c>
      <c r="H30" s="14">
        <f t="shared" si="8"/>
        <v>6907.2687610910516</v>
      </c>
      <c r="I30" s="14">
        <f t="shared" si="9"/>
        <v>7152.2756368071268</v>
      </c>
    </row>
    <row r="31" spans="3:9">
      <c r="C31" s="9"/>
      <c r="E31">
        <v>29</v>
      </c>
      <c r="F31" s="14">
        <f t="shared" si="7"/>
        <v>739417.14551443513</v>
      </c>
      <c r="G31" s="14">
        <f t="shared" si="0"/>
        <v>14059.544397898178</v>
      </c>
      <c r="H31" s="14">
        <f t="shared" si="8"/>
        <v>6973.4634200515075</v>
      </c>
      <c r="I31" s="14">
        <f t="shared" si="9"/>
        <v>7086.080977846671</v>
      </c>
    </row>
    <row r="32" spans="3:9">
      <c r="C32" s="9"/>
      <c r="E32">
        <v>30</v>
      </c>
      <c r="F32" s="14">
        <f t="shared" si="7"/>
        <v>732443.68209438364</v>
      </c>
      <c r="G32" s="14">
        <f t="shared" si="0"/>
        <v>14059.544397898178</v>
      </c>
      <c r="H32" s="14">
        <f t="shared" si="8"/>
        <v>7040.292444493668</v>
      </c>
      <c r="I32" s="14">
        <f t="shared" si="9"/>
        <v>7019.2519534045105</v>
      </c>
    </row>
    <row r="33" spans="3:9">
      <c r="C33" s="9"/>
      <c r="E33">
        <v>31</v>
      </c>
      <c r="F33" s="14">
        <f t="shared" si="7"/>
        <v>725403.38964989001</v>
      </c>
      <c r="G33" s="14">
        <f t="shared" si="0"/>
        <v>14059.544397898178</v>
      </c>
      <c r="H33" s="14">
        <f t="shared" si="8"/>
        <v>7107.7619137533984</v>
      </c>
      <c r="I33" s="14">
        <f t="shared" si="9"/>
        <v>6951.78248414478</v>
      </c>
    </row>
    <row r="34" spans="3:9">
      <c r="C34" s="9"/>
      <c r="E34">
        <v>32</v>
      </c>
      <c r="F34" s="14">
        <f t="shared" si="7"/>
        <v>718295.62773613667</v>
      </c>
      <c r="G34" s="14">
        <f t="shared" si="0"/>
        <v>14059.544397898178</v>
      </c>
      <c r="H34" s="14">
        <f t="shared" si="8"/>
        <v>7175.8779654268683</v>
      </c>
      <c r="I34" s="14">
        <f t="shared" si="9"/>
        <v>6883.6664324713101</v>
      </c>
    </row>
    <row r="35" spans="3:9">
      <c r="C35" s="9"/>
      <c r="E35">
        <v>33</v>
      </c>
      <c r="F35" s="14">
        <f t="shared" si="7"/>
        <v>711119.74977070978</v>
      </c>
      <c r="G35" s="14">
        <f t="shared" si="0"/>
        <v>14059.544397898178</v>
      </c>
      <c r="H35" s="14">
        <f t="shared" si="8"/>
        <v>7244.6467959288757</v>
      </c>
      <c r="I35" s="14">
        <f t="shared" si="9"/>
        <v>6814.8976019693027</v>
      </c>
    </row>
    <row r="36" spans="3:9">
      <c r="C36" s="9"/>
      <c r="E36">
        <v>34</v>
      </c>
      <c r="F36" s="14">
        <f t="shared" si="7"/>
        <v>703875.10297478095</v>
      </c>
      <c r="G36" s="14">
        <f t="shared" si="0"/>
        <v>14059.544397898178</v>
      </c>
      <c r="H36" s="14">
        <f t="shared" si="8"/>
        <v>7314.0746610565266</v>
      </c>
      <c r="I36" s="14">
        <f t="shared" si="9"/>
        <v>6745.4697368416519</v>
      </c>
    </row>
    <row r="37" spans="3:9">
      <c r="C37" s="9"/>
      <c r="E37">
        <v>35</v>
      </c>
      <c r="F37" s="14">
        <f t="shared" si="7"/>
        <v>696561.02831372444</v>
      </c>
      <c r="G37" s="14">
        <f t="shared" si="0"/>
        <v>14059.544397898178</v>
      </c>
      <c r="H37" s="14">
        <f t="shared" si="8"/>
        <v>7384.1678765583183</v>
      </c>
      <c r="I37" s="14">
        <f t="shared" si="9"/>
        <v>6675.3765213398601</v>
      </c>
    </row>
    <row r="38" spans="3:9">
      <c r="C38" s="9"/>
      <c r="E38">
        <v>36</v>
      </c>
      <c r="F38" s="14">
        <f t="shared" si="7"/>
        <v>689176.86043716618</v>
      </c>
      <c r="G38" s="14">
        <f t="shared" si="0"/>
        <v>14059.544397898178</v>
      </c>
      <c r="H38" s="14">
        <f t="shared" si="8"/>
        <v>7454.9328187086685</v>
      </c>
      <c r="I38" s="14">
        <f t="shared" si="9"/>
        <v>6604.6115791895099</v>
      </c>
    </row>
    <row r="39" spans="3:9">
      <c r="C39" s="9"/>
      <c r="E39">
        <v>37</v>
      </c>
      <c r="F39" s="14">
        <f t="shared" si="7"/>
        <v>681721.92761845747</v>
      </c>
      <c r="G39" s="14">
        <f t="shared" si="0"/>
        <v>14059.544397898178</v>
      </c>
      <c r="H39" s="14">
        <f t="shared" si="8"/>
        <v>7526.3759248879605</v>
      </c>
      <c r="I39" s="14">
        <f t="shared" si="9"/>
        <v>6533.1684730102179</v>
      </c>
    </row>
    <row r="40" spans="3:9">
      <c r="C40" s="9"/>
      <c r="E40">
        <v>38</v>
      </c>
      <c r="F40" s="14">
        <f t="shared" si="7"/>
        <v>674195.55169356952</v>
      </c>
      <c r="G40" s="14">
        <f t="shared" si="0"/>
        <v>14059.544397898178</v>
      </c>
      <c r="H40" s="14">
        <f t="shared" si="8"/>
        <v>7598.5036941681365</v>
      </c>
      <c r="I40" s="14">
        <f t="shared" si="9"/>
        <v>6461.040703730042</v>
      </c>
    </row>
    <row r="41" spans="3:9">
      <c r="C41" s="9"/>
      <c r="E41">
        <v>39</v>
      </c>
      <c r="F41" s="14">
        <f t="shared" si="7"/>
        <v>666597.04799940134</v>
      </c>
      <c r="G41" s="14">
        <f t="shared" si="0"/>
        <v>14059.544397898178</v>
      </c>
      <c r="H41" s="14">
        <f t="shared" si="8"/>
        <v>7671.3226879039148</v>
      </c>
      <c r="I41" s="14">
        <f t="shared" si="9"/>
        <v>6388.2217099942636</v>
      </c>
    </row>
    <row r="42" spans="3:9">
      <c r="C42" s="9"/>
      <c r="E42">
        <v>40</v>
      </c>
      <c r="F42" s="14">
        <f t="shared" si="7"/>
        <v>658925.72531149746</v>
      </c>
      <c r="G42" s="14">
        <f t="shared" si="0"/>
        <v>14059.544397898178</v>
      </c>
      <c r="H42" s="14">
        <f t="shared" si="8"/>
        <v>7744.8395303296602</v>
      </c>
      <c r="I42" s="14">
        <f t="shared" si="9"/>
        <v>6314.7048675685182</v>
      </c>
    </row>
    <row r="43" spans="3:9">
      <c r="C43" s="9"/>
      <c r="E43">
        <v>41</v>
      </c>
      <c r="F43" s="14">
        <f t="shared" si="7"/>
        <v>651180.88578116777</v>
      </c>
      <c r="G43" s="14">
        <f t="shared" si="0"/>
        <v>14059.544397898178</v>
      </c>
      <c r="H43" s="14">
        <f t="shared" si="8"/>
        <v>7819.0609091619863</v>
      </c>
      <c r="I43" s="14">
        <f t="shared" si="9"/>
        <v>6240.4834887361922</v>
      </c>
    </row>
    <row r="44" spans="3:9">
      <c r="C44" s="9"/>
      <c r="E44">
        <v>42</v>
      </c>
      <c r="F44" s="14">
        <f t="shared" si="7"/>
        <v>643361.82487200573</v>
      </c>
      <c r="G44" s="14">
        <f t="shared" si="0"/>
        <v>14059.544397898178</v>
      </c>
      <c r="H44" s="14">
        <f t="shared" si="8"/>
        <v>7893.9935762081232</v>
      </c>
      <c r="I44" s="14">
        <f t="shared" si="9"/>
        <v>6165.5508216900553</v>
      </c>
    </row>
    <row r="45" spans="3:9">
      <c r="C45" s="9"/>
      <c r="E45">
        <v>43</v>
      </c>
      <c r="F45" s="14">
        <f t="shared" si="7"/>
        <v>635467.8312957976</v>
      </c>
      <c r="G45" s="14">
        <f t="shared" si="0"/>
        <v>14059.544397898178</v>
      </c>
      <c r="H45" s="14">
        <f t="shared" si="8"/>
        <v>7969.6443479801173</v>
      </c>
      <c r="I45" s="14">
        <f t="shared" si="9"/>
        <v>6089.9000499180611</v>
      </c>
    </row>
    <row r="46" spans="3:9">
      <c r="C46" s="9"/>
      <c r="E46">
        <v>44</v>
      </c>
      <c r="F46" s="14">
        <f t="shared" si="7"/>
        <v>627498.18694781745</v>
      </c>
      <c r="G46" s="14">
        <f t="shared" si="0"/>
        <v>14059.544397898178</v>
      </c>
      <c r="H46" s="14">
        <f t="shared" si="8"/>
        <v>8046.020106314927</v>
      </c>
      <c r="I46" s="14">
        <f t="shared" si="9"/>
        <v>6013.5242915832514</v>
      </c>
    </row>
    <row r="47" spans="3:9">
      <c r="C47" s="9"/>
      <c r="E47">
        <v>45</v>
      </c>
      <c r="F47" s="14">
        <f t="shared" si="7"/>
        <v>619452.16684150253</v>
      </c>
      <c r="G47" s="14">
        <f t="shared" si="0"/>
        <v>14059.544397898178</v>
      </c>
      <c r="H47" s="14">
        <f t="shared" si="8"/>
        <v>8123.1277990004455</v>
      </c>
      <c r="I47" s="14">
        <f t="shared" si="9"/>
        <v>5936.4165988977329</v>
      </c>
    </row>
    <row r="48" spans="3:9">
      <c r="C48" s="9"/>
      <c r="E48">
        <v>46</v>
      </c>
      <c r="F48" s="14">
        <f t="shared" si="7"/>
        <v>611329.03904250206</v>
      </c>
      <c r="G48" s="14">
        <f t="shared" si="0"/>
        <v>14059.544397898178</v>
      </c>
      <c r="H48" s="14">
        <f t="shared" si="8"/>
        <v>8200.9744404075318</v>
      </c>
      <c r="I48" s="14">
        <f t="shared" si="9"/>
        <v>5858.5699574906457</v>
      </c>
    </row>
    <row r="49" spans="3:9">
      <c r="C49" s="9"/>
      <c r="E49">
        <v>47</v>
      </c>
      <c r="F49" s="14">
        <f t="shared" si="7"/>
        <v>603128.06460209447</v>
      </c>
      <c r="G49" s="14">
        <f t="shared" si="0"/>
        <v>14059.544397898178</v>
      </c>
      <c r="H49" s="14">
        <f t="shared" si="8"/>
        <v>8279.5671121281048</v>
      </c>
      <c r="I49" s="14">
        <f t="shared" si="9"/>
        <v>5779.9772857700727</v>
      </c>
    </row>
    <row r="50" spans="3:9">
      <c r="C50" s="9"/>
      <c r="E50">
        <v>48</v>
      </c>
      <c r="F50" s="14">
        <f t="shared" si="7"/>
        <v>594848.49748996634</v>
      </c>
      <c r="G50" s="14">
        <f t="shared" si="0"/>
        <v>14059.544397898178</v>
      </c>
      <c r="H50" s="14">
        <f t="shared" si="8"/>
        <v>8358.9129636193338</v>
      </c>
      <c r="I50" s="14">
        <f t="shared" si="9"/>
        <v>5700.6314342788446</v>
      </c>
    </row>
    <row r="51" spans="3:9">
      <c r="C51" s="9"/>
      <c r="E51">
        <v>49</v>
      </c>
      <c r="F51" s="14">
        <f t="shared" si="7"/>
        <v>586489.584526347</v>
      </c>
      <c r="G51" s="14">
        <f t="shared" si="0"/>
        <v>14059.544397898178</v>
      </c>
      <c r="H51" s="14">
        <f t="shared" si="8"/>
        <v>8439.0192128540184</v>
      </c>
      <c r="I51" s="14">
        <f t="shared" si="9"/>
        <v>5620.5251850441591</v>
      </c>
    </row>
    <row r="52" spans="3:9">
      <c r="C52" s="9"/>
      <c r="E52">
        <v>50</v>
      </c>
      <c r="F52" s="14">
        <f t="shared" si="7"/>
        <v>578050.56531349302</v>
      </c>
      <c r="G52" s="14">
        <f t="shared" si="0"/>
        <v>14059.544397898178</v>
      </c>
      <c r="H52" s="14">
        <f t="shared" si="8"/>
        <v>8519.8931469772033</v>
      </c>
      <c r="I52" s="14">
        <f t="shared" si="9"/>
        <v>5539.6512509209751</v>
      </c>
    </row>
    <row r="53" spans="3:9">
      <c r="C53" s="9"/>
      <c r="E53">
        <v>51</v>
      </c>
      <c r="F53" s="14">
        <f t="shared" si="7"/>
        <v>569530.67216651584</v>
      </c>
      <c r="G53" s="14">
        <f t="shared" si="0"/>
        <v>14059.544397898178</v>
      </c>
      <c r="H53" s="14">
        <f t="shared" si="8"/>
        <v>8601.5421229690673</v>
      </c>
      <c r="I53" s="14">
        <f t="shared" si="9"/>
        <v>5458.0022749291111</v>
      </c>
    </row>
    <row r="54" spans="3:9">
      <c r="C54" s="9"/>
      <c r="E54">
        <v>52</v>
      </c>
      <c r="F54" s="14">
        <f t="shared" si="7"/>
        <v>560929.13004354679</v>
      </c>
      <c r="G54" s="14">
        <f t="shared" si="0"/>
        <v>14059.544397898178</v>
      </c>
      <c r="H54" s="14">
        <f t="shared" si="8"/>
        <v>8683.973568314188</v>
      </c>
      <c r="I54" s="14">
        <f t="shared" si="9"/>
        <v>5375.5708295839904</v>
      </c>
    </row>
    <row r="55" spans="3:9">
      <c r="C55" s="9"/>
      <c r="E55">
        <v>53</v>
      </c>
      <c r="F55" s="14">
        <f t="shared" si="7"/>
        <v>552245.15647523256</v>
      </c>
      <c r="G55" s="14">
        <f t="shared" si="0"/>
        <v>14059.544397898178</v>
      </c>
      <c r="H55" s="14">
        <f t="shared" si="8"/>
        <v>8767.1949816771994</v>
      </c>
      <c r="I55" s="14">
        <f t="shared" si="9"/>
        <v>5292.349416220979</v>
      </c>
    </row>
    <row r="56" spans="3:9">
      <c r="C56" s="9"/>
      <c r="E56">
        <v>54</v>
      </c>
      <c r="F56" s="14">
        <f t="shared" si="7"/>
        <v>543477.96149355534</v>
      </c>
      <c r="G56" s="14">
        <f t="shared" si="0"/>
        <v>14059.544397898178</v>
      </c>
      <c r="H56" s="14">
        <f t="shared" si="8"/>
        <v>8851.2139335849388</v>
      </c>
      <c r="I56" s="14">
        <f t="shared" si="9"/>
        <v>5208.3304643132396</v>
      </c>
    </row>
    <row r="57" spans="3:9">
      <c r="C57" s="9"/>
      <c r="E57">
        <v>55</v>
      </c>
      <c r="F57" s="14">
        <f t="shared" si="7"/>
        <v>534626.74755997036</v>
      </c>
      <c r="G57" s="14">
        <f t="shared" si="0"/>
        <v>14059.544397898178</v>
      </c>
      <c r="H57" s="14">
        <f t="shared" si="8"/>
        <v>8936.0380671151288</v>
      </c>
      <c r="I57" s="14">
        <f t="shared" si="9"/>
        <v>5123.5063307830496</v>
      </c>
    </row>
    <row r="58" spans="3:9">
      <c r="C58" s="9"/>
      <c r="E58">
        <v>56</v>
      </c>
      <c r="F58" s="14">
        <f t="shared" si="7"/>
        <v>525690.70949285524</v>
      </c>
      <c r="G58" s="14">
        <f t="shared" si="0"/>
        <v>14059.544397898178</v>
      </c>
      <c r="H58" s="14">
        <f t="shared" si="8"/>
        <v>9021.6750985916478</v>
      </c>
      <c r="I58" s="14">
        <f t="shared" si="9"/>
        <v>5037.8692993065297</v>
      </c>
    </row>
    <row r="59" spans="3:9">
      <c r="C59" s="9"/>
      <c r="E59">
        <v>57</v>
      </c>
      <c r="F59" s="14">
        <f t="shared" si="7"/>
        <v>516669.03439426358</v>
      </c>
      <c r="G59" s="14">
        <f t="shared" si="0"/>
        <v>14059.544397898178</v>
      </c>
      <c r="H59" s="14">
        <f t="shared" si="8"/>
        <v>9108.1328182864854</v>
      </c>
      <c r="I59" s="14">
        <f t="shared" si="9"/>
        <v>4951.411579611693</v>
      </c>
    </row>
    <row r="60" spans="3:9">
      <c r="C60" s="9"/>
      <c r="E60">
        <v>58</v>
      </c>
      <c r="F60" s="14">
        <f t="shared" si="7"/>
        <v>507560.9015759771</v>
      </c>
      <c r="G60" s="14">
        <f t="shared" si="0"/>
        <v>14059.544397898178</v>
      </c>
      <c r="H60" s="14">
        <f t="shared" si="8"/>
        <v>9195.4190911283986</v>
      </c>
      <c r="I60" s="14">
        <f t="shared" si="9"/>
        <v>4864.1253067697808</v>
      </c>
    </row>
    <row r="61" spans="3:9">
      <c r="C61" s="9"/>
      <c r="E61">
        <v>59</v>
      </c>
      <c r="F61" s="14">
        <f t="shared" si="7"/>
        <v>498365.4824848487</v>
      </c>
      <c r="G61" s="14">
        <f t="shared" si="0"/>
        <v>14059.544397898178</v>
      </c>
      <c r="H61" s="14">
        <f t="shared" si="8"/>
        <v>9283.5418574183786</v>
      </c>
      <c r="I61" s="14">
        <f t="shared" si="9"/>
        <v>4776.0025404798007</v>
      </c>
    </row>
    <row r="62" spans="3:9">
      <c r="C62" s="9"/>
      <c r="E62">
        <v>60</v>
      </c>
      <c r="F62" s="14">
        <f t="shared" si="7"/>
        <v>489081.94062743033</v>
      </c>
      <c r="G62" s="14">
        <f t="shared" si="0"/>
        <v>14059.544397898178</v>
      </c>
      <c r="H62" s="14">
        <f t="shared" si="8"/>
        <v>9372.5091335519719</v>
      </c>
      <c r="I62" s="14">
        <f t="shared" si="9"/>
        <v>4687.0352643462074</v>
      </c>
    </row>
    <row r="63" spans="3:9">
      <c r="C63" s="9"/>
      <c r="E63">
        <v>61</v>
      </c>
      <c r="F63" s="14">
        <f t="shared" si="7"/>
        <v>479709.43149387836</v>
      </c>
      <c r="G63" s="14">
        <f t="shared" si="0"/>
        <v>14059.544397898178</v>
      </c>
      <c r="H63" s="14">
        <f t="shared" si="8"/>
        <v>9462.3290127485106</v>
      </c>
      <c r="I63" s="14">
        <f t="shared" si="9"/>
        <v>4597.2153851496678</v>
      </c>
    </row>
    <row r="64" spans="3:9">
      <c r="C64" s="9"/>
      <c r="E64">
        <v>62</v>
      </c>
      <c r="F64" s="14">
        <f t="shared" si="7"/>
        <v>470247.10248112987</v>
      </c>
      <c r="G64" s="14">
        <f t="shared" si="0"/>
        <v>14059.544397898178</v>
      </c>
      <c r="H64" s="14">
        <f t="shared" si="8"/>
        <v>9553.009665787351</v>
      </c>
      <c r="I64" s="14">
        <f t="shared" si="9"/>
        <v>4506.5347321108284</v>
      </c>
    </row>
    <row r="65" spans="3:9">
      <c r="C65" s="9"/>
      <c r="E65">
        <v>63</v>
      </c>
      <c r="F65" s="14">
        <f t="shared" si="7"/>
        <v>460694.09281534253</v>
      </c>
      <c r="G65" s="14">
        <f t="shared" si="0"/>
        <v>14059.544397898178</v>
      </c>
      <c r="H65" s="14">
        <f t="shared" si="8"/>
        <v>9644.5593417511445</v>
      </c>
      <c r="I65" s="14">
        <f t="shared" si="9"/>
        <v>4414.985056147033</v>
      </c>
    </row>
    <row r="66" spans="3:9">
      <c r="C66" s="9"/>
      <c r="E66">
        <v>64</v>
      </c>
      <c r="F66" s="14">
        <f t="shared" si="7"/>
        <v>451049.53347359138</v>
      </c>
      <c r="G66" s="14">
        <f t="shared" ref="G66:G112" si="10">(($C$7*$C$5)*POWER((1+$C$7),$C$2))/(POWER((1+$C$7),$C$2) - 1)</f>
        <v>14059.544397898178</v>
      </c>
      <c r="H66" s="14">
        <f t="shared" si="8"/>
        <v>9736.9863687762609</v>
      </c>
      <c r="I66" s="14">
        <f t="shared" si="9"/>
        <v>4322.5580291219176</v>
      </c>
    </row>
    <row r="67" spans="3:9">
      <c r="C67" s="9"/>
      <c r="E67">
        <v>65</v>
      </c>
      <c r="F67" s="14">
        <f t="shared" si="7"/>
        <v>441312.54710481514</v>
      </c>
      <c r="G67" s="14">
        <f t="shared" si="10"/>
        <v>14059.544397898178</v>
      </c>
      <c r="H67" s="14">
        <f t="shared" si="8"/>
        <v>9830.2991548103673</v>
      </c>
      <c r="I67" s="14">
        <f t="shared" si="9"/>
        <v>4229.245243087812</v>
      </c>
    </row>
    <row r="68" spans="3:9">
      <c r="C68" s="9"/>
      <c r="E68">
        <v>66</v>
      </c>
      <c r="F68" s="14">
        <f t="shared" si="7"/>
        <v>431482.24795000476</v>
      </c>
      <c r="G68" s="14">
        <f t="shared" si="10"/>
        <v>14059.544397898178</v>
      </c>
      <c r="H68" s="14">
        <f t="shared" si="8"/>
        <v>9924.5061883772978</v>
      </c>
      <c r="I68" s="14">
        <f t="shared" si="9"/>
        <v>4135.0382095208797</v>
      </c>
    </row>
    <row r="69" spans="3:9">
      <c r="C69" s="9"/>
      <c r="E69">
        <v>67</v>
      </c>
      <c r="F69" s="14">
        <f t="shared" si="7"/>
        <v>421557.74176162749</v>
      </c>
      <c r="G69" s="14">
        <f t="shared" si="10"/>
        <v>14059.544397898178</v>
      </c>
      <c r="H69" s="14">
        <f t="shared" si="8"/>
        <v>10019.616039349248</v>
      </c>
      <c r="I69" s="14">
        <f t="shared" si="9"/>
        <v>4039.9283585489306</v>
      </c>
    </row>
    <row r="70" spans="3:9">
      <c r="C70" s="9"/>
      <c r="E70">
        <v>68</v>
      </c>
      <c r="F70" s="14">
        <f t="shared" si="7"/>
        <v>411538.12572227826</v>
      </c>
      <c r="G70" s="14">
        <f t="shared" si="10"/>
        <v>14059.544397898178</v>
      </c>
      <c r="H70" s="14">
        <f t="shared" si="8"/>
        <v>10115.637359726345</v>
      </c>
      <c r="I70" s="14">
        <f t="shared" si="9"/>
        <v>3943.9070381718338</v>
      </c>
    </row>
    <row r="71" spans="3:9">
      <c r="C71" s="9"/>
      <c r="E71">
        <v>69</v>
      </c>
      <c r="F71" s="14">
        <f t="shared" si="7"/>
        <v>401422.4883625519</v>
      </c>
      <c r="G71" s="14">
        <f t="shared" si="10"/>
        <v>14059.544397898178</v>
      </c>
      <c r="H71" s="14">
        <f t="shared" si="8"/>
        <v>10212.578884423721</v>
      </c>
      <c r="I71" s="14">
        <f t="shared" si="9"/>
        <v>3846.9655134744562</v>
      </c>
    </row>
    <row r="72" spans="3:9">
      <c r="C72" s="9"/>
      <c r="E72">
        <v>70</v>
      </c>
      <c r="F72" s="14">
        <f t="shared" si="7"/>
        <v>391209.90947812819</v>
      </c>
      <c r="G72" s="14">
        <f t="shared" si="10"/>
        <v>14059.544397898178</v>
      </c>
      <c r="H72" s="14">
        <f t="shared" si="8"/>
        <v>10310.449432066116</v>
      </c>
      <c r="I72" s="14">
        <f t="shared" si="9"/>
        <v>3749.0949658320624</v>
      </c>
    </row>
    <row r="73" spans="3:9">
      <c r="C73" s="9"/>
      <c r="E73">
        <v>71</v>
      </c>
      <c r="F73" s="14">
        <f t="shared" si="7"/>
        <v>380899.46004606207</v>
      </c>
      <c r="G73" s="14">
        <f t="shared" si="10"/>
        <v>14059.544397898178</v>
      </c>
      <c r="H73" s="14">
        <f t="shared" si="8"/>
        <v>10409.257905790084</v>
      </c>
      <c r="I73" s="14">
        <f t="shared" si="9"/>
        <v>3650.2864921080954</v>
      </c>
    </row>
    <row r="74" spans="3:9">
      <c r="C74" s="9"/>
      <c r="E74">
        <v>72</v>
      </c>
      <c r="F74" s="14">
        <f t="shared" si="7"/>
        <v>370490.20214027201</v>
      </c>
      <c r="G74" s="14">
        <f t="shared" si="10"/>
        <v>14059.544397898178</v>
      </c>
      <c r="H74" s="14">
        <f t="shared" si="8"/>
        <v>10509.013294053904</v>
      </c>
      <c r="I74" s="14">
        <f t="shared" si="9"/>
        <v>3550.5311038442737</v>
      </c>
    </row>
    <row r="75" spans="3:9">
      <c r="C75" s="9"/>
      <c r="E75">
        <v>73</v>
      </c>
      <c r="F75" s="14">
        <f t="shared" si="7"/>
        <v>359981.18884621811</v>
      </c>
      <c r="G75" s="14">
        <f t="shared" si="10"/>
        <v>14059.544397898178</v>
      </c>
      <c r="H75" s="14">
        <f t="shared" si="8"/>
        <v>10609.724671455255</v>
      </c>
      <c r="I75" s="14">
        <f t="shared" si="9"/>
        <v>3449.8197264429241</v>
      </c>
    </row>
    <row r="76" spans="3:9">
      <c r="C76" s="9"/>
      <c r="E76">
        <v>74</v>
      </c>
      <c r="F76" s="14">
        <f t="shared" si="7"/>
        <v>349371.46417476283</v>
      </c>
      <c r="G76" s="14">
        <f t="shared" si="10"/>
        <v>14059.544397898178</v>
      </c>
      <c r="H76" s="14">
        <f t="shared" si="8"/>
        <v>10711.401199556702</v>
      </c>
      <c r="I76" s="14">
        <f t="shared" si="9"/>
        <v>3348.1431983414777</v>
      </c>
    </row>
    <row r="77" spans="3:9">
      <c r="C77" s="9"/>
      <c r="E77">
        <v>75</v>
      </c>
      <c r="F77" s="14">
        <f t="shared" si="7"/>
        <v>338660.06297520612</v>
      </c>
      <c r="G77" s="14">
        <f t="shared" si="10"/>
        <v>14059.544397898178</v>
      </c>
      <c r="H77" s="14">
        <f t="shared" si="8"/>
        <v>10814.05212771912</v>
      </c>
      <c r="I77" s="14">
        <f t="shared" si="9"/>
        <v>3245.4922701790588</v>
      </c>
    </row>
    <row r="78" spans="3:9">
      <c r="C78" s="9"/>
      <c r="E78">
        <v>76</v>
      </c>
      <c r="F78" s="14">
        <f t="shared" si="7"/>
        <v>327846.01084748702</v>
      </c>
      <c r="G78" s="14">
        <f t="shared" si="10"/>
        <v>14059.544397898178</v>
      </c>
      <c r="H78" s="14">
        <f t="shared" si="8"/>
        <v>10917.686793943094</v>
      </c>
      <c r="I78" s="14">
        <f t="shared" si="9"/>
        <v>3141.8576039550844</v>
      </c>
    </row>
    <row r="79" spans="3:9">
      <c r="C79" s="9"/>
      <c r="E79">
        <v>77</v>
      </c>
      <c r="F79" s="14">
        <f t="shared" si="7"/>
        <v>316928.32405354391</v>
      </c>
      <c r="G79" s="14">
        <f t="shared" si="10"/>
        <v>14059.544397898178</v>
      </c>
      <c r="H79" s="14">
        <f t="shared" si="8"/>
        <v>11022.314625718382</v>
      </c>
      <c r="I79" s="14">
        <f t="shared" si="9"/>
        <v>3037.2297721797963</v>
      </c>
    </row>
    <row r="80" spans="3:9">
      <c r="C80" s="9"/>
      <c r="E80">
        <v>78</v>
      </c>
      <c r="F80" s="14">
        <f t="shared" si="7"/>
        <v>305906.00942782551</v>
      </c>
      <c r="G80" s="14">
        <f t="shared" si="10"/>
        <v>14059.544397898178</v>
      </c>
      <c r="H80" s="14">
        <f t="shared" si="8"/>
        <v>11127.945140881517</v>
      </c>
      <c r="I80" s="14">
        <f t="shared" si="9"/>
        <v>2931.5992570166613</v>
      </c>
    </row>
    <row r="81" spans="3:9">
      <c r="C81" s="9"/>
      <c r="E81">
        <v>79</v>
      </c>
      <c r="F81" s="14">
        <f t="shared" si="7"/>
        <v>294778.06428694399</v>
      </c>
      <c r="G81" s="14">
        <f t="shared" si="10"/>
        <v>14059.544397898178</v>
      </c>
      <c r="H81" s="14">
        <f t="shared" si="8"/>
        <v>11234.587948481632</v>
      </c>
      <c r="I81" s="14">
        <f t="shared" si="9"/>
        <v>2824.956449416547</v>
      </c>
    </row>
    <row r="82" spans="3:9">
      <c r="C82" s="9"/>
      <c r="E82">
        <v>80</v>
      </c>
      <c r="F82" s="14">
        <f t="shared" si="7"/>
        <v>283543.47633846238</v>
      </c>
      <c r="G82" s="14">
        <f t="shared" si="10"/>
        <v>14059.544397898178</v>
      </c>
      <c r="H82" s="14">
        <f t="shared" si="8"/>
        <v>11342.252749654581</v>
      </c>
      <c r="I82" s="14">
        <f t="shared" si="9"/>
        <v>2717.291648243598</v>
      </c>
    </row>
    <row r="83" spans="3:9">
      <c r="C83" s="9"/>
      <c r="E83">
        <v>81</v>
      </c>
      <c r="F83" s="14">
        <f t="shared" si="7"/>
        <v>272201.2235888078</v>
      </c>
      <c r="G83" s="14">
        <f t="shared" si="10"/>
        <v>14059.544397898178</v>
      </c>
      <c r="H83" s="14">
        <f t="shared" si="8"/>
        <v>11450.949338505437</v>
      </c>
      <c r="I83" s="14">
        <f t="shared" si="9"/>
        <v>2608.5950593927419</v>
      </c>
    </row>
    <row r="84" spans="3:9">
      <c r="C84" s="9"/>
      <c r="E84">
        <v>82</v>
      </c>
      <c r="F84" s="14">
        <f t="shared" si="7"/>
        <v>260750.27425030235</v>
      </c>
      <c r="G84" s="14">
        <f t="shared" si="10"/>
        <v>14059.544397898178</v>
      </c>
      <c r="H84" s="14">
        <f t="shared" si="8"/>
        <v>11560.687602999447</v>
      </c>
      <c r="I84" s="14">
        <f t="shared" si="9"/>
        <v>2498.8567948987311</v>
      </c>
    </row>
    <row r="85" spans="3:9">
      <c r="C85" s="9"/>
      <c r="E85">
        <v>83</v>
      </c>
      <c r="F85" s="14">
        <f t="shared" si="7"/>
        <v>249189.5866473029</v>
      </c>
      <c r="G85" s="14">
        <f t="shared" si="10"/>
        <v>14059.544397898178</v>
      </c>
      <c r="H85" s="14">
        <f t="shared" si="8"/>
        <v>11671.477525861526</v>
      </c>
      <c r="I85" s="14">
        <f t="shared" si="9"/>
        <v>2388.066872036653</v>
      </c>
    </row>
    <row r="86" spans="3:9">
      <c r="C86" s="9"/>
      <c r="E86">
        <v>84</v>
      </c>
      <c r="F86" s="14">
        <f t="shared" si="7"/>
        <v>237518.10912144138</v>
      </c>
      <c r="G86" s="14">
        <f t="shared" si="10"/>
        <v>14059.544397898178</v>
      </c>
      <c r="H86" s="14">
        <f t="shared" si="8"/>
        <v>11783.329185484365</v>
      </c>
      <c r="I86" s="14">
        <f t="shared" si="9"/>
        <v>2276.2152124138133</v>
      </c>
    </row>
    <row r="87" spans="3:9">
      <c r="C87" s="9"/>
      <c r="E87">
        <v>85</v>
      </c>
      <c r="F87" s="14">
        <f t="shared" si="7"/>
        <v>225734.77993595702</v>
      </c>
      <c r="G87" s="14">
        <f t="shared" si="10"/>
        <v>14059.544397898178</v>
      </c>
      <c r="H87" s="14">
        <f t="shared" si="8"/>
        <v>11896.252756845257</v>
      </c>
      <c r="I87" s="14">
        <f t="shared" si="9"/>
        <v>2163.2916410529215</v>
      </c>
    </row>
    <row r="88" spans="3:9">
      <c r="C88" s="9"/>
      <c r="E88">
        <v>86</v>
      </c>
      <c r="F88" s="14">
        <f t="shared" si="7"/>
        <v>213838.52717911176</v>
      </c>
      <c r="G88" s="14">
        <f t="shared" si="10"/>
        <v>14059.544397898178</v>
      </c>
      <c r="H88" s="14">
        <f t="shared" si="8"/>
        <v>12010.25851243169</v>
      </c>
      <c r="I88" s="14">
        <f t="shared" si="9"/>
        <v>2049.2858854664878</v>
      </c>
    </row>
    <row r="89" spans="3:9">
      <c r="C89" s="9"/>
      <c r="E89">
        <v>87</v>
      </c>
      <c r="F89" s="14">
        <f t="shared" si="7"/>
        <v>201828.26866668006</v>
      </c>
      <c r="G89" s="14">
        <f t="shared" si="10"/>
        <v>14059.544397898178</v>
      </c>
      <c r="H89" s="14">
        <f t="shared" si="8"/>
        <v>12125.356823175827</v>
      </c>
      <c r="I89" s="14">
        <f t="shared" si="9"/>
        <v>1934.1875747223507</v>
      </c>
    </row>
    <row r="90" spans="3:9">
      <c r="C90" s="9"/>
      <c r="E90">
        <v>88</v>
      </c>
      <c r="F90" s="14">
        <f t="shared" si="7"/>
        <v>189702.91184350423</v>
      </c>
      <c r="G90" s="14">
        <f t="shared" si="10"/>
        <v>14059.544397898178</v>
      </c>
      <c r="H90" s="14">
        <f t="shared" si="8"/>
        <v>12241.55815939793</v>
      </c>
      <c r="I90" s="14">
        <f t="shared" si="9"/>
        <v>1817.9862385002491</v>
      </c>
    </row>
    <row r="91" spans="3:9">
      <c r="C91" s="9"/>
      <c r="E91">
        <v>89</v>
      </c>
      <c r="F91" s="14">
        <f t="shared" ref="F91:F104" si="11">F90-H90</f>
        <v>177461.35368410632</v>
      </c>
      <c r="G91" s="14">
        <f t="shared" si="10"/>
        <v>14059.544397898178</v>
      </c>
      <c r="H91" s="14">
        <f t="shared" ref="H91:H112" si="12">G91-I91</f>
        <v>12358.873091758825</v>
      </c>
      <c r="I91" s="14">
        <f t="shared" ref="I91:I104" si="13">F91*$C$7</f>
        <v>1700.6713061393523</v>
      </c>
    </row>
    <row r="92" spans="3:9">
      <c r="C92" s="9"/>
      <c r="E92">
        <v>90</v>
      </c>
      <c r="F92" s="14">
        <f t="shared" si="11"/>
        <v>165102.48059234751</v>
      </c>
      <c r="G92" s="14">
        <f t="shared" si="10"/>
        <v>14059.544397898178</v>
      </c>
      <c r="H92" s="14">
        <f t="shared" si="12"/>
        <v>12477.312292221515</v>
      </c>
      <c r="I92" s="14">
        <f t="shared" si="13"/>
        <v>1582.2321056766639</v>
      </c>
    </row>
    <row r="93" spans="3:9">
      <c r="C93" s="9"/>
      <c r="E93">
        <v>91</v>
      </c>
      <c r="F93" s="14">
        <f t="shared" si="11"/>
        <v>152625.16830012598</v>
      </c>
      <c r="G93" s="14">
        <f t="shared" si="10"/>
        <v>14059.544397898178</v>
      </c>
      <c r="H93" s="14">
        <f t="shared" si="12"/>
        <v>12596.886535021971</v>
      </c>
      <c r="I93" s="14">
        <f t="shared" si="13"/>
        <v>1462.6578628762074</v>
      </c>
    </row>
    <row r="94" spans="3:9">
      <c r="C94" s="9"/>
      <c r="E94">
        <v>92</v>
      </c>
      <c r="F94" s="14">
        <f t="shared" si="11"/>
        <v>140028.28176510401</v>
      </c>
      <c r="G94" s="14">
        <f t="shared" si="10"/>
        <v>14059.544397898178</v>
      </c>
      <c r="H94" s="14">
        <f t="shared" si="12"/>
        <v>12717.606697649266</v>
      </c>
      <c r="I94" s="14">
        <f t="shared" si="13"/>
        <v>1341.9377002489136</v>
      </c>
    </row>
    <row r="95" spans="3:9">
      <c r="C95" s="9"/>
      <c r="E95">
        <v>93</v>
      </c>
      <c r="F95" s="14">
        <f t="shared" si="11"/>
        <v>127310.67506745475</v>
      </c>
      <c r="G95" s="14">
        <f t="shared" si="10"/>
        <v>14059.544397898178</v>
      </c>
      <c r="H95" s="14">
        <f t="shared" si="12"/>
        <v>12839.48376183507</v>
      </c>
      <c r="I95" s="14">
        <f t="shared" si="13"/>
        <v>1220.0606360631082</v>
      </c>
    </row>
    <row r="96" spans="3:9">
      <c r="C96" s="9"/>
      <c r="E96">
        <v>94</v>
      </c>
      <c r="F96" s="14">
        <f t="shared" si="11"/>
        <v>114471.19130561968</v>
      </c>
      <c r="G96" s="14">
        <f t="shared" si="10"/>
        <v>14059.544397898178</v>
      </c>
      <c r="H96" s="14">
        <f t="shared" si="12"/>
        <v>12962.528814552656</v>
      </c>
      <c r="I96" s="14">
        <f t="shared" si="13"/>
        <v>1097.0155833455221</v>
      </c>
    </row>
    <row r="97" spans="1:9">
      <c r="C97" s="9"/>
      <c r="E97">
        <v>95</v>
      </c>
      <c r="F97" s="14">
        <f t="shared" si="11"/>
        <v>101508.66249106702</v>
      </c>
      <c r="G97" s="14">
        <f t="shared" si="10"/>
        <v>14059.544397898178</v>
      </c>
      <c r="H97" s="14">
        <f t="shared" si="12"/>
        <v>13086.753049025452</v>
      </c>
      <c r="I97" s="14">
        <f t="shared" si="13"/>
        <v>972.79134887272573</v>
      </c>
    </row>
    <row r="98" spans="1:9">
      <c r="C98" s="9"/>
      <c r="E98">
        <v>96</v>
      </c>
      <c r="F98" s="14">
        <f t="shared" si="11"/>
        <v>88421.909442041564</v>
      </c>
      <c r="G98" s="14">
        <f t="shared" si="10"/>
        <v>14059.544397898178</v>
      </c>
      <c r="H98" s="14">
        <f t="shared" si="12"/>
        <v>13212.16776574528</v>
      </c>
      <c r="I98" s="14">
        <f t="shared" si="13"/>
        <v>847.37663215289842</v>
      </c>
    </row>
    <row r="99" spans="1:9">
      <c r="C99" s="9"/>
      <c r="E99">
        <v>97</v>
      </c>
      <c r="F99" s="14">
        <f t="shared" si="11"/>
        <v>75209.741676296282</v>
      </c>
      <c r="G99" s="14">
        <f t="shared" si="10"/>
        <v>14059.544397898178</v>
      </c>
      <c r="H99" s="14">
        <f t="shared" si="12"/>
        <v>13338.784373500339</v>
      </c>
      <c r="I99" s="14">
        <f t="shared" si="13"/>
        <v>720.7600243978394</v>
      </c>
    </row>
    <row r="100" spans="1:9">
      <c r="C100" s="9"/>
      <c r="E100">
        <v>98</v>
      </c>
      <c r="F100" s="14">
        <f t="shared" si="11"/>
        <v>61870.957302795941</v>
      </c>
      <c r="G100" s="14">
        <f t="shared" si="10"/>
        <v>14059.544397898178</v>
      </c>
      <c r="H100" s="14">
        <f t="shared" si="12"/>
        <v>13466.614390413051</v>
      </c>
      <c r="I100" s="14">
        <f t="shared" si="13"/>
        <v>592.93000748512782</v>
      </c>
    </row>
    <row r="101" spans="1:9" ht="12.75" customHeight="1">
      <c r="E101">
        <v>99</v>
      </c>
      <c r="F101" s="14">
        <f t="shared" si="11"/>
        <v>48404.34291238289</v>
      </c>
      <c r="G101" s="14">
        <f t="shared" si="10"/>
        <v>14059.544397898178</v>
      </c>
      <c r="H101" s="14">
        <f t="shared" si="12"/>
        <v>13595.669444987841</v>
      </c>
      <c r="I101" s="14">
        <f t="shared" si="13"/>
        <v>463.87495291033611</v>
      </c>
    </row>
    <row r="102" spans="1:9" ht="12.75" customHeight="1">
      <c r="E102">
        <v>100</v>
      </c>
      <c r="F102" s="14">
        <f t="shared" si="11"/>
        <v>34808.673467395049</v>
      </c>
      <c r="G102" s="14">
        <f t="shared" si="10"/>
        <v>14059.544397898178</v>
      </c>
      <c r="H102" s="14">
        <f t="shared" si="12"/>
        <v>13725.961277168975</v>
      </c>
      <c r="I102" s="14">
        <f t="shared" si="13"/>
        <v>333.58312072920256</v>
      </c>
    </row>
    <row r="103" spans="1:9" ht="12.75" customHeight="1">
      <c r="E103">
        <v>101</v>
      </c>
      <c r="F103" s="14">
        <f t="shared" si="11"/>
        <v>21082.712190226073</v>
      </c>
      <c r="G103" s="14">
        <f t="shared" si="10"/>
        <v>14059.544397898178</v>
      </c>
      <c r="H103" s="14">
        <f t="shared" si="12"/>
        <v>13857.501739408512</v>
      </c>
      <c r="I103" s="14">
        <f t="shared" si="13"/>
        <v>202.04265848966656</v>
      </c>
    </row>
    <row r="104" spans="1:9" ht="12.75" customHeight="1">
      <c r="E104">
        <v>102</v>
      </c>
      <c r="F104" s="14">
        <f t="shared" si="11"/>
        <v>7225.2104508175617</v>
      </c>
      <c r="G104" s="14">
        <f t="shared" si="10"/>
        <v>14059.544397898178</v>
      </c>
      <c r="H104" s="14">
        <f t="shared" si="12"/>
        <v>13990.302797744511</v>
      </c>
      <c r="I104" s="14">
        <f t="shared" si="13"/>
        <v>69.241600153668301</v>
      </c>
    </row>
    <row r="105" spans="1:9" ht="12.75" customHeight="1">
      <c r="A105" s="36" t="s">
        <v>23</v>
      </c>
      <c r="B105" s="37"/>
      <c r="C105" s="37"/>
      <c r="E105" s="25">
        <v>103</v>
      </c>
      <c r="F105" s="26">
        <f t="shared" ref="F105:F112" si="14">F104-H104</f>
        <v>-6765.0923469269492</v>
      </c>
      <c r="G105" s="26">
        <f t="shared" si="10"/>
        <v>14059.544397898178</v>
      </c>
      <c r="H105" s="26">
        <f t="shared" si="12"/>
        <v>14124.376532889562</v>
      </c>
      <c r="I105" s="26">
        <f t="shared" ref="I105:I112" si="15">F105*$C$7</f>
        <v>-64.832134991383271</v>
      </c>
    </row>
    <row r="106" spans="1:9" ht="12.75" customHeight="1">
      <c r="A106" s="36" t="s">
        <v>24</v>
      </c>
      <c r="B106" s="36"/>
      <c r="C106" s="36"/>
      <c r="E106" s="25">
        <v>104</v>
      </c>
      <c r="F106" s="26">
        <f t="shared" si="14"/>
        <v>-20889.468879816512</v>
      </c>
      <c r="G106" s="26">
        <f t="shared" si="10"/>
        <v>14059.544397898178</v>
      </c>
      <c r="H106" s="26">
        <f t="shared" si="12"/>
        <v>14259.735141329753</v>
      </c>
      <c r="I106" s="26">
        <f t="shared" si="15"/>
        <v>-200.19074343157493</v>
      </c>
    </row>
    <row r="107" spans="1:9" ht="12.75" customHeight="1">
      <c r="A107" s="36"/>
      <c r="B107" s="36"/>
      <c r="C107" s="36"/>
      <c r="E107" s="25">
        <v>105</v>
      </c>
      <c r="F107" s="26">
        <f t="shared" si="14"/>
        <v>-35149.204021146266</v>
      </c>
      <c r="G107" s="26">
        <f t="shared" si="10"/>
        <v>14059.544397898178</v>
      </c>
      <c r="H107" s="26">
        <f t="shared" si="12"/>
        <v>14396.390936434163</v>
      </c>
      <c r="I107" s="26">
        <f t="shared" si="15"/>
        <v>-336.84653853598508</v>
      </c>
    </row>
    <row r="108" spans="1:9" ht="12.75" customHeight="1">
      <c r="A108" s="36"/>
      <c r="B108" s="36"/>
      <c r="C108" s="36"/>
      <c r="E108" s="25">
        <v>106</v>
      </c>
      <c r="F108" s="26">
        <f t="shared" si="14"/>
        <v>-49545.594957580426</v>
      </c>
      <c r="G108" s="26">
        <f t="shared" si="10"/>
        <v>14059.544397898178</v>
      </c>
      <c r="H108" s="26">
        <f t="shared" si="12"/>
        <v>14534.356349574991</v>
      </c>
      <c r="I108" s="26">
        <f t="shared" si="15"/>
        <v>-474.81195167681244</v>
      </c>
    </row>
    <row r="109" spans="1:9" ht="12.75" customHeight="1">
      <c r="E109" s="25">
        <v>107</v>
      </c>
      <c r="F109" s="26">
        <f t="shared" si="14"/>
        <v>-64079.951307155417</v>
      </c>
      <c r="G109" s="26">
        <f t="shared" si="10"/>
        <v>14059.544397898178</v>
      </c>
      <c r="H109" s="26">
        <f t="shared" si="12"/>
        <v>14673.643931258417</v>
      </c>
      <c r="I109" s="26">
        <f t="shared" si="15"/>
        <v>-614.09953336023943</v>
      </c>
    </row>
    <row r="110" spans="1:9" ht="12.75" customHeight="1">
      <c r="E110" s="25">
        <v>108</v>
      </c>
      <c r="F110" s="26">
        <f t="shared" si="14"/>
        <v>-78753.595238413836</v>
      </c>
      <c r="G110" s="26">
        <f t="shared" si="10"/>
        <v>14059.544397898178</v>
      </c>
      <c r="H110" s="26">
        <f t="shared" si="12"/>
        <v>14814.266352266312</v>
      </c>
      <c r="I110" s="26">
        <f t="shared" si="15"/>
        <v>-754.72195436813263</v>
      </c>
    </row>
    <row r="111" spans="1:9" ht="12.75" customHeight="1">
      <c r="E111" s="25">
        <v>109</v>
      </c>
      <c r="F111" s="26">
        <f t="shared" si="14"/>
        <v>-93567.861590680142</v>
      </c>
      <c r="G111" s="26">
        <f t="shared" si="10"/>
        <v>14059.544397898178</v>
      </c>
      <c r="H111" s="26">
        <f t="shared" si="12"/>
        <v>14956.236404808864</v>
      </c>
      <c r="I111" s="26">
        <f t="shared" si="15"/>
        <v>-896.69200691068477</v>
      </c>
    </row>
    <row r="112" spans="1:9" ht="12.75" customHeight="1">
      <c r="E112" s="25">
        <v>110</v>
      </c>
      <c r="F112" s="26">
        <f t="shared" si="14"/>
        <v>-108524.09799548901</v>
      </c>
      <c r="G112" s="26">
        <f t="shared" si="10"/>
        <v>14059.544397898178</v>
      </c>
      <c r="H112" s="26">
        <f t="shared" si="12"/>
        <v>15099.567003688282</v>
      </c>
      <c r="I112" s="26">
        <f t="shared" si="15"/>
        <v>-1040.0226057901032</v>
      </c>
    </row>
    <row r="113" spans="6:9" ht="12.75" customHeight="1">
      <c r="F113" s="14"/>
      <c r="G113" s="14"/>
      <c r="H113" s="14"/>
      <c r="I113" s="14"/>
    </row>
    <row r="114" spans="6:9" ht="12.75" customHeight="1">
      <c r="F114" s="14"/>
      <c r="G114" s="14"/>
      <c r="H114" s="14"/>
      <c r="I114" s="14"/>
    </row>
    <row r="115" spans="6:9" ht="12.75" customHeight="1">
      <c r="F115" s="14"/>
      <c r="G115" s="14"/>
      <c r="H115" s="14"/>
      <c r="I115" s="14"/>
    </row>
    <row r="116" spans="6:9" ht="12.75" customHeight="1">
      <c r="F116" s="14"/>
      <c r="G116" s="14"/>
      <c r="H116" s="14"/>
      <c r="I116" s="14"/>
    </row>
    <row r="117" spans="6:9" ht="12.75" customHeight="1">
      <c r="F117" s="14"/>
      <c r="G117" s="14"/>
      <c r="H117" s="14"/>
      <c r="I117" s="14"/>
    </row>
    <row r="118" spans="6:9" ht="12.75" customHeight="1">
      <c r="F118" s="14"/>
      <c r="G118" s="14"/>
      <c r="H118" s="14"/>
      <c r="I118" s="14"/>
    </row>
    <row r="119" spans="6:9" ht="12.75" customHeight="1">
      <c r="F119" s="14"/>
      <c r="G119" s="14"/>
      <c r="H119" s="14"/>
      <c r="I119" s="14"/>
    </row>
    <row r="120" spans="6:9" ht="12.75" customHeight="1">
      <c r="F120" s="14"/>
      <c r="G120" s="14"/>
      <c r="H120" s="14"/>
      <c r="I120" s="14"/>
    </row>
    <row r="121" spans="6:9" ht="12.75" customHeight="1">
      <c r="F121" s="14"/>
      <c r="G121" s="14"/>
      <c r="H121" s="14"/>
      <c r="I121" s="14"/>
    </row>
    <row r="122" spans="6:9" ht="12.75" customHeight="1">
      <c r="F122" s="14"/>
      <c r="G122" s="14"/>
      <c r="H122" s="14"/>
      <c r="I122" s="14"/>
    </row>
    <row r="123" spans="6:9" ht="12.75" customHeight="1">
      <c r="F123" s="14"/>
      <c r="G123" s="14"/>
      <c r="H123" s="14"/>
      <c r="I123" s="14"/>
    </row>
    <row r="124" spans="6:9" ht="12.75" customHeight="1">
      <c r="F124" s="14"/>
      <c r="G124" s="14"/>
      <c r="H124" s="14"/>
      <c r="I124" s="14"/>
    </row>
    <row r="125" spans="6:9" ht="12.75" customHeight="1">
      <c r="F125" s="14"/>
      <c r="G125" s="14"/>
      <c r="H125" s="14"/>
      <c r="I125" s="14"/>
    </row>
    <row r="126" spans="6:9" ht="12.75" customHeight="1">
      <c r="F126" s="14"/>
      <c r="G126" s="14"/>
      <c r="H126" s="14"/>
      <c r="I126" s="14"/>
    </row>
    <row r="127" spans="6:9" ht="12.75" customHeight="1">
      <c r="F127" s="14"/>
      <c r="G127" s="14"/>
      <c r="H127" s="14"/>
      <c r="I127" s="14"/>
    </row>
    <row r="128" spans="6:9" ht="12.75" customHeight="1">
      <c r="F128" s="14"/>
      <c r="G128" s="14"/>
      <c r="H128" s="14"/>
      <c r="I128" s="14"/>
    </row>
    <row r="129" spans="6:9" ht="12.75" customHeight="1">
      <c r="F129" s="14"/>
      <c r="G129" s="14"/>
      <c r="H129" s="14"/>
      <c r="I129" s="14"/>
    </row>
    <row r="130" spans="6:9" ht="12.75" customHeight="1">
      <c r="F130" s="14"/>
      <c r="G130" s="14"/>
      <c r="H130" s="14"/>
      <c r="I130" s="14"/>
    </row>
    <row r="131" spans="6:9" ht="12.75" customHeight="1">
      <c r="F131" s="14"/>
      <c r="G131" s="14"/>
      <c r="H131" s="14"/>
      <c r="I131" s="14"/>
    </row>
    <row r="132" spans="6:9" ht="12.75" customHeight="1">
      <c r="F132" s="14"/>
      <c r="G132" s="14"/>
      <c r="H132" s="14"/>
      <c r="I132" s="14"/>
    </row>
    <row r="133" spans="6:9" ht="12.75" customHeight="1">
      <c r="F133" s="14"/>
      <c r="G133" s="14"/>
      <c r="H133" s="14"/>
      <c r="I133" s="14"/>
    </row>
    <row r="134" spans="6:9" ht="12.75" customHeight="1">
      <c r="F134" s="14"/>
      <c r="G134" s="14"/>
      <c r="H134" s="14"/>
      <c r="I134" s="14"/>
    </row>
  </sheetData>
  <mergeCells count="7">
    <mergeCell ref="A106:C108"/>
    <mergeCell ref="A16:C16"/>
    <mergeCell ref="J13:K14"/>
    <mergeCell ref="A12:C12"/>
    <mergeCell ref="A13:C13"/>
    <mergeCell ref="A14:C14"/>
    <mergeCell ref="A105:C10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7"/>
  <sheetViews>
    <sheetView tabSelected="1" topLeftCell="E1" workbookViewId="0">
      <selection activeCell="G15" sqref="G15"/>
    </sheetView>
  </sheetViews>
  <sheetFormatPr defaultColWidth="17.140625" defaultRowHeight="12.75" customHeight="1"/>
  <cols>
    <col min="1" max="1" width="8.42578125" customWidth="1"/>
    <col min="2" max="2" width="22.7109375" bestFit="1" customWidth="1"/>
    <col min="3" max="3" width="11.7109375" bestFit="1" customWidth="1"/>
    <col min="4" max="4" width="7.140625" customWidth="1"/>
    <col min="5" max="5" width="7.42578125" customWidth="1"/>
    <col min="6" max="6" width="18.85546875" bestFit="1" customWidth="1"/>
    <col min="7" max="7" width="27.5703125" customWidth="1"/>
  </cols>
  <sheetData>
    <row r="1" spans="1:11" ht="12.75" customHeight="1">
      <c r="A1" t="s">
        <v>17</v>
      </c>
      <c r="B1" t="s">
        <v>5</v>
      </c>
      <c r="C1" s="16">
        <v>0.115</v>
      </c>
      <c r="E1" s="6" t="s">
        <v>14</v>
      </c>
      <c r="F1" s="23" t="s">
        <v>19</v>
      </c>
      <c r="G1" t="s">
        <v>15</v>
      </c>
      <c r="H1" t="s">
        <v>2</v>
      </c>
      <c r="I1" t="s">
        <v>16</v>
      </c>
    </row>
    <row r="2" spans="1:11" ht="12.75" customHeight="1">
      <c r="A2" s="18"/>
      <c r="B2" s="18" t="s">
        <v>7</v>
      </c>
      <c r="C2" s="24">
        <v>120</v>
      </c>
      <c r="E2">
        <v>1</v>
      </c>
      <c r="F2" s="22">
        <f>C5</f>
        <v>1000000.00000001</v>
      </c>
      <c r="G2" s="14">
        <f t="shared" ref="G2:G12" si="0">(($C$7*$C$5)*POWER((1+$C$7),$C$2))/(POWER((1+$C$7),$C$2) - 1)</f>
        <v>14059.544397898178</v>
      </c>
      <c r="H2" s="14">
        <f t="shared" ref="H2:H12" si="1">G2-I2</f>
        <v>4476.2110645647481</v>
      </c>
      <c r="I2" s="14">
        <f t="shared" ref="I2:I12" si="2">F2*$C$7</f>
        <v>9583.3333333334303</v>
      </c>
    </row>
    <row r="3" spans="1:11" ht="12.75" customHeight="1">
      <c r="B3" t="s">
        <v>8</v>
      </c>
      <c r="C3" s="9">
        <v>1000000</v>
      </c>
      <c r="E3">
        <v>2</v>
      </c>
      <c r="F3" s="14">
        <f t="shared" ref="F3:F12" si="3">F2-H2</f>
        <v>995523.78893544525</v>
      </c>
      <c r="G3" s="14">
        <f t="shared" si="0"/>
        <v>14059.544397898178</v>
      </c>
      <c r="H3" s="14">
        <f t="shared" si="1"/>
        <v>4519.1080872668263</v>
      </c>
      <c r="I3" s="14">
        <f t="shared" si="2"/>
        <v>9540.4363106313522</v>
      </c>
    </row>
    <row r="4" spans="1:11" ht="12.75" customHeight="1">
      <c r="B4" t="s">
        <v>9</v>
      </c>
      <c r="C4" s="9">
        <v>10664.2963151286</v>
      </c>
      <c r="E4">
        <v>3</v>
      </c>
      <c r="F4" s="14">
        <f t="shared" si="3"/>
        <v>991004.68084817845</v>
      </c>
      <c r="G4" s="14">
        <f t="shared" si="0"/>
        <v>14059.544397898178</v>
      </c>
      <c r="H4" s="14">
        <f t="shared" si="1"/>
        <v>4562.4162064364664</v>
      </c>
      <c r="I4" s="14">
        <f t="shared" si="2"/>
        <v>9497.128191461712</v>
      </c>
    </row>
    <row r="5" spans="1:11" ht="12.75" customHeight="1">
      <c r="A5" s="20"/>
      <c r="B5" s="20" t="s">
        <v>10</v>
      </c>
      <c r="C5" s="21">
        <v>1000000.00000001</v>
      </c>
      <c r="E5">
        <v>4</v>
      </c>
      <c r="F5" s="14">
        <f t="shared" si="3"/>
        <v>986442.26464174199</v>
      </c>
      <c r="G5" s="14">
        <f t="shared" si="0"/>
        <v>14059.544397898178</v>
      </c>
      <c r="H5" s="14">
        <f t="shared" si="1"/>
        <v>4606.1393617481499</v>
      </c>
      <c r="I5" s="14">
        <f t="shared" si="2"/>
        <v>9453.4050361500285</v>
      </c>
    </row>
    <row r="6" spans="1:11" ht="12.75" customHeight="1">
      <c r="B6" t="s">
        <v>11</v>
      </c>
      <c r="C6" s="9">
        <v>1559431.11563086</v>
      </c>
      <c r="E6">
        <v>5</v>
      </c>
      <c r="F6" s="14">
        <f t="shared" si="3"/>
        <v>981836.12527999387</v>
      </c>
      <c r="G6" s="14">
        <f t="shared" si="0"/>
        <v>14059.544397898178</v>
      </c>
      <c r="H6" s="14">
        <f t="shared" si="1"/>
        <v>4650.2815306315697</v>
      </c>
      <c r="I6" s="14">
        <f t="shared" si="2"/>
        <v>9409.2628672666087</v>
      </c>
    </row>
    <row r="7" spans="1:11" ht="12.75" customHeight="1">
      <c r="A7" s="17" t="s">
        <v>18</v>
      </c>
      <c r="B7" s="18"/>
      <c r="C7" s="19">
        <f>C1/12</f>
        <v>9.5833333333333343E-3</v>
      </c>
      <c r="E7">
        <v>6</v>
      </c>
      <c r="F7" s="14">
        <f t="shared" si="3"/>
        <v>977185.84374936228</v>
      </c>
      <c r="G7" s="14">
        <f t="shared" si="0"/>
        <v>14059.544397898178</v>
      </c>
      <c r="H7" s="14">
        <f t="shared" si="1"/>
        <v>4694.8467286334562</v>
      </c>
      <c r="I7" s="14">
        <f t="shared" si="2"/>
        <v>9364.6976692647222</v>
      </c>
    </row>
    <row r="8" spans="1:11" ht="12.75" customHeight="1">
      <c r="E8">
        <v>7</v>
      </c>
      <c r="F8" s="14">
        <f t="shared" si="3"/>
        <v>972490.99702072877</v>
      </c>
      <c r="G8" s="14">
        <f t="shared" si="0"/>
        <v>14059.544397898178</v>
      </c>
      <c r="H8" s="14">
        <f t="shared" si="1"/>
        <v>4739.8390097828596</v>
      </c>
      <c r="I8" s="14">
        <f t="shared" si="2"/>
        <v>9319.7053881153188</v>
      </c>
    </row>
    <row r="9" spans="1:11" ht="12.75" customHeight="1">
      <c r="A9" s="27"/>
      <c r="B9" s="31" t="s">
        <v>27</v>
      </c>
      <c r="C9" s="28">
        <f>C2-E12</f>
        <v>109</v>
      </c>
      <c r="E9">
        <v>8</v>
      </c>
      <c r="F9" s="14">
        <f t="shared" si="3"/>
        <v>967751.15801094589</v>
      </c>
      <c r="G9" s="14">
        <f t="shared" si="0"/>
        <v>14059.544397898178</v>
      </c>
      <c r="H9" s="14">
        <f t="shared" si="1"/>
        <v>4785.2624669599463</v>
      </c>
      <c r="I9" s="14">
        <f t="shared" si="2"/>
        <v>9274.2819309382321</v>
      </c>
    </row>
    <row r="10" spans="1:11" ht="12.75" customHeight="1">
      <c r="A10" s="27"/>
      <c r="B10" s="31" t="s">
        <v>28</v>
      </c>
      <c r="C10" s="32">
        <f>F14</f>
        <v>848333.19342023751</v>
      </c>
      <c r="E10">
        <v>9</v>
      </c>
      <c r="F10" s="14">
        <f t="shared" si="3"/>
        <v>962965.895543986</v>
      </c>
      <c r="G10" s="14">
        <f t="shared" si="0"/>
        <v>14059.544397898178</v>
      </c>
      <c r="H10" s="14">
        <f t="shared" si="1"/>
        <v>4831.1212322683114</v>
      </c>
      <c r="I10" s="14">
        <f t="shared" si="2"/>
        <v>9228.4231656298671</v>
      </c>
    </row>
    <row r="11" spans="1:11">
      <c r="C11" s="13"/>
      <c r="E11">
        <v>10</v>
      </c>
      <c r="F11" s="14">
        <f t="shared" si="3"/>
        <v>958134.77431171772</v>
      </c>
      <c r="G11" s="14">
        <f t="shared" si="0"/>
        <v>14059.544397898178</v>
      </c>
      <c r="H11" s="14">
        <f t="shared" si="1"/>
        <v>4877.4194774108819</v>
      </c>
      <c r="I11" s="14">
        <f t="shared" si="2"/>
        <v>9182.1249204872965</v>
      </c>
    </row>
    <row r="12" spans="1:11" ht="12.75" customHeight="1">
      <c r="A12" s="35" t="s">
        <v>21</v>
      </c>
      <c r="B12" s="35"/>
      <c r="C12" s="35"/>
      <c r="E12">
        <v>11</v>
      </c>
      <c r="F12" s="14">
        <f t="shared" si="3"/>
        <v>953257.35483430687</v>
      </c>
      <c r="G12" s="14">
        <f t="shared" si="0"/>
        <v>14059.544397898178</v>
      </c>
      <c r="H12" s="14">
        <f t="shared" si="1"/>
        <v>4924.1614140694037</v>
      </c>
      <c r="I12" s="14">
        <f t="shared" si="2"/>
        <v>9135.3829838287747</v>
      </c>
    </row>
    <row r="13" spans="1:11" ht="12.75" customHeight="1">
      <c r="A13" s="35" t="s">
        <v>20</v>
      </c>
      <c r="B13" s="35"/>
      <c r="C13" s="35"/>
      <c r="E13" s="29">
        <v>12</v>
      </c>
      <c r="F13" s="30">
        <v>100000</v>
      </c>
      <c r="G13" s="29"/>
      <c r="H13" s="29"/>
      <c r="I13" s="29"/>
      <c r="J13" s="36" t="s">
        <v>31</v>
      </c>
      <c r="K13" s="36"/>
    </row>
    <row r="14" spans="1:11" ht="28.5" customHeight="1">
      <c r="A14" s="35" t="s">
        <v>22</v>
      </c>
      <c r="B14" s="35"/>
      <c r="C14" s="35"/>
      <c r="E14">
        <v>12</v>
      </c>
      <c r="F14" s="14">
        <f>F12-H12-F13</f>
        <v>848333.19342023751</v>
      </c>
      <c r="G14" s="14">
        <f>(($C$7*$C$10)*POWER((1+$C$7),$C$9))/(POWER((1+$C$7),$C$9) - 1)</f>
        <v>12576.991167087883</v>
      </c>
      <c r="H14" s="14">
        <f t="shared" ref="H14:H26" si="4">G14-I14</f>
        <v>4447.131396810606</v>
      </c>
      <c r="I14" s="14">
        <f t="shared" ref="I14:I26" si="5">F14*$C$7</f>
        <v>8129.8597702772768</v>
      </c>
      <c r="J14" s="36"/>
      <c r="K14" s="36"/>
    </row>
    <row r="15" spans="1:11">
      <c r="C15" s="9"/>
      <c r="E15">
        <v>13</v>
      </c>
      <c r="F15" s="14">
        <f t="shared" ref="F15:F26" si="6">F14-H14</f>
        <v>843886.06202342687</v>
      </c>
      <c r="G15" s="14">
        <f t="shared" ref="G15:G78" si="7">(($C$7*$C$10)*POWER((1+$C$7),$C$9))/(POWER((1+$C$7),$C$9) - 1)</f>
        <v>12576.991167087883</v>
      </c>
      <c r="H15" s="14">
        <f t="shared" si="4"/>
        <v>4489.7497393633748</v>
      </c>
      <c r="I15" s="14">
        <f t="shared" si="5"/>
        <v>8087.241427724508</v>
      </c>
      <c r="J15" s="36"/>
      <c r="K15" s="36"/>
    </row>
    <row r="16" spans="1:11" ht="15.75">
      <c r="A16" s="38" t="s">
        <v>25</v>
      </c>
      <c r="B16" s="38"/>
      <c r="C16" s="38"/>
      <c r="E16">
        <v>14</v>
      </c>
      <c r="F16" s="14">
        <f t="shared" si="6"/>
        <v>839396.31228406355</v>
      </c>
      <c r="G16" s="14">
        <f t="shared" si="7"/>
        <v>12576.991167087883</v>
      </c>
      <c r="H16" s="14">
        <f t="shared" si="4"/>
        <v>4532.7765076989399</v>
      </c>
      <c r="I16" s="14">
        <f t="shared" si="5"/>
        <v>8044.2146593889429</v>
      </c>
      <c r="J16" s="36"/>
      <c r="K16" s="36"/>
    </row>
    <row r="17" spans="3:11">
      <c r="C17" s="9"/>
      <c r="E17">
        <v>15</v>
      </c>
      <c r="F17" s="14">
        <f t="shared" si="6"/>
        <v>834863.53577636462</v>
      </c>
      <c r="G17" s="14">
        <f t="shared" si="7"/>
        <v>12576.991167087883</v>
      </c>
      <c r="H17" s="14">
        <f t="shared" si="4"/>
        <v>4576.2156158977214</v>
      </c>
      <c r="I17" s="14">
        <f t="shared" si="5"/>
        <v>8000.7755511901614</v>
      </c>
      <c r="J17" s="36"/>
      <c r="K17" s="36"/>
    </row>
    <row r="18" spans="3:11">
      <c r="C18" s="9"/>
      <c r="E18">
        <v>16</v>
      </c>
      <c r="F18" s="14">
        <f t="shared" si="6"/>
        <v>830287.32016046694</v>
      </c>
      <c r="G18" s="14">
        <f t="shared" si="7"/>
        <v>12576.991167087883</v>
      </c>
      <c r="H18" s="14">
        <f t="shared" si="4"/>
        <v>4620.0710155500738</v>
      </c>
      <c r="I18" s="14">
        <f t="shared" si="5"/>
        <v>7956.920151537809</v>
      </c>
      <c r="J18" s="36"/>
      <c r="K18" s="36"/>
    </row>
    <row r="19" spans="3:11">
      <c r="C19" s="9"/>
      <c r="E19">
        <v>17</v>
      </c>
      <c r="F19" s="14">
        <f t="shared" si="6"/>
        <v>825667.24914491689</v>
      </c>
      <c r="G19" s="14">
        <f t="shared" si="7"/>
        <v>12576.991167087883</v>
      </c>
      <c r="H19" s="14">
        <f t="shared" si="4"/>
        <v>4664.3466961157619</v>
      </c>
      <c r="I19" s="14">
        <f t="shared" si="5"/>
        <v>7912.6444709721209</v>
      </c>
      <c r="J19" s="36"/>
      <c r="K19" s="36"/>
    </row>
    <row r="20" spans="3:11">
      <c r="C20" s="9"/>
      <c r="E20">
        <v>18</v>
      </c>
      <c r="F20" s="14">
        <f t="shared" si="6"/>
        <v>821002.90244880109</v>
      </c>
      <c r="G20" s="14">
        <f t="shared" si="7"/>
        <v>12576.991167087883</v>
      </c>
      <c r="H20" s="14">
        <f t="shared" si="4"/>
        <v>4709.0466852868713</v>
      </c>
      <c r="I20" s="14">
        <f t="shared" si="5"/>
        <v>7867.9444818010115</v>
      </c>
    </row>
    <row r="21" spans="3:11">
      <c r="C21" s="9"/>
      <c r="E21">
        <v>19</v>
      </c>
      <c r="F21" s="14">
        <f t="shared" si="6"/>
        <v>816293.85576351418</v>
      </c>
      <c r="G21" s="14">
        <f t="shared" si="7"/>
        <v>12576.991167087883</v>
      </c>
      <c r="H21" s="14">
        <f t="shared" si="4"/>
        <v>4754.175049354204</v>
      </c>
      <c r="I21" s="14">
        <f t="shared" si="5"/>
        <v>7822.8161177336788</v>
      </c>
    </row>
    <row r="22" spans="3:11">
      <c r="C22" s="9"/>
      <c r="E22">
        <v>20</v>
      </c>
      <c r="F22" s="14">
        <f t="shared" si="6"/>
        <v>811539.68071415997</v>
      </c>
      <c r="G22" s="14">
        <f t="shared" si="7"/>
        <v>12576.991167087883</v>
      </c>
      <c r="H22" s="14">
        <f t="shared" si="4"/>
        <v>4799.7358935771827</v>
      </c>
      <c r="I22" s="14">
        <f t="shared" si="5"/>
        <v>7777.2552735107001</v>
      </c>
    </row>
    <row r="23" spans="3:11">
      <c r="C23" s="9"/>
      <c r="E23">
        <v>21</v>
      </c>
      <c r="F23" s="14">
        <f t="shared" si="6"/>
        <v>806739.94482058275</v>
      </c>
      <c r="G23" s="14">
        <f t="shared" si="7"/>
        <v>12576.991167087883</v>
      </c>
      <c r="H23" s="14">
        <f t="shared" si="4"/>
        <v>4845.7333625572974</v>
      </c>
      <c r="I23" s="14">
        <f t="shared" si="5"/>
        <v>7731.2578045305854</v>
      </c>
    </row>
    <row r="24" spans="3:11">
      <c r="C24" s="9"/>
      <c r="E24">
        <v>22</v>
      </c>
      <c r="F24" s="14">
        <f t="shared" si="6"/>
        <v>801894.2114580255</v>
      </c>
      <c r="G24" s="14">
        <f t="shared" si="7"/>
        <v>12576.991167087883</v>
      </c>
      <c r="H24" s="14">
        <f t="shared" si="4"/>
        <v>4892.1716406151372</v>
      </c>
      <c r="I24" s="14">
        <f t="shared" si="5"/>
        <v>7684.8195264727456</v>
      </c>
    </row>
    <row r="25" spans="3:11">
      <c r="C25" s="9"/>
      <c r="E25">
        <v>23</v>
      </c>
      <c r="F25" s="14">
        <f t="shared" si="6"/>
        <v>797002.0398174104</v>
      </c>
      <c r="G25" s="14">
        <f t="shared" si="7"/>
        <v>12576.991167087883</v>
      </c>
      <c r="H25" s="14">
        <f t="shared" si="4"/>
        <v>4939.0549521710327</v>
      </c>
      <c r="I25" s="14">
        <f t="shared" si="5"/>
        <v>7637.9362149168501</v>
      </c>
    </row>
    <row r="26" spans="3:11">
      <c r="C26" s="9"/>
      <c r="E26">
        <v>24</v>
      </c>
      <c r="F26" s="14">
        <f t="shared" si="6"/>
        <v>792062.98486523936</v>
      </c>
      <c r="G26" s="14">
        <f t="shared" si="7"/>
        <v>12576.991167087883</v>
      </c>
      <c r="H26" s="14">
        <f t="shared" si="4"/>
        <v>4986.3875621293382</v>
      </c>
      <c r="I26" s="14">
        <f t="shared" si="5"/>
        <v>7590.6036049585446</v>
      </c>
    </row>
    <row r="27" spans="3:11">
      <c r="C27" s="9"/>
      <c r="E27">
        <v>25</v>
      </c>
      <c r="F27" s="14">
        <f t="shared" ref="F27:F90" si="8">F26-H26</f>
        <v>787076.59730311006</v>
      </c>
      <c r="G27" s="14">
        <f t="shared" si="7"/>
        <v>12576.991167087883</v>
      </c>
      <c r="H27" s="14">
        <f t="shared" ref="H27:H90" si="9">G27-I27</f>
        <v>5034.1737762664106</v>
      </c>
      <c r="I27" s="14">
        <f t="shared" ref="I27:I90" si="10">F27*$C$7</f>
        <v>7542.8173908214721</v>
      </c>
    </row>
    <row r="28" spans="3:11">
      <c r="C28" s="9"/>
      <c r="E28">
        <v>26</v>
      </c>
      <c r="F28" s="14">
        <f t="shared" si="8"/>
        <v>782042.42352684366</v>
      </c>
      <c r="G28" s="14">
        <f t="shared" si="7"/>
        <v>12576.991167087883</v>
      </c>
      <c r="H28" s="14">
        <f t="shared" si="9"/>
        <v>5082.4179416222969</v>
      </c>
      <c r="I28" s="14">
        <f t="shared" si="10"/>
        <v>7494.5732254655859</v>
      </c>
    </row>
    <row r="29" spans="3:11">
      <c r="C29" s="9"/>
      <c r="E29">
        <v>27</v>
      </c>
      <c r="F29" s="14">
        <f t="shared" si="8"/>
        <v>776960.00558522134</v>
      </c>
      <c r="G29" s="14">
        <f t="shared" si="7"/>
        <v>12576.991167087883</v>
      </c>
      <c r="H29" s="14">
        <f t="shared" si="9"/>
        <v>5131.1244468961777</v>
      </c>
      <c r="I29" s="14">
        <f t="shared" si="10"/>
        <v>7445.8667201917051</v>
      </c>
    </row>
    <row r="30" spans="3:11">
      <c r="C30" s="9"/>
      <c r="E30">
        <v>28</v>
      </c>
      <c r="F30" s="14">
        <f t="shared" si="8"/>
        <v>771828.8811383252</v>
      </c>
      <c r="G30" s="14">
        <f t="shared" si="7"/>
        <v>12576.991167087883</v>
      </c>
      <c r="H30" s="14">
        <f t="shared" si="9"/>
        <v>5180.2977228455984</v>
      </c>
      <c r="I30" s="14">
        <f t="shared" si="10"/>
        <v>7396.6934442422844</v>
      </c>
    </row>
    <row r="31" spans="3:11">
      <c r="C31" s="9"/>
      <c r="E31">
        <v>29</v>
      </c>
      <c r="F31" s="14">
        <f t="shared" si="8"/>
        <v>766648.58341547963</v>
      </c>
      <c r="G31" s="14">
        <f t="shared" si="7"/>
        <v>12576.991167087883</v>
      </c>
      <c r="H31" s="14">
        <f t="shared" si="9"/>
        <v>5229.9422426895353</v>
      </c>
      <c r="I31" s="14">
        <f t="shared" si="10"/>
        <v>7347.0489243983475</v>
      </c>
    </row>
    <row r="32" spans="3:11">
      <c r="C32" s="9"/>
      <c r="E32">
        <v>30</v>
      </c>
      <c r="F32" s="14">
        <f t="shared" si="8"/>
        <v>761418.64117279008</v>
      </c>
      <c r="G32" s="14">
        <f t="shared" si="7"/>
        <v>12576.991167087883</v>
      </c>
      <c r="H32" s="14">
        <f t="shared" si="9"/>
        <v>5280.0625225153108</v>
      </c>
      <c r="I32" s="14">
        <f t="shared" si="10"/>
        <v>7296.928644572572</v>
      </c>
    </row>
    <row r="33" spans="3:9">
      <c r="C33" s="9"/>
      <c r="E33">
        <v>31</v>
      </c>
      <c r="F33" s="14">
        <f t="shared" si="8"/>
        <v>756138.57865027478</v>
      </c>
      <c r="G33" s="14">
        <f t="shared" si="7"/>
        <v>12576.991167087883</v>
      </c>
      <c r="H33" s="14">
        <f t="shared" si="9"/>
        <v>5330.6631216894157</v>
      </c>
      <c r="I33" s="14">
        <f t="shared" si="10"/>
        <v>7246.3280453984671</v>
      </c>
    </row>
    <row r="34" spans="3:9">
      <c r="C34" s="9"/>
      <c r="E34">
        <v>32</v>
      </c>
      <c r="F34" s="14">
        <f t="shared" si="8"/>
        <v>750807.91552858532</v>
      </c>
      <c r="G34" s="14">
        <f t="shared" si="7"/>
        <v>12576.991167087883</v>
      </c>
      <c r="H34" s="14">
        <f t="shared" si="9"/>
        <v>5381.7486432722726</v>
      </c>
      <c r="I34" s="14">
        <f t="shared" si="10"/>
        <v>7195.2425238156102</v>
      </c>
    </row>
    <row r="35" spans="3:9">
      <c r="C35" s="9"/>
      <c r="E35">
        <v>33</v>
      </c>
      <c r="F35" s="14">
        <f t="shared" si="8"/>
        <v>745426.166885313</v>
      </c>
      <c r="G35" s="14">
        <f t="shared" si="7"/>
        <v>12576.991167087883</v>
      </c>
      <c r="H35" s="14">
        <f t="shared" si="9"/>
        <v>5433.3237344369654</v>
      </c>
      <c r="I35" s="14">
        <f t="shared" si="10"/>
        <v>7143.6674326509174</v>
      </c>
    </row>
    <row r="36" spans="3:9">
      <c r="C36" s="9"/>
      <c r="E36">
        <v>34</v>
      </c>
      <c r="F36" s="14">
        <f t="shared" si="8"/>
        <v>739992.843150876</v>
      </c>
      <c r="G36" s="14">
        <f t="shared" si="7"/>
        <v>12576.991167087883</v>
      </c>
      <c r="H36" s="14">
        <f t="shared" si="9"/>
        <v>5485.393086891987</v>
      </c>
      <c r="I36" s="14">
        <f t="shared" si="10"/>
        <v>7091.5980801958958</v>
      </c>
    </row>
    <row r="37" spans="3:9">
      <c r="C37" s="9"/>
      <c r="E37">
        <v>35</v>
      </c>
      <c r="F37" s="14">
        <f t="shared" si="8"/>
        <v>734507.45006398403</v>
      </c>
      <c r="G37" s="14">
        <f t="shared" si="7"/>
        <v>12576.991167087883</v>
      </c>
      <c r="H37" s="14">
        <f t="shared" si="9"/>
        <v>5537.9614373080349</v>
      </c>
      <c r="I37" s="14">
        <f t="shared" si="10"/>
        <v>7039.0297297798479</v>
      </c>
    </row>
    <row r="38" spans="3:9">
      <c r="C38" s="9"/>
      <c r="E38">
        <v>36</v>
      </c>
      <c r="F38" s="14">
        <f t="shared" si="8"/>
        <v>728969.48862667603</v>
      </c>
      <c r="G38" s="14">
        <f t="shared" si="7"/>
        <v>12576.991167087883</v>
      </c>
      <c r="H38" s="14">
        <f t="shared" si="9"/>
        <v>5591.0335677489038</v>
      </c>
      <c r="I38" s="14">
        <f t="shared" si="10"/>
        <v>6985.957599338979</v>
      </c>
    </row>
    <row r="39" spans="3:9">
      <c r="C39" s="9"/>
      <c r="E39">
        <v>37</v>
      </c>
      <c r="F39" s="14">
        <f t="shared" si="8"/>
        <v>723378.45505892718</v>
      </c>
      <c r="G39" s="14">
        <f t="shared" si="7"/>
        <v>12576.991167087883</v>
      </c>
      <c r="H39" s="14">
        <f t="shared" si="9"/>
        <v>5644.6143061064968</v>
      </c>
      <c r="I39" s="14">
        <f t="shared" si="10"/>
        <v>6932.376860981386</v>
      </c>
    </row>
    <row r="40" spans="3:9">
      <c r="C40" s="9"/>
      <c r="E40">
        <v>38</v>
      </c>
      <c r="F40" s="14">
        <f t="shared" si="8"/>
        <v>717733.84075282072</v>
      </c>
      <c r="G40" s="14">
        <f t="shared" si="7"/>
        <v>12576.991167087883</v>
      </c>
      <c r="H40" s="14">
        <f t="shared" si="9"/>
        <v>5698.7085265400165</v>
      </c>
      <c r="I40" s="14">
        <f t="shared" si="10"/>
        <v>6878.2826405478663</v>
      </c>
    </row>
    <row r="41" spans="3:9">
      <c r="C41" s="9"/>
      <c r="E41">
        <v>39</v>
      </c>
      <c r="F41" s="14">
        <f t="shared" si="8"/>
        <v>712035.13222628075</v>
      </c>
      <c r="G41" s="14">
        <f t="shared" si="7"/>
        <v>12576.991167087883</v>
      </c>
      <c r="H41" s="14">
        <f t="shared" si="9"/>
        <v>5753.3211499193585</v>
      </c>
      <c r="I41" s="14">
        <f t="shared" si="10"/>
        <v>6823.6700171685243</v>
      </c>
    </row>
    <row r="42" spans="3:9">
      <c r="C42" s="9"/>
      <c r="E42">
        <v>40</v>
      </c>
      <c r="F42" s="14">
        <f t="shared" si="8"/>
        <v>706281.81107636134</v>
      </c>
      <c r="G42" s="14">
        <f t="shared" si="7"/>
        <v>12576.991167087883</v>
      </c>
      <c r="H42" s="14">
        <f t="shared" si="9"/>
        <v>5808.4571442727529</v>
      </c>
      <c r="I42" s="14">
        <f t="shared" si="10"/>
        <v>6768.5340228151299</v>
      </c>
    </row>
    <row r="43" spans="3:9">
      <c r="C43" s="9"/>
      <c r="E43">
        <v>41</v>
      </c>
      <c r="F43" s="14">
        <f t="shared" si="8"/>
        <v>700473.35393208859</v>
      </c>
      <c r="G43" s="14">
        <f t="shared" si="7"/>
        <v>12576.991167087883</v>
      </c>
      <c r="H43" s="14">
        <f t="shared" si="9"/>
        <v>5864.1215252387001</v>
      </c>
      <c r="I43" s="14">
        <f t="shared" si="10"/>
        <v>6712.8696418491827</v>
      </c>
    </row>
    <row r="44" spans="3:9">
      <c r="C44" s="9"/>
      <c r="E44">
        <v>42</v>
      </c>
      <c r="F44" s="14">
        <f t="shared" si="8"/>
        <v>694609.23240684986</v>
      </c>
      <c r="G44" s="14">
        <f t="shared" si="7"/>
        <v>12576.991167087883</v>
      </c>
      <c r="H44" s="14">
        <f t="shared" si="9"/>
        <v>5920.3193565222373</v>
      </c>
      <c r="I44" s="14">
        <f t="shared" si="10"/>
        <v>6656.6718105656455</v>
      </c>
    </row>
    <row r="45" spans="3:9">
      <c r="C45" s="9"/>
      <c r="E45">
        <v>43</v>
      </c>
      <c r="F45" s="14">
        <f t="shared" si="8"/>
        <v>688688.91305032757</v>
      </c>
      <c r="G45" s="14">
        <f t="shared" si="7"/>
        <v>12576.991167087883</v>
      </c>
      <c r="H45" s="14">
        <f t="shared" si="9"/>
        <v>5977.0557503555765</v>
      </c>
      <c r="I45" s="14">
        <f t="shared" si="10"/>
        <v>6599.9354167323063</v>
      </c>
    </row>
    <row r="46" spans="3:9">
      <c r="C46" s="9"/>
      <c r="E46">
        <v>44</v>
      </c>
      <c r="F46" s="14">
        <f t="shared" si="8"/>
        <v>682711.85729997198</v>
      </c>
      <c r="G46" s="14">
        <f t="shared" si="7"/>
        <v>12576.991167087883</v>
      </c>
      <c r="H46" s="14">
        <f t="shared" si="9"/>
        <v>6034.335867963151</v>
      </c>
      <c r="I46" s="14">
        <f t="shared" si="10"/>
        <v>6542.6552991247318</v>
      </c>
    </row>
    <row r="47" spans="3:9">
      <c r="C47" s="9"/>
      <c r="E47">
        <v>45</v>
      </c>
      <c r="F47" s="14">
        <f t="shared" si="8"/>
        <v>676677.52143200883</v>
      </c>
      <c r="G47" s="14">
        <f t="shared" si="7"/>
        <v>12576.991167087883</v>
      </c>
      <c r="H47" s="14">
        <f t="shared" si="9"/>
        <v>6092.1649200311313</v>
      </c>
      <c r="I47" s="14">
        <f t="shared" si="10"/>
        <v>6484.8262470567515</v>
      </c>
    </row>
    <row r="48" spans="3:9">
      <c r="C48" s="9"/>
      <c r="E48">
        <v>46</v>
      </c>
      <c r="F48" s="14">
        <f t="shared" si="8"/>
        <v>670585.35651197773</v>
      </c>
      <c r="G48" s="14">
        <f t="shared" si="7"/>
        <v>12576.991167087883</v>
      </c>
      <c r="H48" s="14">
        <f t="shared" si="9"/>
        <v>6150.5481671814287</v>
      </c>
      <c r="I48" s="14">
        <f t="shared" si="10"/>
        <v>6426.4429999064541</v>
      </c>
    </row>
    <row r="49" spans="3:9">
      <c r="C49" s="9"/>
      <c r="E49">
        <v>47</v>
      </c>
      <c r="F49" s="14">
        <f t="shared" si="8"/>
        <v>664434.8083447963</v>
      </c>
      <c r="G49" s="14">
        <f t="shared" si="7"/>
        <v>12576.991167087883</v>
      </c>
      <c r="H49" s="14">
        <f t="shared" si="9"/>
        <v>6209.490920450251</v>
      </c>
      <c r="I49" s="14">
        <f t="shared" si="10"/>
        <v>6367.5002466376318</v>
      </c>
    </row>
    <row r="50" spans="3:9">
      <c r="C50" s="9"/>
      <c r="E50">
        <v>48</v>
      </c>
      <c r="F50" s="14">
        <f t="shared" si="8"/>
        <v>658225.31742434599</v>
      </c>
      <c r="G50" s="14">
        <f t="shared" si="7"/>
        <v>12576.991167087883</v>
      </c>
      <c r="H50" s="14">
        <f t="shared" si="9"/>
        <v>6268.9985417712332</v>
      </c>
      <c r="I50" s="14">
        <f t="shared" si="10"/>
        <v>6307.9926253166495</v>
      </c>
    </row>
    <row r="51" spans="3:9">
      <c r="C51" s="9"/>
      <c r="E51">
        <v>49</v>
      </c>
      <c r="F51" s="14">
        <f t="shared" si="8"/>
        <v>651956.31888257479</v>
      </c>
      <c r="G51" s="14">
        <f t="shared" si="7"/>
        <v>12576.991167087883</v>
      </c>
      <c r="H51" s="14">
        <f t="shared" si="9"/>
        <v>6329.0764444632068</v>
      </c>
      <c r="I51" s="14">
        <f t="shared" si="10"/>
        <v>6247.914722624676</v>
      </c>
    </row>
    <row r="52" spans="3:9">
      <c r="C52" s="9"/>
      <c r="E52">
        <v>50</v>
      </c>
      <c r="F52" s="14">
        <f t="shared" si="8"/>
        <v>645627.24243811157</v>
      </c>
      <c r="G52" s="14">
        <f t="shared" si="7"/>
        <v>12576.991167087883</v>
      </c>
      <c r="H52" s="14">
        <f t="shared" si="9"/>
        <v>6389.7300937226464</v>
      </c>
      <c r="I52" s="14">
        <f t="shared" si="10"/>
        <v>6187.2610733652364</v>
      </c>
    </row>
    <row r="53" spans="3:9">
      <c r="C53" s="9"/>
      <c r="E53">
        <v>51</v>
      </c>
      <c r="F53" s="14">
        <f t="shared" si="8"/>
        <v>639237.51234438887</v>
      </c>
      <c r="G53" s="14">
        <f t="shared" si="7"/>
        <v>12576.991167087883</v>
      </c>
      <c r="H53" s="14">
        <f t="shared" si="9"/>
        <v>6450.9650071208225</v>
      </c>
      <c r="I53" s="14">
        <f t="shared" si="10"/>
        <v>6126.0261599670603</v>
      </c>
    </row>
    <row r="54" spans="3:9">
      <c r="C54" s="9"/>
      <c r="E54">
        <v>52</v>
      </c>
      <c r="F54" s="14">
        <f t="shared" si="8"/>
        <v>632786.54733726801</v>
      </c>
      <c r="G54" s="14">
        <f t="shared" si="7"/>
        <v>12576.991167087883</v>
      </c>
      <c r="H54" s="14">
        <f t="shared" si="9"/>
        <v>6512.7867551057307</v>
      </c>
      <c r="I54" s="14">
        <f t="shared" si="10"/>
        <v>6064.2044119821521</v>
      </c>
    </row>
    <row r="55" spans="3:9">
      <c r="C55" s="9"/>
      <c r="E55">
        <v>53</v>
      </c>
      <c r="F55" s="14">
        <f t="shared" si="8"/>
        <v>626273.7605821623</v>
      </c>
      <c r="G55" s="14">
        <f t="shared" si="7"/>
        <v>12576.991167087883</v>
      </c>
      <c r="H55" s="14">
        <f t="shared" si="9"/>
        <v>6575.2009615088264</v>
      </c>
      <c r="I55" s="14">
        <f t="shared" si="10"/>
        <v>6001.7902055790564</v>
      </c>
    </row>
    <row r="56" spans="3:9">
      <c r="C56" s="9"/>
      <c r="E56">
        <v>54</v>
      </c>
      <c r="F56" s="14">
        <f t="shared" si="8"/>
        <v>619698.55962065351</v>
      </c>
      <c r="G56" s="14">
        <f t="shared" si="7"/>
        <v>12576.991167087883</v>
      </c>
      <c r="H56" s="14">
        <f t="shared" si="9"/>
        <v>6638.2133040566196</v>
      </c>
      <c r="I56" s="14">
        <f t="shared" si="10"/>
        <v>5938.7778630312632</v>
      </c>
    </row>
    <row r="57" spans="3:9">
      <c r="C57" s="9"/>
      <c r="E57">
        <v>55</v>
      </c>
      <c r="F57" s="14">
        <f t="shared" si="8"/>
        <v>613060.34631659684</v>
      </c>
      <c r="G57" s="14">
        <f t="shared" si="7"/>
        <v>12576.991167087883</v>
      </c>
      <c r="H57" s="14">
        <f t="shared" si="9"/>
        <v>6701.8295148871621</v>
      </c>
      <c r="I57" s="14">
        <f t="shared" si="10"/>
        <v>5875.1616522007207</v>
      </c>
    </row>
    <row r="58" spans="3:9">
      <c r="C58" s="9"/>
      <c r="E58">
        <v>56</v>
      </c>
      <c r="F58" s="14">
        <f t="shared" si="8"/>
        <v>606358.51680170966</v>
      </c>
      <c r="G58" s="14">
        <f t="shared" si="7"/>
        <v>12576.991167087883</v>
      </c>
      <c r="H58" s="14">
        <f t="shared" si="9"/>
        <v>6766.0553810714982</v>
      </c>
      <c r="I58" s="14">
        <f t="shared" si="10"/>
        <v>5810.9357860163846</v>
      </c>
    </row>
    <row r="59" spans="3:9">
      <c r="C59" s="9"/>
      <c r="E59">
        <v>57</v>
      </c>
      <c r="F59" s="14">
        <f t="shared" si="8"/>
        <v>599592.46142063814</v>
      </c>
      <c r="G59" s="14">
        <f t="shared" si="7"/>
        <v>12576.991167087883</v>
      </c>
      <c r="H59" s="14">
        <f t="shared" si="9"/>
        <v>6830.8967451401004</v>
      </c>
      <c r="I59" s="14">
        <f t="shared" si="10"/>
        <v>5746.0944219477824</v>
      </c>
    </row>
    <row r="60" spans="3:9">
      <c r="C60" s="9"/>
      <c r="E60">
        <v>58</v>
      </c>
      <c r="F60" s="14">
        <f t="shared" si="8"/>
        <v>592761.56467549806</v>
      </c>
      <c r="G60" s="14">
        <f t="shared" si="7"/>
        <v>12576.991167087883</v>
      </c>
      <c r="H60" s="14">
        <f t="shared" si="9"/>
        <v>6896.3595056143595</v>
      </c>
      <c r="I60" s="14">
        <f t="shared" si="10"/>
        <v>5680.6316614735233</v>
      </c>
    </row>
    <row r="61" spans="3:9">
      <c r="C61" s="9"/>
      <c r="E61">
        <v>59</v>
      </c>
      <c r="F61" s="14">
        <f t="shared" si="8"/>
        <v>585865.20516988367</v>
      </c>
      <c r="G61" s="14">
        <f t="shared" si="7"/>
        <v>12576.991167087883</v>
      </c>
      <c r="H61" s="14">
        <f t="shared" si="9"/>
        <v>6962.4496175431641</v>
      </c>
      <c r="I61" s="14">
        <f t="shared" si="10"/>
        <v>5614.5415495447187</v>
      </c>
    </row>
    <row r="62" spans="3:9">
      <c r="C62" s="9"/>
      <c r="E62">
        <v>60</v>
      </c>
      <c r="F62" s="14">
        <f t="shared" si="8"/>
        <v>578902.75555234053</v>
      </c>
      <c r="G62" s="14">
        <f t="shared" si="7"/>
        <v>12576.991167087883</v>
      </c>
      <c r="H62" s="14">
        <f t="shared" si="9"/>
        <v>7029.1730930446192</v>
      </c>
      <c r="I62" s="14">
        <f t="shared" si="10"/>
        <v>5547.8180740432636</v>
      </c>
    </row>
    <row r="63" spans="3:9">
      <c r="C63" s="9"/>
      <c r="E63">
        <v>61</v>
      </c>
      <c r="F63" s="14">
        <f t="shared" si="8"/>
        <v>571873.58245929587</v>
      </c>
      <c r="G63" s="14">
        <f t="shared" si="7"/>
        <v>12576.991167087883</v>
      </c>
      <c r="H63" s="14">
        <f t="shared" si="9"/>
        <v>7096.5360018529636</v>
      </c>
      <c r="I63" s="14">
        <f t="shared" si="10"/>
        <v>5480.4551652349191</v>
      </c>
    </row>
    <row r="64" spans="3:9">
      <c r="C64" s="9"/>
      <c r="E64">
        <v>62</v>
      </c>
      <c r="F64" s="14">
        <f t="shared" si="8"/>
        <v>564777.04645744292</v>
      </c>
      <c r="G64" s="14">
        <f t="shared" si="7"/>
        <v>12576.991167087883</v>
      </c>
      <c r="H64" s="14">
        <f t="shared" si="9"/>
        <v>7164.5444718707213</v>
      </c>
      <c r="I64" s="14">
        <f t="shared" si="10"/>
        <v>5412.4466952171615</v>
      </c>
    </row>
    <row r="65" spans="3:9">
      <c r="C65" s="9"/>
      <c r="E65">
        <v>63</v>
      </c>
      <c r="F65" s="14">
        <f t="shared" si="8"/>
        <v>557612.50198557216</v>
      </c>
      <c r="G65" s="14">
        <f t="shared" si="7"/>
        <v>12576.991167087883</v>
      </c>
      <c r="H65" s="14">
        <f t="shared" si="9"/>
        <v>7233.2046897261489</v>
      </c>
      <c r="I65" s="14">
        <f t="shared" si="10"/>
        <v>5343.7864773617339</v>
      </c>
    </row>
    <row r="66" spans="3:9">
      <c r="C66" s="9"/>
      <c r="E66">
        <v>64</v>
      </c>
      <c r="F66" s="14">
        <f t="shared" si="8"/>
        <v>550379.29729584605</v>
      </c>
      <c r="G66" s="14">
        <f t="shared" si="7"/>
        <v>12576.991167087883</v>
      </c>
      <c r="H66" s="14">
        <f t="shared" si="9"/>
        <v>7302.522901336024</v>
      </c>
      <c r="I66" s="14">
        <f t="shared" si="10"/>
        <v>5274.4682657518588</v>
      </c>
    </row>
    <row r="67" spans="3:9">
      <c r="C67" s="9"/>
      <c r="E67">
        <v>65</v>
      </c>
      <c r="F67" s="14">
        <f t="shared" si="8"/>
        <v>543076.77439450996</v>
      </c>
      <c r="G67" s="14">
        <f t="shared" si="7"/>
        <v>12576.991167087883</v>
      </c>
      <c r="H67" s="14">
        <f t="shared" si="9"/>
        <v>7372.5054124738281</v>
      </c>
      <c r="I67" s="14">
        <f t="shared" si="10"/>
        <v>5204.4857546140547</v>
      </c>
    </row>
    <row r="68" spans="3:9">
      <c r="C68" s="9"/>
      <c r="E68">
        <v>66</v>
      </c>
      <c r="F68" s="14">
        <f t="shared" si="8"/>
        <v>535704.26898203616</v>
      </c>
      <c r="G68" s="14">
        <f t="shared" si="7"/>
        <v>12576.991167087883</v>
      </c>
      <c r="H68" s="14">
        <f t="shared" si="9"/>
        <v>7443.1585893433694</v>
      </c>
      <c r="I68" s="14">
        <f t="shared" si="10"/>
        <v>5133.8325777445134</v>
      </c>
    </row>
    <row r="69" spans="3:9">
      <c r="C69" s="9"/>
      <c r="E69">
        <v>67</v>
      </c>
      <c r="F69" s="14">
        <f t="shared" si="8"/>
        <v>528261.11039269273</v>
      </c>
      <c r="G69" s="14">
        <f t="shared" si="7"/>
        <v>12576.991167087883</v>
      </c>
      <c r="H69" s="14">
        <f t="shared" si="9"/>
        <v>7514.4888591579102</v>
      </c>
      <c r="I69" s="14">
        <f t="shared" si="10"/>
        <v>5062.5023079299726</v>
      </c>
    </row>
    <row r="70" spans="3:9">
      <c r="C70" s="9"/>
      <c r="E70">
        <v>68</v>
      </c>
      <c r="F70" s="14">
        <f t="shared" si="8"/>
        <v>520746.62153353484</v>
      </c>
      <c r="G70" s="14">
        <f t="shared" si="7"/>
        <v>12576.991167087883</v>
      </c>
      <c r="H70" s="14">
        <f t="shared" si="9"/>
        <v>7586.5027107248397</v>
      </c>
      <c r="I70" s="14">
        <f t="shared" si="10"/>
        <v>4990.488456363043</v>
      </c>
    </row>
    <row r="71" spans="3:9">
      <c r="C71" s="9"/>
      <c r="E71">
        <v>69</v>
      </c>
      <c r="F71" s="14">
        <f t="shared" si="8"/>
        <v>513160.11882281001</v>
      </c>
      <c r="G71" s="14">
        <f t="shared" si="7"/>
        <v>12576.991167087883</v>
      </c>
      <c r="H71" s="14">
        <f t="shared" si="9"/>
        <v>7659.2066950359531</v>
      </c>
      <c r="I71" s="14">
        <f t="shared" si="10"/>
        <v>4917.7844720519297</v>
      </c>
    </row>
    <row r="72" spans="3:9">
      <c r="C72" s="9"/>
      <c r="E72">
        <v>70</v>
      </c>
      <c r="F72" s="14">
        <f t="shared" si="8"/>
        <v>505500.91212777403</v>
      </c>
      <c r="G72" s="14">
        <f t="shared" si="7"/>
        <v>12576.991167087883</v>
      </c>
      <c r="H72" s="14">
        <f t="shared" si="9"/>
        <v>7732.6074258633807</v>
      </c>
      <c r="I72" s="14">
        <f t="shared" si="10"/>
        <v>4844.383741224502</v>
      </c>
    </row>
    <row r="73" spans="3:9">
      <c r="C73" s="9"/>
      <c r="E73">
        <v>71</v>
      </c>
      <c r="F73" s="14">
        <f t="shared" si="8"/>
        <v>497768.30470191065</v>
      </c>
      <c r="G73" s="14">
        <f t="shared" si="7"/>
        <v>12576.991167087883</v>
      </c>
      <c r="H73" s="14">
        <f t="shared" si="9"/>
        <v>7806.7115803612387</v>
      </c>
      <c r="I73" s="14">
        <f t="shared" si="10"/>
        <v>4770.2795867266441</v>
      </c>
    </row>
    <row r="74" spans="3:9">
      <c r="C74" s="9"/>
      <c r="E74">
        <v>72</v>
      </c>
      <c r="F74" s="14">
        <f t="shared" si="8"/>
        <v>489961.59312154941</v>
      </c>
      <c r="G74" s="14">
        <f t="shared" si="7"/>
        <v>12576.991167087883</v>
      </c>
      <c r="H74" s="14">
        <f t="shared" si="9"/>
        <v>7881.5258996730336</v>
      </c>
      <c r="I74" s="14">
        <f t="shared" si="10"/>
        <v>4695.4652674148492</v>
      </c>
    </row>
    <row r="75" spans="3:9">
      <c r="C75" s="9"/>
      <c r="E75">
        <v>73</v>
      </c>
      <c r="F75" s="14">
        <f t="shared" si="8"/>
        <v>482080.06722187635</v>
      </c>
      <c r="G75" s="14">
        <f t="shared" si="7"/>
        <v>12576.991167087883</v>
      </c>
      <c r="H75" s="14">
        <f t="shared" si="9"/>
        <v>7957.0571895449002</v>
      </c>
      <c r="I75" s="14">
        <f t="shared" si="10"/>
        <v>4619.9339775429826</v>
      </c>
    </row>
    <row r="76" spans="3:9">
      <c r="C76" s="9"/>
      <c r="E76">
        <v>74</v>
      </c>
      <c r="F76" s="14">
        <f t="shared" si="8"/>
        <v>474123.01003233145</v>
      </c>
      <c r="G76" s="14">
        <f t="shared" si="7"/>
        <v>12576.991167087883</v>
      </c>
      <c r="H76" s="14">
        <f t="shared" si="9"/>
        <v>8033.3123209447058</v>
      </c>
      <c r="I76" s="14">
        <f t="shared" si="10"/>
        <v>4543.678846143177</v>
      </c>
    </row>
    <row r="77" spans="3:9">
      <c r="C77" s="9"/>
      <c r="E77">
        <v>75</v>
      </c>
      <c r="F77" s="14">
        <f t="shared" si="8"/>
        <v>466089.69771138678</v>
      </c>
      <c r="G77" s="14">
        <f t="shared" si="7"/>
        <v>12576.991167087883</v>
      </c>
      <c r="H77" s="14">
        <f t="shared" si="9"/>
        <v>8110.2982306870927</v>
      </c>
      <c r="I77" s="14">
        <f t="shared" si="10"/>
        <v>4466.6929364007901</v>
      </c>
    </row>
    <row r="78" spans="3:9">
      <c r="C78" s="9"/>
      <c r="E78">
        <v>76</v>
      </c>
      <c r="F78" s="14">
        <f t="shared" si="8"/>
        <v>457979.39948069968</v>
      </c>
      <c r="G78" s="14">
        <f t="shared" si="7"/>
        <v>12576.991167087883</v>
      </c>
      <c r="H78" s="14">
        <f t="shared" si="9"/>
        <v>8188.0219220645104</v>
      </c>
      <c r="I78" s="14">
        <f t="shared" si="10"/>
        <v>4388.9692450233724</v>
      </c>
    </row>
    <row r="79" spans="3:9">
      <c r="C79" s="9"/>
      <c r="E79">
        <v>77</v>
      </c>
      <c r="F79" s="14">
        <f t="shared" si="8"/>
        <v>449791.37755863514</v>
      </c>
      <c r="G79" s="14">
        <f t="shared" ref="G79:G127" si="11">(($C$7*$C$10)*POWER((1+$C$7),$C$9))/(POWER((1+$C$7),$C$9) - 1)</f>
        <v>12576.991167087883</v>
      </c>
      <c r="H79" s="14">
        <f t="shared" si="9"/>
        <v>8266.4904654842958</v>
      </c>
      <c r="I79" s="14">
        <f t="shared" si="10"/>
        <v>4310.500701603587</v>
      </c>
    </row>
    <row r="80" spans="3:9">
      <c r="C80" s="9"/>
      <c r="E80">
        <v>78</v>
      </c>
      <c r="F80" s="14">
        <f t="shared" si="8"/>
        <v>441524.88709315087</v>
      </c>
      <c r="G80" s="14">
        <f t="shared" si="11"/>
        <v>12576.991167087883</v>
      </c>
      <c r="H80" s="14">
        <f t="shared" si="9"/>
        <v>8345.7109991118523</v>
      </c>
      <c r="I80" s="14">
        <f t="shared" si="10"/>
        <v>4231.2801679760296</v>
      </c>
    </row>
    <row r="81" spans="3:9">
      <c r="C81" s="9"/>
      <c r="E81">
        <v>79</v>
      </c>
      <c r="F81" s="14">
        <f t="shared" si="8"/>
        <v>433179.17609403899</v>
      </c>
      <c r="G81" s="14">
        <f t="shared" si="11"/>
        <v>12576.991167087883</v>
      </c>
      <c r="H81" s="14">
        <f t="shared" si="9"/>
        <v>8425.690729520009</v>
      </c>
      <c r="I81" s="14">
        <f t="shared" si="10"/>
        <v>4151.3004375678738</v>
      </c>
    </row>
    <row r="82" spans="3:9">
      <c r="C82" s="9"/>
      <c r="E82">
        <v>80</v>
      </c>
      <c r="F82" s="14">
        <f t="shared" si="8"/>
        <v>424753.485364519</v>
      </c>
      <c r="G82" s="14">
        <f t="shared" si="11"/>
        <v>12576.991167087883</v>
      </c>
      <c r="H82" s="14">
        <f t="shared" si="9"/>
        <v>8506.4369323445753</v>
      </c>
      <c r="I82" s="14">
        <f t="shared" si="10"/>
        <v>4070.5542347433075</v>
      </c>
    </row>
    <row r="83" spans="3:9">
      <c r="C83" s="9"/>
      <c r="E83">
        <v>81</v>
      </c>
      <c r="F83" s="14">
        <f t="shared" si="8"/>
        <v>416247.04843217443</v>
      </c>
      <c r="G83" s="14">
        <f t="shared" si="11"/>
        <v>12576.991167087883</v>
      </c>
      <c r="H83" s="14">
        <f t="shared" si="9"/>
        <v>8587.9569529462096</v>
      </c>
      <c r="I83" s="14">
        <f t="shared" si="10"/>
        <v>3989.0342141416722</v>
      </c>
    </row>
    <row r="84" spans="3:9">
      <c r="C84" s="9"/>
      <c r="E84">
        <v>82</v>
      </c>
      <c r="F84" s="14">
        <f t="shared" si="8"/>
        <v>407659.09147922823</v>
      </c>
      <c r="G84" s="14">
        <f t="shared" si="11"/>
        <v>12576.991167087883</v>
      </c>
      <c r="H84" s="14">
        <f t="shared" si="9"/>
        <v>8670.258207078612</v>
      </c>
      <c r="I84" s="14">
        <f t="shared" si="10"/>
        <v>3906.7329600092708</v>
      </c>
    </row>
    <row r="85" spans="3:9">
      <c r="C85" s="9"/>
      <c r="E85">
        <v>83</v>
      </c>
      <c r="F85" s="14">
        <f t="shared" si="8"/>
        <v>398988.83327214961</v>
      </c>
      <c r="G85" s="14">
        <f t="shared" si="11"/>
        <v>12576.991167087883</v>
      </c>
      <c r="H85" s="14">
        <f t="shared" si="9"/>
        <v>8753.3481815631148</v>
      </c>
      <c r="I85" s="14">
        <f t="shared" si="10"/>
        <v>3823.6429855247675</v>
      </c>
    </row>
    <row r="86" spans="3:9">
      <c r="C86" s="9"/>
      <c r="E86">
        <v>84</v>
      </c>
      <c r="F86" s="14">
        <f t="shared" si="8"/>
        <v>390235.48509058647</v>
      </c>
      <c r="G86" s="14">
        <f t="shared" si="11"/>
        <v>12576.991167087883</v>
      </c>
      <c r="H86" s="14">
        <f t="shared" si="9"/>
        <v>8837.2344349697614</v>
      </c>
      <c r="I86" s="14">
        <f t="shared" si="10"/>
        <v>3739.7567321181209</v>
      </c>
    </row>
    <row r="87" spans="3:9">
      <c r="C87" s="9"/>
      <c r="E87">
        <v>85</v>
      </c>
      <c r="F87" s="14">
        <f t="shared" si="8"/>
        <v>381398.25065561669</v>
      </c>
      <c r="G87" s="14">
        <f t="shared" si="11"/>
        <v>12576.991167087883</v>
      </c>
      <c r="H87" s="14">
        <f t="shared" si="9"/>
        <v>8921.9245983048895</v>
      </c>
      <c r="I87" s="14">
        <f t="shared" si="10"/>
        <v>3655.0665687829937</v>
      </c>
    </row>
    <row r="88" spans="3:9">
      <c r="C88" s="9"/>
      <c r="E88">
        <v>86</v>
      </c>
      <c r="F88" s="14">
        <f t="shared" si="8"/>
        <v>372476.32605731179</v>
      </c>
      <c r="G88" s="14">
        <f t="shared" si="11"/>
        <v>12576.991167087883</v>
      </c>
      <c r="H88" s="14">
        <f t="shared" si="9"/>
        <v>9007.4263757053122</v>
      </c>
      <c r="I88" s="14">
        <f t="shared" si="10"/>
        <v>3569.5647913825715</v>
      </c>
    </row>
    <row r="89" spans="3:9">
      <c r="C89" s="9"/>
      <c r="E89">
        <v>87</v>
      </c>
      <c r="F89" s="14">
        <f t="shared" si="8"/>
        <v>363468.89968160645</v>
      </c>
      <c r="G89" s="14">
        <f t="shared" si="11"/>
        <v>12576.991167087883</v>
      </c>
      <c r="H89" s="14">
        <f t="shared" si="9"/>
        <v>9093.7475451391547</v>
      </c>
      <c r="I89" s="14">
        <f t="shared" si="10"/>
        <v>3483.243621948729</v>
      </c>
    </row>
    <row r="90" spans="3:9">
      <c r="C90" s="9"/>
      <c r="E90">
        <v>88</v>
      </c>
      <c r="F90" s="14">
        <f t="shared" si="8"/>
        <v>354375.15213646728</v>
      </c>
      <c r="G90" s="14">
        <f t="shared" si="11"/>
        <v>12576.991167087883</v>
      </c>
      <c r="H90" s="14">
        <f t="shared" si="9"/>
        <v>9180.8959591134044</v>
      </c>
      <c r="I90" s="14">
        <f t="shared" si="10"/>
        <v>3396.0952079744784</v>
      </c>
    </row>
    <row r="91" spans="3:9">
      <c r="C91" s="9"/>
      <c r="E91">
        <v>89</v>
      </c>
      <c r="F91" s="14">
        <f t="shared" ref="F91:F112" si="12">F90-H90</f>
        <v>345194.25617735391</v>
      </c>
      <c r="G91" s="14">
        <f t="shared" si="11"/>
        <v>12576.991167087883</v>
      </c>
      <c r="H91" s="14">
        <f t="shared" ref="H91:H127" si="13">G91-I91</f>
        <v>9268.8795453882412</v>
      </c>
      <c r="I91" s="14">
        <f t="shared" ref="I91:I112" si="14">F91*$C$7</f>
        <v>3308.111621699642</v>
      </c>
    </row>
    <row r="92" spans="3:9">
      <c r="C92" s="9"/>
      <c r="E92">
        <v>90</v>
      </c>
      <c r="F92" s="14">
        <f t="shared" si="12"/>
        <v>335925.37663196569</v>
      </c>
      <c r="G92" s="14">
        <f t="shared" si="11"/>
        <v>12576.991167087883</v>
      </c>
      <c r="H92" s="14">
        <f t="shared" si="13"/>
        <v>9357.7063076982122</v>
      </c>
      <c r="I92" s="14">
        <f t="shared" si="14"/>
        <v>3219.2848593896715</v>
      </c>
    </row>
    <row r="93" spans="3:9">
      <c r="C93" s="9"/>
      <c r="E93">
        <v>91</v>
      </c>
      <c r="F93" s="14">
        <f t="shared" si="12"/>
        <v>326567.67032426747</v>
      </c>
      <c r="G93" s="14">
        <f t="shared" si="11"/>
        <v>12576.991167087883</v>
      </c>
      <c r="H93" s="14">
        <f t="shared" si="13"/>
        <v>9447.3843264803181</v>
      </c>
      <c r="I93" s="14">
        <f t="shared" si="14"/>
        <v>3129.6068406075638</v>
      </c>
    </row>
    <row r="94" spans="3:9">
      <c r="C94" s="9"/>
      <c r="E94">
        <v>92</v>
      </c>
      <c r="F94" s="14">
        <f t="shared" si="12"/>
        <v>317120.28599778714</v>
      </c>
      <c r="G94" s="14">
        <f t="shared" si="11"/>
        <v>12576.991167087883</v>
      </c>
      <c r="H94" s="14">
        <f t="shared" si="13"/>
        <v>9537.9217596090893</v>
      </c>
      <c r="I94" s="14">
        <f t="shared" si="14"/>
        <v>3039.0694074787939</v>
      </c>
    </row>
    <row r="95" spans="3:9">
      <c r="C95" s="9"/>
      <c r="E95">
        <v>93</v>
      </c>
      <c r="F95" s="14">
        <f t="shared" si="12"/>
        <v>307582.36423817807</v>
      </c>
      <c r="G95" s="14">
        <f t="shared" si="11"/>
        <v>12576.991167087883</v>
      </c>
      <c r="H95" s="14">
        <f t="shared" si="13"/>
        <v>9629.326843138675</v>
      </c>
      <c r="I95" s="14">
        <f t="shared" si="14"/>
        <v>2947.6643239492068</v>
      </c>
    </row>
    <row r="96" spans="3:9">
      <c r="C96" s="9"/>
      <c r="E96">
        <v>94</v>
      </c>
      <c r="F96" s="14">
        <f t="shared" si="12"/>
        <v>297953.0373950394</v>
      </c>
      <c r="G96" s="14">
        <f t="shared" si="11"/>
        <v>12576.991167087883</v>
      </c>
      <c r="H96" s="14">
        <f t="shared" si="13"/>
        <v>9721.6078920520886</v>
      </c>
      <c r="I96" s="14">
        <f t="shared" si="14"/>
        <v>2855.3832750357947</v>
      </c>
    </row>
    <row r="97" spans="3:9">
      <c r="C97" s="9"/>
      <c r="E97">
        <v>95</v>
      </c>
      <c r="F97" s="14">
        <f t="shared" si="12"/>
        <v>288231.4295029873</v>
      </c>
      <c r="G97" s="14">
        <f t="shared" si="11"/>
        <v>12576.991167087883</v>
      </c>
      <c r="H97" s="14">
        <f t="shared" si="13"/>
        <v>9814.7733010175871</v>
      </c>
      <c r="I97" s="14">
        <f t="shared" si="14"/>
        <v>2762.2178660702953</v>
      </c>
    </row>
    <row r="98" spans="3:9">
      <c r="C98" s="9"/>
      <c r="E98">
        <v>96</v>
      </c>
      <c r="F98" s="14">
        <f t="shared" si="12"/>
        <v>278416.65620196972</v>
      </c>
      <c r="G98" s="14">
        <f t="shared" si="11"/>
        <v>12576.991167087883</v>
      </c>
      <c r="H98" s="14">
        <f t="shared" si="13"/>
        <v>9908.8315451523395</v>
      </c>
      <c r="I98" s="14">
        <f t="shared" si="14"/>
        <v>2668.1596219355433</v>
      </c>
    </row>
    <row r="99" spans="3:9">
      <c r="C99" s="9"/>
      <c r="E99">
        <v>97</v>
      </c>
      <c r="F99" s="14">
        <f t="shared" si="12"/>
        <v>268507.82465681736</v>
      </c>
      <c r="G99" s="14">
        <f t="shared" si="11"/>
        <v>12576.991167087883</v>
      </c>
      <c r="H99" s="14">
        <f t="shared" si="13"/>
        <v>10003.791180793383</v>
      </c>
      <c r="I99" s="14">
        <f t="shared" si="14"/>
        <v>2573.1999862944999</v>
      </c>
    </row>
    <row r="100" spans="3:9">
      <c r="C100" s="9"/>
      <c r="E100">
        <v>98</v>
      </c>
      <c r="F100" s="14">
        <f t="shared" si="12"/>
        <v>258504.03347602399</v>
      </c>
      <c r="G100" s="14">
        <f t="shared" si="11"/>
        <v>12576.991167087883</v>
      </c>
      <c r="H100" s="14">
        <f t="shared" si="13"/>
        <v>10099.660846275987</v>
      </c>
      <c r="I100" s="14">
        <f t="shared" si="14"/>
        <v>2477.3303208118969</v>
      </c>
    </row>
    <row r="101" spans="3:9" ht="12.75" customHeight="1">
      <c r="E101">
        <v>99</v>
      </c>
      <c r="F101" s="14">
        <f t="shared" si="12"/>
        <v>248404.37262974802</v>
      </c>
      <c r="G101" s="14">
        <f t="shared" si="11"/>
        <v>12576.991167087883</v>
      </c>
      <c r="H101" s="14">
        <f t="shared" si="13"/>
        <v>10196.449262719463</v>
      </c>
      <c r="I101" s="14">
        <f t="shared" si="14"/>
        <v>2380.5419043684187</v>
      </c>
    </row>
    <row r="102" spans="3:9" ht="12.75" customHeight="1">
      <c r="E102">
        <v>100</v>
      </c>
      <c r="F102" s="14">
        <f t="shared" si="12"/>
        <v>238207.92336702856</v>
      </c>
      <c r="G102" s="14">
        <f t="shared" si="11"/>
        <v>12576.991167087883</v>
      </c>
      <c r="H102" s="14">
        <f t="shared" si="13"/>
        <v>10294.165234820526</v>
      </c>
      <c r="I102" s="14">
        <f t="shared" si="14"/>
        <v>2282.8259322673571</v>
      </c>
    </row>
    <row r="103" spans="3:9" ht="12.75" customHeight="1">
      <c r="E103">
        <v>101</v>
      </c>
      <c r="F103" s="14">
        <f t="shared" si="12"/>
        <v>227913.75813220802</v>
      </c>
      <c r="G103" s="14">
        <f t="shared" si="11"/>
        <v>12576.991167087883</v>
      </c>
      <c r="H103" s="14">
        <f t="shared" si="13"/>
        <v>10392.817651654223</v>
      </c>
      <c r="I103" s="14">
        <f t="shared" si="14"/>
        <v>2184.1735154336602</v>
      </c>
    </row>
    <row r="104" spans="3:9" ht="12.75" customHeight="1">
      <c r="E104" s="33">
        <v>102</v>
      </c>
      <c r="F104" s="34">
        <f t="shared" si="12"/>
        <v>217520.94048055381</v>
      </c>
      <c r="G104" s="34">
        <f t="shared" si="11"/>
        <v>12576.991167087883</v>
      </c>
      <c r="H104" s="34">
        <f t="shared" si="13"/>
        <v>10492.415487482576</v>
      </c>
      <c r="I104" s="34">
        <f t="shared" si="14"/>
        <v>2084.5756796053074</v>
      </c>
    </row>
    <row r="105" spans="3:9" ht="12.75" customHeight="1">
      <c r="E105" s="33">
        <v>103</v>
      </c>
      <c r="F105" s="34">
        <f t="shared" si="12"/>
        <v>207028.52499307122</v>
      </c>
      <c r="G105" s="34">
        <f t="shared" si="11"/>
        <v>12576.991167087883</v>
      </c>
      <c r="H105" s="34">
        <f t="shared" si="13"/>
        <v>10592.967802570951</v>
      </c>
      <c r="I105" s="34">
        <f t="shared" si="14"/>
        <v>1984.0233645169326</v>
      </c>
    </row>
    <row r="106" spans="3:9" ht="12.75" customHeight="1">
      <c r="E106" s="33">
        <v>104</v>
      </c>
      <c r="F106" s="34">
        <f t="shared" si="12"/>
        <v>196435.55719050026</v>
      </c>
      <c r="G106" s="34">
        <f t="shared" si="11"/>
        <v>12576.991167087883</v>
      </c>
      <c r="H106" s="34">
        <f t="shared" si="13"/>
        <v>10694.483744012256</v>
      </c>
      <c r="I106" s="34">
        <f t="shared" si="14"/>
        <v>1882.5074230756277</v>
      </c>
    </row>
    <row r="107" spans="3:9" ht="12.75" customHeight="1">
      <c r="E107" s="33">
        <v>105</v>
      </c>
      <c r="F107" s="34">
        <f t="shared" si="12"/>
        <v>185741.07344648801</v>
      </c>
      <c r="G107" s="34">
        <f t="shared" si="11"/>
        <v>12576.991167087883</v>
      </c>
      <c r="H107" s="34">
        <f t="shared" si="13"/>
        <v>10796.97254655904</v>
      </c>
      <c r="I107" s="34">
        <f t="shared" si="14"/>
        <v>1780.0186205288435</v>
      </c>
    </row>
    <row r="108" spans="3:9" ht="12.75" customHeight="1">
      <c r="E108" s="33">
        <v>106</v>
      </c>
      <c r="F108" s="34">
        <f t="shared" si="12"/>
        <v>174944.10089992898</v>
      </c>
      <c r="G108" s="34">
        <f t="shared" si="11"/>
        <v>12576.991167087883</v>
      </c>
      <c r="H108" s="34">
        <f t="shared" si="13"/>
        <v>10900.443533463564</v>
      </c>
      <c r="I108" s="34">
        <f t="shared" si="14"/>
        <v>1676.5476336243196</v>
      </c>
    </row>
    <row r="109" spans="3:9" ht="12.75" customHeight="1">
      <c r="E109" s="33">
        <v>107</v>
      </c>
      <c r="F109" s="34">
        <f t="shared" si="12"/>
        <v>164043.65736646543</v>
      </c>
      <c r="G109" s="34">
        <f t="shared" si="11"/>
        <v>12576.991167087883</v>
      </c>
      <c r="H109" s="34">
        <f t="shared" si="13"/>
        <v>11004.906117325922</v>
      </c>
      <c r="I109" s="34">
        <f t="shared" si="14"/>
        <v>1572.0850497619606</v>
      </c>
    </row>
    <row r="110" spans="3:9" ht="12.75" customHeight="1">
      <c r="E110" s="33">
        <v>108</v>
      </c>
      <c r="F110" s="34">
        <f t="shared" si="12"/>
        <v>153038.75124913952</v>
      </c>
      <c r="G110" s="34">
        <f t="shared" si="11"/>
        <v>12576.991167087883</v>
      </c>
      <c r="H110" s="34">
        <f t="shared" si="13"/>
        <v>11110.369800950295</v>
      </c>
      <c r="I110" s="34">
        <f t="shared" si="14"/>
        <v>1466.6213661375873</v>
      </c>
    </row>
    <row r="111" spans="3:9" ht="12.75" customHeight="1">
      <c r="E111" s="33">
        <v>109</v>
      </c>
      <c r="F111" s="34">
        <f t="shared" si="12"/>
        <v>141928.38144818923</v>
      </c>
      <c r="G111" s="34">
        <f t="shared" si="11"/>
        <v>12576.991167087883</v>
      </c>
      <c r="H111" s="34">
        <f t="shared" si="13"/>
        <v>11216.844178209403</v>
      </c>
      <c r="I111" s="34">
        <f t="shared" si="14"/>
        <v>1360.1469888784802</v>
      </c>
    </row>
    <row r="112" spans="3:9" ht="12.75" customHeight="1">
      <c r="E112" s="33">
        <v>110</v>
      </c>
      <c r="F112" s="34">
        <f t="shared" si="12"/>
        <v>130711.53726997983</v>
      </c>
      <c r="G112" s="34">
        <f t="shared" si="11"/>
        <v>12576.991167087883</v>
      </c>
      <c r="H112" s="34">
        <f t="shared" si="13"/>
        <v>11324.338934917243</v>
      </c>
      <c r="I112" s="34">
        <f t="shared" si="14"/>
        <v>1252.6522321706402</v>
      </c>
    </row>
    <row r="113" spans="1:9" ht="12.75" customHeight="1">
      <c r="E113" s="33">
        <v>111</v>
      </c>
      <c r="F113" s="34">
        <f t="shared" ref="F113:F127" si="15">F112-H112</f>
        <v>119387.1983350626</v>
      </c>
      <c r="G113" s="34">
        <f t="shared" si="11"/>
        <v>12576.991167087883</v>
      </c>
      <c r="H113" s="34">
        <f t="shared" si="13"/>
        <v>11432.8638497102</v>
      </c>
      <c r="I113" s="34">
        <f t="shared" ref="I113:I127" si="16">F113*$C$7</f>
        <v>1144.1273173776833</v>
      </c>
    </row>
    <row r="114" spans="1:9" ht="12.75" customHeight="1">
      <c r="E114" s="33">
        <v>112</v>
      </c>
      <c r="F114" s="34">
        <f t="shared" si="15"/>
        <v>107954.33448535239</v>
      </c>
      <c r="G114" s="34">
        <f t="shared" si="11"/>
        <v>12576.991167087883</v>
      </c>
      <c r="H114" s="34">
        <f t="shared" si="13"/>
        <v>11542.42879493659</v>
      </c>
      <c r="I114" s="34">
        <f t="shared" si="16"/>
        <v>1034.5623721512939</v>
      </c>
    </row>
    <row r="115" spans="1:9" ht="12.75" customHeight="1">
      <c r="E115" s="33">
        <v>113</v>
      </c>
      <c r="F115" s="34">
        <f t="shared" si="15"/>
        <v>96411.905690415791</v>
      </c>
      <c r="G115" s="34">
        <f t="shared" si="11"/>
        <v>12576.991167087883</v>
      </c>
      <c r="H115" s="34">
        <f t="shared" si="13"/>
        <v>11653.043737554732</v>
      </c>
      <c r="I115" s="34">
        <f t="shared" si="16"/>
        <v>923.94742953315142</v>
      </c>
    </row>
    <row r="116" spans="1:9" ht="12.75" customHeight="1">
      <c r="E116" s="33">
        <v>114</v>
      </c>
      <c r="F116" s="34">
        <f t="shared" si="15"/>
        <v>84758.861952861058</v>
      </c>
      <c r="G116" s="34">
        <f t="shared" si="11"/>
        <v>12576.991167087883</v>
      </c>
      <c r="H116" s="34">
        <f t="shared" si="13"/>
        <v>11764.718740039631</v>
      </c>
      <c r="I116" s="34">
        <f t="shared" si="16"/>
        <v>812.27242704825187</v>
      </c>
    </row>
    <row r="117" spans="1:9" ht="12.75" customHeight="1">
      <c r="E117" s="33">
        <v>115</v>
      </c>
      <c r="F117" s="34">
        <f t="shared" si="15"/>
        <v>72994.143212821422</v>
      </c>
      <c r="G117" s="34">
        <f t="shared" si="11"/>
        <v>12576.991167087883</v>
      </c>
      <c r="H117" s="34">
        <f t="shared" si="13"/>
        <v>11877.463961298345</v>
      </c>
      <c r="I117" s="34">
        <f t="shared" si="16"/>
        <v>699.5272057895387</v>
      </c>
    </row>
    <row r="118" spans="1:9" ht="12.75" customHeight="1">
      <c r="E118" s="33">
        <v>116</v>
      </c>
      <c r="F118" s="34">
        <f t="shared" si="15"/>
        <v>61116.679251523077</v>
      </c>
      <c r="G118" s="34">
        <f t="shared" si="11"/>
        <v>12576.991167087883</v>
      </c>
      <c r="H118" s="34">
        <f t="shared" si="13"/>
        <v>11991.289657594119</v>
      </c>
      <c r="I118" s="34">
        <f t="shared" si="16"/>
        <v>585.70150949376284</v>
      </c>
    </row>
    <row r="119" spans="1:9" ht="12.75" customHeight="1">
      <c r="A119" s="36" t="s">
        <v>29</v>
      </c>
      <c r="B119" s="37"/>
      <c r="C119" s="37"/>
      <c r="E119" s="33">
        <v>117</v>
      </c>
      <c r="F119" s="34">
        <f t="shared" si="15"/>
        <v>49125.389593928958</v>
      </c>
      <c r="G119" s="34">
        <f t="shared" si="11"/>
        <v>12576.991167087883</v>
      </c>
      <c r="H119" s="34">
        <f t="shared" si="13"/>
        <v>12106.206183479397</v>
      </c>
      <c r="I119" s="34">
        <f t="shared" si="16"/>
        <v>470.7849836084859</v>
      </c>
    </row>
    <row r="120" spans="1:9" ht="12.75" customHeight="1">
      <c r="A120" s="36" t="s">
        <v>30</v>
      </c>
      <c r="B120" s="36"/>
      <c r="C120" s="36"/>
      <c r="E120" s="33">
        <v>118</v>
      </c>
      <c r="F120" s="34">
        <f t="shared" si="15"/>
        <v>37019.183410449565</v>
      </c>
      <c r="G120" s="34">
        <f t="shared" si="11"/>
        <v>12576.991167087883</v>
      </c>
      <c r="H120" s="34">
        <f t="shared" si="13"/>
        <v>12222.223992737741</v>
      </c>
      <c r="I120" s="34">
        <f t="shared" si="16"/>
        <v>354.76717435014172</v>
      </c>
    </row>
    <row r="121" spans="1:9" ht="12.75" customHeight="1">
      <c r="A121" s="36"/>
      <c r="B121" s="36"/>
      <c r="C121" s="36"/>
      <c r="E121" s="33">
        <v>119</v>
      </c>
      <c r="F121" s="34">
        <f t="shared" si="15"/>
        <v>24796.959417711823</v>
      </c>
      <c r="G121" s="34">
        <f t="shared" si="11"/>
        <v>12576.991167087883</v>
      </c>
      <c r="H121" s="34">
        <f t="shared" si="13"/>
        <v>12339.353639334811</v>
      </c>
      <c r="I121" s="34">
        <f t="shared" si="16"/>
        <v>237.63752775307165</v>
      </c>
    </row>
    <row r="122" spans="1:9" ht="12.75" customHeight="1">
      <c r="A122" s="36"/>
      <c r="B122" s="36"/>
      <c r="C122" s="36"/>
      <c r="E122" s="33">
        <v>120</v>
      </c>
      <c r="F122" s="34">
        <f t="shared" si="15"/>
        <v>12457.605778377012</v>
      </c>
      <c r="G122" s="34">
        <f t="shared" si="11"/>
        <v>12576.991167087883</v>
      </c>
      <c r="H122" s="34">
        <f t="shared" si="13"/>
        <v>12457.605778378436</v>
      </c>
      <c r="I122" s="34">
        <f t="shared" si="16"/>
        <v>119.38538870944637</v>
      </c>
    </row>
    <row r="123" spans="1:9" ht="12.75" customHeight="1">
      <c r="E123" s="25">
        <v>121</v>
      </c>
      <c r="F123" s="26">
        <f t="shared" si="15"/>
        <v>-1.4242687029764056E-9</v>
      </c>
      <c r="G123" s="26">
        <f t="shared" si="11"/>
        <v>12576.991167087883</v>
      </c>
      <c r="H123" s="26">
        <f t="shared" si="13"/>
        <v>12576.991167087897</v>
      </c>
      <c r="I123" s="26">
        <f t="shared" si="16"/>
        <v>-1.3649241736857222E-11</v>
      </c>
    </row>
    <row r="124" spans="1:9" ht="12.75" customHeight="1">
      <c r="E124" s="25">
        <v>122</v>
      </c>
      <c r="F124" s="26">
        <f t="shared" si="15"/>
        <v>-12576.991167089322</v>
      </c>
      <c r="G124" s="26">
        <f t="shared" si="11"/>
        <v>12576.991167087883</v>
      </c>
      <c r="H124" s="26">
        <f t="shared" si="13"/>
        <v>12697.520665772488</v>
      </c>
      <c r="I124" s="26">
        <f t="shared" si="16"/>
        <v>-120.52949868460601</v>
      </c>
    </row>
    <row r="125" spans="1:9" ht="12.75" customHeight="1">
      <c r="E125" s="25">
        <v>123</v>
      </c>
      <c r="F125" s="26">
        <f t="shared" si="15"/>
        <v>-25274.511832861812</v>
      </c>
      <c r="G125" s="26">
        <f t="shared" si="11"/>
        <v>12576.991167087883</v>
      </c>
      <c r="H125" s="26">
        <f t="shared" si="13"/>
        <v>12819.205238819475</v>
      </c>
      <c r="I125" s="26">
        <f t="shared" si="16"/>
        <v>-242.21407173159238</v>
      </c>
    </row>
    <row r="126" spans="1:9" ht="12.75" customHeight="1">
      <c r="E126" s="25">
        <v>124</v>
      </c>
      <c r="F126" s="26">
        <f t="shared" si="15"/>
        <v>-38093.717071681283</v>
      </c>
      <c r="G126" s="26">
        <f t="shared" si="11"/>
        <v>12576.991167087883</v>
      </c>
      <c r="H126" s="26">
        <f t="shared" si="13"/>
        <v>12942.055955691496</v>
      </c>
      <c r="I126" s="26">
        <f t="shared" si="16"/>
        <v>-365.06478860361233</v>
      </c>
    </row>
    <row r="127" spans="1:9" ht="12.75" customHeight="1">
      <c r="E127" s="25">
        <v>125</v>
      </c>
      <c r="F127" s="26">
        <f t="shared" si="15"/>
        <v>-51035.773027372779</v>
      </c>
      <c r="G127" s="26">
        <f t="shared" si="11"/>
        <v>12576.991167087883</v>
      </c>
      <c r="H127" s="26">
        <f t="shared" si="13"/>
        <v>13066.083991933539</v>
      </c>
      <c r="I127" s="26">
        <f t="shared" si="16"/>
        <v>-489.09282484565585</v>
      </c>
    </row>
    <row r="128" spans="1:9" ht="12.75" customHeight="1">
      <c r="E128" s="25"/>
      <c r="F128" s="26"/>
      <c r="G128" s="26"/>
      <c r="H128" s="26"/>
      <c r="I128" s="26"/>
    </row>
    <row r="129" spans="5:9" ht="12.75" customHeight="1">
      <c r="E129" s="25"/>
      <c r="F129" s="26"/>
      <c r="G129" s="26"/>
      <c r="H129" s="26"/>
      <c r="I129" s="26"/>
    </row>
    <row r="130" spans="5:9" ht="12.75" customHeight="1">
      <c r="E130" s="25"/>
      <c r="F130" s="26"/>
      <c r="G130" s="26"/>
      <c r="H130" s="26"/>
      <c r="I130" s="26"/>
    </row>
    <row r="131" spans="5:9" ht="12.75" customHeight="1">
      <c r="E131" s="25"/>
      <c r="F131" s="26"/>
      <c r="G131" s="26"/>
      <c r="H131" s="26"/>
      <c r="I131" s="26"/>
    </row>
    <row r="132" spans="5:9" ht="12.75" customHeight="1">
      <c r="E132" s="25"/>
      <c r="F132" s="26"/>
      <c r="G132" s="26"/>
      <c r="H132" s="26"/>
      <c r="I132" s="26"/>
    </row>
    <row r="133" spans="5:9" ht="12.75" customHeight="1">
      <c r="E133" s="25"/>
      <c r="F133" s="26"/>
      <c r="G133" s="26"/>
      <c r="H133" s="26"/>
      <c r="I133" s="26"/>
    </row>
    <row r="134" spans="5:9" ht="12.75" customHeight="1">
      <c r="E134" s="25"/>
      <c r="F134" s="26"/>
      <c r="G134" s="26"/>
      <c r="H134" s="26"/>
      <c r="I134" s="26"/>
    </row>
    <row r="135" spans="5:9" ht="12.75" customHeight="1">
      <c r="E135" s="25"/>
      <c r="F135" s="26"/>
      <c r="G135" s="26"/>
      <c r="H135" s="26"/>
      <c r="I135" s="26"/>
    </row>
    <row r="136" spans="5:9" ht="12.75" customHeight="1">
      <c r="E136" s="25"/>
      <c r="F136" s="26"/>
      <c r="G136" s="26"/>
      <c r="H136" s="26"/>
      <c r="I136" s="26"/>
    </row>
    <row r="137" spans="5:9" ht="12.75" customHeight="1">
      <c r="F137" s="26"/>
      <c r="G137" s="26"/>
      <c r="H137" s="26"/>
      <c r="I137" s="26"/>
    </row>
    <row r="138" spans="5:9" ht="12.75" customHeight="1">
      <c r="F138" s="26"/>
      <c r="G138" s="26"/>
      <c r="H138" s="26"/>
      <c r="I138" s="26"/>
    </row>
    <row r="139" spans="5:9" ht="12.75" customHeight="1">
      <c r="F139" s="26"/>
      <c r="G139" s="26"/>
      <c r="H139" s="26"/>
      <c r="I139" s="26"/>
    </row>
    <row r="140" spans="5:9" ht="12.75" customHeight="1">
      <c r="F140" s="26"/>
      <c r="G140" s="26"/>
      <c r="H140" s="26"/>
      <c r="I140" s="26"/>
    </row>
    <row r="141" spans="5:9" ht="12.75" customHeight="1">
      <c r="F141" s="26"/>
      <c r="G141" s="26"/>
      <c r="H141" s="26"/>
      <c r="I141" s="26"/>
    </row>
    <row r="142" spans="5:9" ht="12.75" customHeight="1">
      <c r="F142" s="26"/>
      <c r="G142" s="26"/>
      <c r="H142" s="26"/>
      <c r="I142" s="26"/>
    </row>
    <row r="143" spans="5:9" ht="12.75" customHeight="1">
      <c r="F143" s="26"/>
      <c r="G143" s="26"/>
      <c r="H143" s="26"/>
      <c r="I143" s="26"/>
    </row>
    <row r="144" spans="5:9" ht="12.75" customHeight="1">
      <c r="F144" s="26"/>
      <c r="G144" s="26"/>
      <c r="H144" s="26"/>
      <c r="I144" s="26"/>
    </row>
    <row r="145" spans="6:9" ht="12.75" customHeight="1">
      <c r="F145" s="26"/>
      <c r="G145" s="26"/>
      <c r="H145" s="26"/>
      <c r="I145" s="26"/>
    </row>
    <row r="146" spans="6:9" ht="12.75" customHeight="1">
      <c r="F146" s="26"/>
      <c r="G146" s="26"/>
      <c r="H146" s="26"/>
      <c r="I146" s="26"/>
    </row>
    <row r="147" spans="6:9" ht="12.75" customHeight="1">
      <c r="F147" s="26"/>
      <c r="G147" s="26"/>
      <c r="H147" s="26"/>
      <c r="I147" s="26"/>
    </row>
  </sheetData>
  <mergeCells count="7">
    <mergeCell ref="A120:C122"/>
    <mergeCell ref="J13:K19"/>
    <mergeCell ref="A12:C12"/>
    <mergeCell ref="A13:C13"/>
    <mergeCell ref="A14:C14"/>
    <mergeCell ref="A16:C16"/>
    <mergeCell ref="A119:C1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Test-ExcelFormula</vt:lpstr>
      <vt:lpstr>Formulas</vt:lpstr>
      <vt:lpstr>Part-Pmnt-EMI-Constant</vt:lpstr>
      <vt:lpstr>Part-Pmnt-Duration-Constant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Mitesh</cp:lastModifiedBy>
  <dcterms:modified xsi:type="dcterms:W3CDTF">2013-01-27T16:11:32Z</dcterms:modified>
</cp:coreProperties>
</file>