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Ocak 2023 Rakam Açıklaması - 02 Şubat - Malatya\Rakamlar\site rakam\"/>
    </mc:Choice>
  </mc:AlternateContent>
  <bookViews>
    <workbookView xWindow="0" yWindow="0" windowWidth="9730" windowHeight="663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38" i="1"/>
  <c r="N26" i="1" s="1"/>
  <c r="N19" i="1" s="1"/>
  <c r="M26" i="1"/>
  <c r="L26" i="1"/>
  <c r="K26" i="1"/>
  <c r="J26" i="1"/>
  <c r="I26" i="1"/>
  <c r="H26" i="1"/>
  <c r="G26" i="1"/>
  <c r="G19" i="1" s="1"/>
  <c r="F26" i="1"/>
  <c r="E26" i="1"/>
  <c r="D26" i="1"/>
  <c r="C26" i="1"/>
  <c r="B26" i="1"/>
  <c r="N24" i="1"/>
  <c r="M24" i="1"/>
  <c r="M19" i="1" s="1"/>
  <c r="L24" i="1"/>
  <c r="K24" i="1"/>
  <c r="J24" i="1"/>
  <c r="I24" i="1"/>
  <c r="H24" i="1"/>
  <c r="G24" i="1"/>
  <c r="F24" i="1"/>
  <c r="E24" i="1"/>
  <c r="E19" i="1" s="1"/>
  <c r="D24" i="1"/>
  <c r="C24" i="1"/>
  <c r="B24" i="1"/>
  <c r="N20" i="1"/>
  <c r="M20" i="1"/>
  <c r="L20" i="1"/>
  <c r="L19" i="1" s="1"/>
  <c r="K20" i="1"/>
  <c r="K19" i="1" s="1"/>
  <c r="J20" i="1"/>
  <c r="J19" i="1" s="1"/>
  <c r="I20" i="1"/>
  <c r="I19" i="1" s="1"/>
  <c r="H20" i="1"/>
  <c r="G20" i="1"/>
  <c r="F20" i="1"/>
  <c r="E20" i="1"/>
  <c r="D20" i="1"/>
  <c r="D19" i="1" s="1"/>
  <c r="C20" i="1"/>
  <c r="C19" i="1" s="1"/>
  <c r="B20" i="1"/>
  <c r="B19" i="1" s="1"/>
  <c r="H19" i="1"/>
  <c r="F19" i="1"/>
  <c r="N17" i="1"/>
  <c r="M17" i="1"/>
  <c r="L17" i="1"/>
  <c r="K17" i="1"/>
  <c r="K5" i="1" s="1"/>
  <c r="K42" i="1" s="1"/>
  <c r="J17" i="1"/>
  <c r="I17" i="1"/>
  <c r="H17" i="1"/>
  <c r="G17" i="1"/>
  <c r="F17" i="1"/>
  <c r="E17" i="1"/>
  <c r="D17" i="1"/>
  <c r="C17" i="1"/>
  <c r="C5" i="1" s="1"/>
  <c r="C42" i="1" s="1"/>
  <c r="B17" i="1"/>
  <c r="N15" i="1"/>
  <c r="M15" i="1"/>
  <c r="L15" i="1"/>
  <c r="K15" i="1"/>
  <c r="J15" i="1"/>
  <c r="I15" i="1"/>
  <c r="I5" i="1" s="1"/>
  <c r="H15" i="1"/>
  <c r="G15" i="1"/>
  <c r="F15" i="1"/>
  <c r="E15" i="1"/>
  <c r="D15" i="1"/>
  <c r="C15" i="1"/>
  <c r="B15" i="1"/>
  <c r="N6" i="1"/>
  <c r="N5" i="1" s="1"/>
  <c r="N42" i="1" s="1"/>
  <c r="M6" i="1"/>
  <c r="M5" i="1" s="1"/>
  <c r="M42" i="1" s="1"/>
  <c r="L6" i="1"/>
  <c r="K6" i="1"/>
  <c r="J6" i="1"/>
  <c r="I6" i="1"/>
  <c r="H6" i="1"/>
  <c r="H5" i="1" s="1"/>
  <c r="H42" i="1" s="1"/>
  <c r="G6" i="1"/>
  <c r="F6" i="1"/>
  <c r="F5" i="1" s="1"/>
  <c r="F42" i="1" s="1"/>
  <c r="E6" i="1"/>
  <c r="E5" i="1" s="1"/>
  <c r="E42" i="1" s="1"/>
  <c r="D6" i="1"/>
  <c r="C6" i="1"/>
  <c r="B6" i="1"/>
  <c r="L5" i="1"/>
  <c r="J5" i="1"/>
  <c r="G5" i="1"/>
  <c r="D5" i="1"/>
  <c r="B5" i="1"/>
  <c r="B42" i="1" s="1"/>
  <c r="D42" i="1" l="1"/>
  <c r="I42" i="1"/>
  <c r="G42" i="1"/>
  <c r="J42" i="1"/>
  <c r="L42" i="1"/>
</calcChain>
</file>

<file path=xl/sharedStrings.xml><?xml version="1.0" encoding="utf-8"?>
<sst xmlns="http://schemas.openxmlformats.org/spreadsheetml/2006/main" count="120" uniqueCount="116">
  <si>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</si>
  <si>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</si>
  <si>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</si>
  <si>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</si>
  <si>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</si>
  <si>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</si>
  <si>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</si>
  <si>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</si>
  <si>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</si>
  <si>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</si>
  <si>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</si>
  <si>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0473</t>
  </si>
  <si>
    <t>0100</t>
  </si>
  <si>
    <t>0076</t>
  </si>
  <si>
    <t>0044</t>
  </si>
  <si>
    <t>.II. SANAYİ</t>
  </si>
  <si>
    <t>0490</t>
  </si>
  <si>
    <t>0119</t>
  </si>
  <si>
    <t>0304</t>
  </si>
  <si>
    <t>0404</t>
  </si>
  <si>
    <t>0189</t>
  </si>
  <si>
    <t>0170</t>
  </si>
  <si>
    <t>0174</t>
  </si>
  <si>
    <t>0258</t>
  </si>
  <si>
    <t>0207</t>
  </si>
  <si>
    <t>0319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</si>
  <si>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</si>
  <si>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</si>
  <si>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</si>
  <si>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</si>
  <si>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</si>
  <si>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</si>
  <si>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</si>
  <si>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</si>
  <si>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</si>
  <si>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</si>
  <si>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</si>
  <si>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</si>
  <si>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</si>
  <si>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</si>
  <si>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</si>
  <si>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</si>
  <si>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</si>
  <si>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</si>
  <si>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</si>
  <si>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</si>
  <si>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</si>
  <si>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</si>
  <si>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</si>
  <si>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</si>
  <si>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</si>
  <si>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</si>
  <si>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</si>
  <si>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</si>
  <si>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</si>
  <si>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</si>
  <si>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</si>
  <si>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</si>
  <si>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</si>
  <si>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</si>
  <si>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</si>
  <si>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</si>
  <si>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</si>
  <si>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</si>
  <si>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</si>
  <si>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</si>
  <si>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</si>
  <si>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</si>
  <si>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</si>
  <si>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</si>
  <si>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</si>
  <si>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</si>
  <si>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</si>
  <si>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</si>
  <si>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</si>
  <si>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</si>
  <si>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</si>
  <si>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</si>
  <si>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</si>
  <si>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</si>
  <si>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</si>
  <si>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</si>
  <si>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</si>
  <si>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</si>
  <si>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</si>
  <si>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</si>
  <si>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</si>
  <si>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</si>
  <si>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</si>
  <si>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</si>
  <si>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</si>
  <si>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</si>
  <si>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</si>
  <si>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</si>
  <si>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</si>
  <si>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</si>
  <si>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</si>
  <si>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</si>
  <si>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</si>
  <si>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</si>
  <si>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</si>
  <si>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</si>
  <si>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</si>
  <si>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</si>
  <si>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</si>
  <si>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</si>
  <si>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</si>
  <si>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</si>
  <si>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</si>
  <si>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</si>
  <si>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</si>
  <si>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</si>
  <si>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</si>
  <si>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</si>
  <si>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.           Diğer Sanayi Ürünleri</t>
  </si>
  <si>
    <t>31.01.2024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</si>
</sst>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3" fillId="2" borderId="0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2" borderId="0" xfId="0" applyFont="1" applyFill="1" applyBorder="1" applyAlignment="1">
      <alignment horizontal="left"/>
    </xf>
    <xf numFmtId="3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 wrapText="1"/>
    </xf>
    <xf numFmtId="3" fontId="10" fillId="0" borderId="0" xfId="0" applyNumberFormat="1" applyFont="1"/>
    <xf numFmtId="0" fontId="10" fillId="3" borderId="0" xfId="0" applyFont="1" applyFill="1" applyBorder="1" applyAlignment="1">
      <alignment horizontal="right"/>
    </xf>
    <xf numFmtId="0" fontId="10" fillId="0" borderId="0" xfId="0" applyFont="1" applyBorder="1" applyAlignment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3" fontId="14" fillId="0" borderId="1" xfId="0" applyNumberFormat="1" applyFont="1" applyFill="1" applyBorder="1"/>
    <xf numFmtId="0" fontId="14" fillId="0" borderId="2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3" fontId="14" fillId="0" borderId="3" xfId="0" applyNumberFormat="1" applyFont="1" applyFill="1" applyBorder="1"/>
    <xf numFmtId="3" fontId="15" fillId="0" borderId="0" xfId="0" applyNumberFormat="1" applyFont="1" applyFill="1" applyBorder="1"/>
    <xf numFmtId="0" fontId="15" fillId="0" borderId="4" xfId="0" applyFont="1" applyFill="1" applyBorder="1"/>
    <xf numFmtId="3" fontId="14" fillId="0" borderId="5" xfId="0" applyNumberFormat="1" applyFont="1" applyFill="1" applyBorder="1"/>
    <xf numFmtId="3" fontId="14" fillId="0" borderId="0" xfId="0" applyNumberFormat="1" applyFont="1" applyFill="1" applyBorder="1"/>
    <xf numFmtId="0" fontId="16" fillId="0" borderId="4" xfId="0" applyFont="1" applyFill="1" applyBorder="1"/>
    <xf numFmtId="3" fontId="16" fillId="0" borderId="0" xfId="0" applyNumberFormat="1" applyFont="1" applyFill="1" applyBorder="1"/>
    <xf numFmtId="3" fontId="15" fillId="0" borderId="5" xfId="0" applyNumberFormat="1" applyFont="1" applyFill="1" applyBorder="1"/>
    <xf numFmtId="0" fontId="17" fillId="0" borderId="0" xfId="0" applyFont="1"/>
    <xf numFmtId="0" fontId="18" fillId="0" borderId="0" xfId="0" applyFont="1"/>
    <xf numFmtId="3" fontId="19" fillId="0" borderId="0" xfId="0" applyNumberFormat="1" applyFont="1" applyFill="1" applyBorder="1"/>
    <xf numFmtId="0" fontId="14" fillId="0" borderId="4" xfId="0" applyFont="1" applyFill="1" applyBorder="1"/>
    <xf numFmtId="0" fontId="20" fillId="0" borderId="0" xfId="0" applyFont="1"/>
    <xf numFmtId="0" fontId="21" fillId="0" borderId="0" xfId="0" applyFont="1"/>
    <xf numFmtId="3" fontId="14" fillId="0" borderId="6" xfId="0" applyNumberFormat="1" applyFont="1" applyFill="1" applyBorder="1"/>
    <xf numFmtId="3" fontId="14" fillId="0" borderId="7" xfId="0" applyNumberFormat="1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8" xfId="0" applyFont="1" applyFill="1" applyBorder="1" applyAlignment="1">
      <alignment horizontal="center"/>
    </xf>
    <xf numFmtId="49" fontId="22" fillId="0" borderId="9" xfId="0" applyNumberFormat="1" applyFont="1" applyFill="1" applyBorder="1" applyAlignment="1">
      <alignment horizontal="center"/>
    </xf>
    <xf numFmtId="49" fontId="22" fillId="0" borderId="10" xfId="0" applyNumberFormat="1" applyFont="1" applyFill="1" applyBorder="1" applyAlignment="1">
      <alignment horizontal="center"/>
    </xf>
    <xf numFmtId="49" fontId="23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26" fillId="0" borderId="0" xfId="0" applyFont="1" applyAlignment="1"/>
    <xf numFmtId="0" fontId="27" fillId="0" borderId="0" xfId="0" applyFont="1" applyAlignment="1">
      <alignment horizontal="left"/>
    </xf>
    <xf numFmtId="3" fontId="27" fillId="0" borderId="0" xfId="0" applyNumberFormat="1" applyFont="1"/>
    <xf numFmtId="0" fontId="28" fillId="2" borderId="0" xfId="0" applyFont="1" applyFill="1" applyBorder="1" applyAlignment="1">
      <alignment horizontal="left"/>
    </xf>
    <xf numFmtId="49" fontId="29" fillId="4" borderId="11" xfId="1" applyNumberFormat="1" applyFont="1" applyFill="1" applyBorder="1" applyAlignment="1">
      <alignment horizontal="left"/>
    </xf>
    <xf numFmtId="49" fontId="29" fillId="5" borderId="11" xfId="1" applyNumberFormat="1" applyFont="1" applyFill="1" applyBorder="1" applyAlignment="1">
      <alignment horizontal="left"/>
    </xf>
    <xf numFmtId="49" fontId="25" fillId="0" borderId="0" xfId="0" applyNumberFormat="1" applyFont="1" applyAlignment="1">
      <alignment horizontal="left"/>
    </xf>
    <xf numFmtId="0" fontId="0" fillId="0" borderId="0" xfId="0" applyAlignment="1"/>
    <xf numFmtId="0" fontId="26" fillId="0" borderId="0" xfId="0" applyFont="1" applyAlignment="1">
      <alignment horizontal="center"/>
    </xf>
    <xf numFmtId="49" fontId="29" fillId="4" borderId="11" xfId="1" applyNumberFormat="1" applyFont="1" applyFill="1" applyBorder="1" applyAlignment="1">
      <alignment horizontal="left" vertical="top"/>
    </xf>
    <xf numFmtId="49" fontId="29" fillId="5" borderId="11" xfId="1" applyNumberFormat="1" applyFont="1" applyFill="1" applyBorder="1" applyAlignment="1">
      <alignment horizontal="left" vertical="top"/>
    </xf>
    <xf numFmtId="49" fontId="30" fillId="4" borderId="11" xfId="1" applyNumberFormat="1" applyFont="1" applyFill="1" applyBorder="1" applyAlignment="1">
      <alignment horizontal="left" vertical="top"/>
    </xf>
    <xf numFmtId="49" fontId="30" fillId="5" borderId="11" xfId="1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D3-41E2-958C-E11E019F97C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D3-41E2-958C-E11E019F97C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D3-41E2-958C-E11E019F97C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3123678.25936</c:v>
                </c:pt>
                <c:pt idx="1">
                  <c:v>13637306.660379998</c:v>
                </c:pt>
                <c:pt idx="2">
                  <c:v>549438.71756999998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3-41E2-958C-E11E019F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3052160"/>
        <c:axId val="1603053248"/>
        <c:axId val="0"/>
      </c:bar3DChart>
      <c:catAx>
        <c:axId val="160305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03053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03053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0305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79-41CA-984C-052187DEFD6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79-41CA-984C-052187DEFD6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C79-41CA-984C-052187DEFD61}"/>
              </c:ext>
            </c:extLst>
          </c:dPt>
          <c:cat>
            <c:strRef>
              <c:f>([3]SEKTOR_KG!$A$5,[3]SEKTOR_KG!$A$19,[3]SEKTOR_KG!$A$37)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([3]SEKTOR_KG!$N$5,[3]SEKTOR_KG!$N$19,[3]SEKTOR_KG!$N$37)</c:f>
              <c:numCache>
                <c:formatCode>General</c:formatCode>
                <c:ptCount val="3"/>
                <c:pt idx="0">
                  <c:v>24289807.022025999</c:v>
                </c:pt>
                <c:pt idx="1">
                  <c:v>96142549.971349999</c:v>
                </c:pt>
                <c:pt idx="2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79-41CA-984C-052187DE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5808"/>
        <c:axId val="-1455711248"/>
        <c:axId val="0"/>
      </c:bar3DChart>
      <c:catAx>
        <c:axId val="-145570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11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11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58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CA-4969-A5D9-9195662C7A5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CA-4969-A5D9-9195662C7A5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CA-4969-A5D9-9195662C7A5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CA-4969-A5D9-9195662C7A5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CA-4969-A5D9-9195662C7A5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CA-4969-A5D9-9195662C7A57}"/>
              </c:ext>
            </c:extLst>
          </c:dPt>
          <c:cat>
            <c:strRef>
              <c:f>([3]SEKTOR_KG!$A$6,[3]SEKTOR_KG!$A$15,[3]SEKTOR_KG!$A$17,[3]SEKTOR_KG!$A$20,[3]SEKTOR_KG!$A$24,[3]SEKTOR_KG!$A$26,[3]SEKTOR_KG!$A$37)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([3]SEKTOR_KG!$N$6,[3]SEKTOR_KG!$N$15,[3]SEKTOR_KG!$N$17,[3]SEKTOR_KG!$N$20,[3]SEKTOR_KG!$N$24,[3]SEKTOR_KG!$N$26,[3]SEKTOR_KG!$N$37)</c:f>
              <c:numCache>
                <c:formatCode>General</c:formatCode>
                <c:ptCount val="7"/>
                <c:pt idx="0">
                  <c:v>17351531.718754999</c:v>
                </c:pt>
                <c:pt idx="1">
                  <c:v>1360275.5636789999</c:v>
                </c:pt>
                <c:pt idx="2">
                  <c:v>5577999.7395919999</c:v>
                </c:pt>
                <c:pt idx="3">
                  <c:v>3064892.120933</c:v>
                </c:pt>
                <c:pt idx="4">
                  <c:v>26324581.822131999</c:v>
                </c:pt>
                <c:pt idx="5">
                  <c:v>66753076.028284997</c:v>
                </c:pt>
                <c:pt idx="6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CA-4969-A5D9-9195662C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1792"/>
        <c:axId val="-1455709616"/>
        <c:axId val="0"/>
      </c:bar3DChart>
      <c:catAx>
        <c:axId val="-145571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9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9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17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B4-4E5B-9485-C1ECDA120234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B4-4E5B-9485-C1ECDA120234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B4-4E5B-9485-C1ECDA120234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8B4-4E5B-9485-C1ECDA120234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8B4-4E5B-9485-C1ECDA120234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8B4-4E5B-9485-C1ECDA12023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8B4-4E5B-9485-C1ECDA120234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8B4-4E5B-9485-C1ECDA120234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8B4-4E5B-9485-C1ECDA120234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8B4-4E5B-9485-C1ECDA120234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8B4-4E5B-9485-C1ECDA120234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8B4-4E5B-9485-C1ECDA120234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8B4-4E5B-9485-C1ECDA12023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8B4-4E5B-9485-C1ECDA120234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8B4-4E5B-9485-C1ECDA120234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8B4-4E5B-9485-C1ECDA120234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8B4-4E5B-9485-C1ECDA120234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8B4-4E5B-9485-C1ECDA120234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8B4-4E5B-9485-C1ECDA120234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8B4-4E5B-9485-C1ECDA120234}"/>
              </c:ext>
            </c:extLst>
          </c:dPt>
          <c:cat>
            <c:strRef>
              <c:f>([3]SEKTOR_KG!$A$7:$A$14,[3]SEKTOR_KG!$A$16,[3]SEKTOR_KG!$A$18,[3]SEKTOR_KG!$A$21:$A$23,[3]SEKTOR_KG!$A$25,[3]SEKTOR_KG!$A$27:$A$36,[3]SEKTOR_KG!$A$38)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([3]SEKTOR_KG!$N$7:$N$14,[3]SEKTOR_KG!$N$16,[3]SEKTOR_KG!$N$18,[3]SEKTOR_KG!$N$21:$N$23,[3]SEKTOR_KG!$N$25,[3]SEKTOR_KG!$N$27:$N$36,[3]SEKTOR_KG!$N$38)</c:f>
              <c:numCache>
                <c:formatCode>General</c:formatCode>
                <c:ptCount val="25"/>
                <c:pt idx="0">
                  <c:v>9821575.14377</c:v>
                </c:pt>
                <c:pt idx="1">
                  <c:v>4334293.432457</c:v>
                </c:pt>
                <c:pt idx="2">
                  <c:v>2108599.2333689998</c:v>
                </c:pt>
                <c:pt idx="3">
                  <c:v>454350.99428599997</c:v>
                </c:pt>
                <c:pt idx="4">
                  <c:v>278810.38360200002</c:v>
                </c:pt>
                <c:pt idx="5">
                  <c:v>171369.45407199999</c:v>
                </c:pt>
                <c:pt idx="6">
                  <c:v>114922.39919900001</c:v>
                </c:pt>
                <c:pt idx="7">
                  <c:v>67610.678</c:v>
                </c:pt>
                <c:pt idx="8">
                  <c:v>1360275.5636789999</c:v>
                </c:pt>
                <c:pt idx="9">
                  <c:v>5577999.7395919999</c:v>
                </c:pt>
                <c:pt idx="10">
                  <c:v>2112279.3451129999</c:v>
                </c:pt>
                <c:pt idx="11">
                  <c:v>187333.74371499999</c:v>
                </c:pt>
                <c:pt idx="12">
                  <c:v>765279.03210499999</c:v>
                </c:pt>
                <c:pt idx="13">
                  <c:v>26324581.822131999</c:v>
                </c:pt>
                <c:pt idx="14">
                  <c:v>1392112.663748</c:v>
                </c:pt>
                <c:pt idx="15">
                  <c:v>4009390.5401189998</c:v>
                </c:pt>
                <c:pt idx="16">
                  <c:v>150645.126819</c:v>
                </c:pt>
                <c:pt idx="17">
                  <c:v>2884241.026445</c:v>
                </c:pt>
                <c:pt idx="18">
                  <c:v>1575132.592985</c:v>
                </c:pt>
                <c:pt idx="19">
                  <c:v>2854076.3810640001</c:v>
                </c:pt>
                <c:pt idx="20">
                  <c:v>18397389.431322001</c:v>
                </c:pt>
                <c:pt idx="21">
                  <c:v>34237117.026331</c:v>
                </c:pt>
                <c:pt idx="22">
                  <c:v>8936.5237780000007</c:v>
                </c:pt>
                <c:pt idx="23">
                  <c:v>67420.521628999995</c:v>
                </c:pt>
                <c:pt idx="24">
                  <c:v>21882.716625000001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8B4-4E5B-9485-C1ECDA120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0704"/>
        <c:axId val="-1455708528"/>
        <c:axId val="0"/>
      </c:bar3DChart>
      <c:catAx>
        <c:axId val="-145571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8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85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07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29-47C0-A39E-95620E90B9D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29-47C0-A39E-95620E90B9D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29-47C0-A39E-95620E90B9D1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34246491.991909996</c:v>
                </c:pt>
                <c:pt idx="1">
                  <c:v>185880772.03775001</c:v>
                </c:pt>
                <c:pt idx="2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9-47C0-A39E-95620E90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616"/>
        <c:axId val="150356544"/>
        <c:axId val="0"/>
      </c:bar3DChart>
      <c:catAx>
        <c:axId val="150363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6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5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0F6-4EC5-BCDA-247842AE733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0F6-4EC5-BCDA-247842AE733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0F6-4EC5-BCDA-247842AE733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0F6-4EC5-BCDA-247842AE733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0F6-4EC5-BCDA-247842AE733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0F6-4EC5-BCDA-247842AE733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21739679.76204</c:v>
                </c:pt>
                <c:pt idx="1">
                  <c:v>4066045.8549000002</c:v>
                </c:pt>
                <c:pt idx="2">
                  <c:v>8440766.3749700002</c:v>
                </c:pt>
                <c:pt idx="3">
                  <c:v>15171292.63084</c:v>
                </c:pt>
                <c:pt idx="4">
                  <c:v>33524626.38755</c:v>
                </c:pt>
                <c:pt idx="5">
                  <c:v>137184853.01936001</c:v>
                </c:pt>
                <c:pt idx="6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F6-4EC5-BCDA-247842AE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58176"/>
        <c:axId val="150364160"/>
        <c:axId val="0"/>
      </c:bar3DChart>
      <c:catAx>
        <c:axId val="15035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4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4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58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0E-40E8-95C9-BB0710278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0E-40E8-95C9-BB0710278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0E-40E8-95C9-BB0710278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0E-40E8-95C9-BB0710278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0E-40E8-95C9-BB0710278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0E-40E8-95C9-BB0710278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C0E-40E8-95C9-BB0710278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C0E-40E8-95C9-BB0710278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C0E-40E8-95C9-BB0710278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C0E-40E8-95C9-BB0710278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C0E-40E8-95C9-BB0710278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C0E-40E8-95C9-BB0710278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C0E-40E8-95C9-BB0710278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C0E-40E8-95C9-BB0710278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C0E-40E8-95C9-BB0710278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C0E-40E8-95C9-BB0710278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C0E-40E8-95C9-BB0710278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C0E-40E8-95C9-BB0710278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C0E-40E8-95C9-BB0710278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C0E-40E8-95C9-BB07102781BC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11473747.92821</c:v>
                </c:pt>
                <c:pt idx="1">
                  <c:v>2953661.68603</c:v>
                </c:pt>
                <c:pt idx="2">
                  <c:v>2525538.89977</c:v>
                </c:pt>
                <c:pt idx="3">
                  <c:v>1573463.6964199999</c:v>
                </c:pt>
                <c:pt idx="4">
                  <c:v>1751055.1832000001</c:v>
                </c:pt>
                <c:pt idx="5">
                  <c:v>495838.06073000003</c:v>
                </c:pt>
                <c:pt idx="6">
                  <c:v>829173.77164000005</c:v>
                </c:pt>
                <c:pt idx="7">
                  <c:v>137200.53604000001</c:v>
                </c:pt>
                <c:pt idx="8">
                  <c:v>4066045.8549000002</c:v>
                </c:pt>
                <c:pt idx="9">
                  <c:v>8440766.3749700002</c:v>
                </c:pt>
                <c:pt idx="10">
                  <c:v>10358778.493589999</c:v>
                </c:pt>
                <c:pt idx="11">
                  <c:v>2057757.26562</c:v>
                </c:pt>
                <c:pt idx="12">
                  <c:v>2754756.87163</c:v>
                </c:pt>
                <c:pt idx="13">
                  <c:v>33524626.38755</c:v>
                </c:pt>
                <c:pt idx="14">
                  <c:v>21205484.299710002</c:v>
                </c:pt>
                <c:pt idx="15">
                  <c:v>30995808.343880001</c:v>
                </c:pt>
                <c:pt idx="16">
                  <c:v>1453284.1522900001</c:v>
                </c:pt>
                <c:pt idx="17">
                  <c:v>15193324.297660001</c:v>
                </c:pt>
                <c:pt idx="18">
                  <c:v>10371714.082900001</c:v>
                </c:pt>
                <c:pt idx="19">
                  <c:v>14385432.834070001</c:v>
                </c:pt>
                <c:pt idx="20">
                  <c:v>21062568.489020001</c:v>
                </c:pt>
                <c:pt idx="21">
                  <c:v>5449213.8770000003</c:v>
                </c:pt>
                <c:pt idx="22">
                  <c:v>5855832.0077200001</c:v>
                </c:pt>
                <c:pt idx="23">
                  <c:v>4395997.0794399995</c:v>
                </c:pt>
                <c:pt idx="24">
                  <c:v>135663.67473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C0E-40E8-95C9-BB071027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70688"/>
        <c:axId val="150361440"/>
        <c:axId val="0"/>
      </c:bar3DChart>
      <c:catAx>
        <c:axId val="15037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14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70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5E-4C0A-9858-05186435E4F2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F5E-4C0A-9858-05186435E4F2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F5E-4C0A-9858-05186435E4F2}"/>
              </c:ext>
            </c:extLst>
          </c:dPt>
          <c:cat>
            <c:strRef>
              <c:f>([5]SEKTOR!$A$5,[5]SEKTOR!$A$19,[5]SEKTOR!$A$37)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([5]SEKTOR!$N$5,[5]SEKTOR!$N$19,[5]SEKTOR!$N$37)</c:f>
              <c:numCache>
                <c:formatCode>General</c:formatCode>
                <c:ptCount val="3"/>
                <c:pt idx="0">
                  <c:v>35164253.1329</c:v>
                </c:pt>
                <c:pt idx="1">
                  <c:v>180818622.89045998</c:v>
                </c:pt>
                <c:pt idx="2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5E-4C0A-9858-05186435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B61-4BE3-AEA1-ECEDE2CDEC0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B61-4BE3-AEA1-ECEDE2CDEC0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B61-4BE3-AEA1-ECEDE2CDEC0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B61-4BE3-AEA1-ECEDE2CDEC0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B61-4BE3-AEA1-ECEDE2CDEC0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B61-4BE3-AEA1-ECEDE2CDEC06}"/>
              </c:ext>
            </c:extLst>
          </c:dPt>
          <c:cat>
            <c:strRef>
              <c:f>([5]SEKTOR!$A$6,[5]SEKTOR!$A$15,[5]SEKTOR!$A$17,[5]SEKTOR!$A$20,[5]SEKTOR!$A$24,[5]SEKTOR!$A$26,[5]SEKTOR!$A$37)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([5]SEKTOR!$N$6,[5]SEKTOR!$N$15,[5]SEKTOR!$N$17,[5]SEKTOR!$N$20,[5]SEKTOR!$N$24,[5]SEKTOR!$N$26,[5]SEKTOR!$N$37)</c:f>
              <c:numCache>
                <c:formatCode>General</c:formatCode>
                <c:ptCount val="7"/>
                <c:pt idx="0">
                  <c:v>23693610.726199999</c:v>
                </c:pt>
                <c:pt idx="1">
                  <c:v>3486857.44674</c:v>
                </c:pt>
                <c:pt idx="2">
                  <c:v>7983784.9599599997</c:v>
                </c:pt>
                <c:pt idx="3">
                  <c:v>14172088.724380001</c:v>
                </c:pt>
                <c:pt idx="4">
                  <c:v>30572011.915660001</c:v>
                </c:pt>
                <c:pt idx="5">
                  <c:v>136074522.25041997</c:v>
                </c:pt>
                <c:pt idx="6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61-4BE3-AEA1-ECEDE2CD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0C-4AE8-A92F-29D5F2849BE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0C-4AE8-A92F-29D5F2849BE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0C-4AE8-A92F-29D5F2849BE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0C-4AE8-A92F-29D5F2849BE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0C-4AE8-A92F-29D5F2849BE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0C-4AE8-A92F-29D5F2849BE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0C-4AE8-A92F-29D5F2849BE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0C-4AE8-A92F-29D5F2849BE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0C-4AE8-A92F-29D5F2849BE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0C-4AE8-A92F-29D5F2849BE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0C-4AE8-A92F-29D5F2849BE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0C-4AE8-A92F-29D5F2849BE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0C-4AE8-A92F-29D5F2849BE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0C-4AE8-A92F-29D5F2849BE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10C-4AE8-A92F-29D5F2849BE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10C-4AE8-A92F-29D5F2849BE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10C-4AE8-A92F-29D5F2849BE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10C-4AE8-A92F-29D5F2849BE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10C-4AE8-A92F-29D5F2849BE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10C-4AE8-A92F-29D5F2849BE7}"/>
              </c:ext>
            </c:extLst>
          </c:dPt>
          <c:cat>
            <c:strRef>
              <c:f>([5]SEKTOR!$A$7:$A$14,[5]SEKTOR!$A$16,[5]SEKTOR!$A$18,[5]SEKTOR!$A$21:$A$23,[5]SEKTOR!$A$25,[5]SEKTOR!$A$27:$A$36,[5]SEKTOR!$A$38)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([5]SEKTOR!$N$7:$N$14,[5]SEKTOR!$N$16,[5]SEKTOR!$N$18,[5]SEKTOR!$N$21:$N$23,[5]SEKTOR!$N$25,[5]SEKTOR!$N$27:$N$36,[5]SEKTOR!$N$38)</c:f>
              <c:numCache>
                <c:formatCode>General</c:formatCode>
                <c:ptCount val="25"/>
                <c:pt idx="0">
                  <c:v>12378672.10885</c:v>
                </c:pt>
                <c:pt idx="1">
                  <c:v>3492313.608</c:v>
                </c:pt>
                <c:pt idx="2">
                  <c:v>2416442.8947000001</c:v>
                </c:pt>
                <c:pt idx="3">
                  <c:v>1610304.07179</c:v>
                </c:pt>
                <c:pt idx="4">
                  <c:v>1866735.41664</c:v>
                </c:pt>
                <c:pt idx="5">
                  <c:v>871666.31944999995</c:v>
                </c:pt>
                <c:pt idx="6">
                  <c:v>922336.90168000001</c:v>
                </c:pt>
                <c:pt idx="7">
                  <c:v>135139.40508999999</c:v>
                </c:pt>
                <c:pt idx="8">
                  <c:v>3486857.44674</c:v>
                </c:pt>
                <c:pt idx="9">
                  <c:v>7983784.9599599997</c:v>
                </c:pt>
                <c:pt idx="10">
                  <c:v>9558446.8164300006</c:v>
                </c:pt>
                <c:pt idx="11">
                  <c:v>1860994.94255</c:v>
                </c:pt>
                <c:pt idx="12">
                  <c:v>2752646.9654000001</c:v>
                </c:pt>
                <c:pt idx="13">
                  <c:v>30572011.915660001</c:v>
                </c:pt>
                <c:pt idx="14">
                  <c:v>19253722.26503</c:v>
                </c:pt>
                <c:pt idx="15">
                  <c:v>35004229.979149997</c:v>
                </c:pt>
                <c:pt idx="16">
                  <c:v>1940979.3459600001</c:v>
                </c:pt>
                <c:pt idx="17">
                  <c:v>16227067.063510001</c:v>
                </c:pt>
                <c:pt idx="18">
                  <c:v>11337756.475299999</c:v>
                </c:pt>
                <c:pt idx="19">
                  <c:v>12475761.77785</c:v>
                </c:pt>
                <c:pt idx="20">
                  <c:v>14877836.22962</c:v>
                </c:pt>
                <c:pt idx="21">
                  <c:v>4601376.5590199996</c:v>
                </c:pt>
                <c:pt idx="22">
                  <c:v>7640636.8739400003</c:v>
                </c:pt>
                <c:pt idx="23">
                  <c:v>5545621.6031999998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10C-4AE8-A92F-29D5F284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462-49B4-87B3-657794F625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462-49B4-87B3-657794F625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462-49B4-87B3-657794F62546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#,##0</c:formatCode>
                <c:ptCount val="3"/>
                <c:pt idx="0">
                  <c:v>3123678.25936</c:v>
                </c:pt>
                <c:pt idx="1">
                  <c:v>13637306.660379998</c:v>
                </c:pt>
                <c:pt idx="2">
                  <c:v>549438.71756999998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62-49B4-87B3-657794F62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5C-49FD-905D-159FD63E28E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5C-49FD-905D-159FD63E28E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5C-49FD-905D-159FD63E28E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5C-49FD-905D-159FD63E28E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5C-49FD-905D-159FD63E28E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5C-49FD-905D-159FD63E28E0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2163843.6756500001</c:v>
                </c:pt>
                <c:pt idx="1">
                  <c:v>356889.09636000003</c:v>
                </c:pt>
                <c:pt idx="2">
                  <c:v>602945.48734999995</c:v>
                </c:pt>
                <c:pt idx="3">
                  <c:v>1146688.42344</c:v>
                </c:pt>
                <c:pt idx="4">
                  <c:v>2346327.1868400001</c:v>
                </c:pt>
                <c:pt idx="5">
                  <c:v>10144291.050099999</c:v>
                </c:pt>
                <c:pt idx="6">
                  <c:v>549438.71756999998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5C-49FD-905D-159FD63E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5024"/>
        <c:axId val="1864792304"/>
        <c:axId val="0"/>
      </c:bar3DChart>
      <c:catAx>
        <c:axId val="186479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23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92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5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F2-4B86-A084-CB60F1B9CA7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F2-4B86-A084-CB60F1B9CA7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F2-4B86-A084-CB60F1B9CA7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F2-4B86-A084-CB60F1B9CA7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F2-4B86-A084-CB60F1B9CA7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F2-4B86-A084-CB60F1B9CA7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#,##0</c:formatCode>
                <c:ptCount val="7"/>
                <c:pt idx="0">
                  <c:v>2163843.6756500001</c:v>
                </c:pt>
                <c:pt idx="1">
                  <c:v>356889.09636000003</c:v>
                </c:pt>
                <c:pt idx="2">
                  <c:v>602945.48734999995</c:v>
                </c:pt>
                <c:pt idx="3">
                  <c:v>1146688.42344</c:v>
                </c:pt>
                <c:pt idx="4">
                  <c:v>2346327.1868400001</c:v>
                </c:pt>
                <c:pt idx="5">
                  <c:v>10144291.050099999</c:v>
                </c:pt>
                <c:pt idx="6">
                  <c:v>549438.71756999998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2-4B86-A084-CB60F1B9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1A9-403A-9AB3-1AE1FD70216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1A9-403A-9AB3-1AE1FD70216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1A9-403A-9AB3-1AE1FD70216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1A9-403A-9AB3-1AE1FD70216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1A9-403A-9AB3-1AE1FD70216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1A9-403A-9AB3-1AE1FD70216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1A9-403A-9AB3-1AE1FD70216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1A9-403A-9AB3-1AE1FD70216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1A9-403A-9AB3-1AE1FD70216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1A9-403A-9AB3-1AE1FD70216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1A9-403A-9AB3-1AE1FD70216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1A9-403A-9AB3-1AE1FD70216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1A9-403A-9AB3-1AE1FD70216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1A9-403A-9AB3-1AE1FD70216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1A9-403A-9AB3-1AE1FD70216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1A9-403A-9AB3-1AE1FD70216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1A9-403A-9AB3-1AE1FD70216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1A9-403A-9AB3-1AE1FD70216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1A9-403A-9AB3-1AE1FD70216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1A9-403A-9AB3-1AE1FD702167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#,##0</c:formatCode>
                <c:ptCount val="25"/>
                <c:pt idx="0">
                  <c:v>1034455.02205</c:v>
                </c:pt>
                <c:pt idx="1">
                  <c:v>367112.91563</c:v>
                </c:pt>
                <c:pt idx="2">
                  <c:v>232816.46895000001</c:v>
                </c:pt>
                <c:pt idx="3">
                  <c:v>160915.73181</c:v>
                </c:pt>
                <c:pt idx="4">
                  <c:v>206553.32733</c:v>
                </c:pt>
                <c:pt idx="5">
                  <c:v>83462.100699999995</c:v>
                </c:pt>
                <c:pt idx="6">
                  <c:v>64538.762150000002</c:v>
                </c:pt>
                <c:pt idx="7">
                  <c:v>13989.347030000001</c:v>
                </c:pt>
                <c:pt idx="8">
                  <c:v>356889.09636000003</c:v>
                </c:pt>
                <c:pt idx="9">
                  <c:v>602945.48734999995</c:v>
                </c:pt>
                <c:pt idx="10">
                  <c:v>786365.41130000004</c:v>
                </c:pt>
                <c:pt idx="11">
                  <c:v>120774.98092</c:v>
                </c:pt>
                <c:pt idx="12">
                  <c:v>239548.03122</c:v>
                </c:pt>
                <c:pt idx="13">
                  <c:v>2346327.1868400001</c:v>
                </c:pt>
                <c:pt idx="14">
                  <c:v>1422027.1330899999</c:v>
                </c:pt>
                <c:pt idx="15">
                  <c:v>2779939.7159799999</c:v>
                </c:pt>
                <c:pt idx="16">
                  <c:v>174293.5287</c:v>
                </c:pt>
                <c:pt idx="17">
                  <c:v>1210547.81705</c:v>
                </c:pt>
                <c:pt idx="18">
                  <c:v>824451.20236</c:v>
                </c:pt>
                <c:pt idx="19">
                  <c:v>940168.36626000004</c:v>
                </c:pt>
                <c:pt idx="20">
                  <c:v>1129357.9312199999</c:v>
                </c:pt>
                <c:pt idx="21">
                  <c:v>325328.92681999999</c:v>
                </c:pt>
                <c:pt idx="22">
                  <c:v>458489.26176999998</c:v>
                </c:pt>
                <c:pt idx="23">
                  <c:v>330248.44928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1A9-403A-9AB3-1AE1FD70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C1-476B-B981-076260F944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C1-476B-B981-076260F944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DC1-476B-B981-076260F944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DC1-476B-B981-076260F944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DC1-476B-B981-076260F944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DC1-476B-B981-076260F944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DC1-476B-B981-076260F944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DC1-476B-B981-076260F944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DC1-476B-B981-076260F944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DC1-476B-B981-076260F944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DC1-476B-B981-076260F944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DC1-476B-B981-076260F944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DC1-476B-B981-076260F944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DC1-476B-B981-076260F944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DC1-476B-B981-076260F944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DC1-476B-B981-076260F944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DC1-476B-B981-076260F944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DC1-476B-B981-076260F944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DC1-476B-B981-076260F944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DC1-476B-B981-076260F944BB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1034455.02205</c:v>
                </c:pt>
                <c:pt idx="1">
                  <c:v>367112.91563</c:v>
                </c:pt>
                <c:pt idx="2">
                  <c:v>232816.46895000001</c:v>
                </c:pt>
                <c:pt idx="3">
                  <c:v>160915.73181</c:v>
                </c:pt>
                <c:pt idx="4">
                  <c:v>206553.32733</c:v>
                </c:pt>
                <c:pt idx="5">
                  <c:v>83462.100699999995</c:v>
                </c:pt>
                <c:pt idx="6">
                  <c:v>64538.762150000002</c:v>
                </c:pt>
                <c:pt idx="7">
                  <c:v>13989.347030000001</c:v>
                </c:pt>
                <c:pt idx="8">
                  <c:v>356889.09636000003</c:v>
                </c:pt>
                <c:pt idx="9">
                  <c:v>602945.48734999995</c:v>
                </c:pt>
                <c:pt idx="10">
                  <c:v>786365.41130000004</c:v>
                </c:pt>
                <c:pt idx="11">
                  <c:v>120774.98092</c:v>
                </c:pt>
                <c:pt idx="12">
                  <c:v>239548.03122</c:v>
                </c:pt>
                <c:pt idx="13">
                  <c:v>2346327.1868400001</c:v>
                </c:pt>
                <c:pt idx="14">
                  <c:v>1422027.1330899999</c:v>
                </c:pt>
                <c:pt idx="15">
                  <c:v>2779939.7159799999</c:v>
                </c:pt>
                <c:pt idx="16">
                  <c:v>174293.5287</c:v>
                </c:pt>
                <c:pt idx="17">
                  <c:v>1210547.81705</c:v>
                </c:pt>
                <c:pt idx="18">
                  <c:v>824451.20236</c:v>
                </c:pt>
                <c:pt idx="19">
                  <c:v>940168.36626000004</c:v>
                </c:pt>
                <c:pt idx="20">
                  <c:v>1129357.9312199999</c:v>
                </c:pt>
                <c:pt idx="21">
                  <c:v>325328.92681999999</c:v>
                </c:pt>
                <c:pt idx="22">
                  <c:v>458489.26176999998</c:v>
                </c:pt>
                <c:pt idx="23">
                  <c:v>330248.44928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C1-476B-B981-076260F9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1216"/>
        <c:axId val="1864783600"/>
        <c:axId val="0"/>
      </c:bar3DChart>
      <c:catAx>
        <c:axId val="186479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83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836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1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CA-4ED4-865F-F4ED2040DDAC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CA-4ED4-865F-F4ED2040DDAC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CA-4ED4-865F-F4ED2040DDAC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21516622.711060002</c:v>
                </c:pt>
                <c:pt idx="1">
                  <c:v>123054229.03937998</c:v>
                </c:pt>
                <c:pt idx="2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A-4ED4-865F-F4ED2040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6352"/>
        <c:axId val="1472462544"/>
        <c:axId val="0"/>
      </c:bar3DChart>
      <c:catAx>
        <c:axId val="147246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2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6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63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E5-45AA-A660-F7E14AF268BC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E5-45AA-A660-F7E14AF268BC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E5-45AA-A660-F7E14AF268B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E5-45AA-A660-F7E14AF268BC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E5-45AA-A660-F7E14AF268BC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E5-45AA-A660-F7E14AF268BC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13360999.059040001</c:v>
                </c:pt>
                <c:pt idx="1">
                  <c:v>2695502.3280099998</c:v>
                </c:pt>
                <c:pt idx="2">
                  <c:v>5460121.3240099996</c:v>
                </c:pt>
                <c:pt idx="3">
                  <c:v>10013734.205189999</c:v>
                </c:pt>
                <c:pt idx="4">
                  <c:v>22630092.232859999</c:v>
                </c:pt>
                <c:pt idx="5">
                  <c:v>90410402.601329982</c:v>
                </c:pt>
                <c:pt idx="6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5-45AA-A660-F7E14AF2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54928"/>
        <c:axId val="1472459280"/>
        <c:axId val="0"/>
      </c:bar3DChart>
      <c:catAx>
        <c:axId val="147245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9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9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54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B8-4A1D-9476-129E309ED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B8-4A1D-9476-129E309ED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4B8-4A1D-9476-129E309ED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4B8-4A1D-9476-129E309ED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4B8-4A1D-9476-129E309ED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4B8-4A1D-9476-129E309ED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4B8-4A1D-9476-129E309ED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4B8-4A1D-9476-129E309ED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4B8-4A1D-9476-129E309ED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4B8-4A1D-9476-129E309ED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4B8-4A1D-9476-129E309ED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4B8-4A1D-9476-129E309ED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4B8-4A1D-9476-129E309ED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4B8-4A1D-9476-129E309ED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4B8-4A1D-9476-129E309ED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4B8-4A1D-9476-129E309ED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4B8-4A1D-9476-129E309ED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4B8-4A1D-9476-129E309ED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4B8-4A1D-9476-129E309ED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4B8-4A1D-9476-129E309ED1BC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7247608.95206</c:v>
                </c:pt>
                <c:pt idx="1">
                  <c:v>1767990.4892</c:v>
                </c:pt>
                <c:pt idx="2">
                  <c:v>1549689.71606</c:v>
                </c:pt>
                <c:pt idx="3">
                  <c:v>935862.36705999996</c:v>
                </c:pt>
                <c:pt idx="4">
                  <c:v>1011259.6772499999</c:v>
                </c:pt>
                <c:pt idx="5">
                  <c:v>245860.99849</c:v>
                </c:pt>
                <c:pt idx="6">
                  <c:v>504364.23121</c:v>
                </c:pt>
                <c:pt idx="7">
                  <c:v>98362.627710000001</c:v>
                </c:pt>
                <c:pt idx="8">
                  <c:v>2695502.3280099998</c:v>
                </c:pt>
                <c:pt idx="9">
                  <c:v>5460121.3240099996</c:v>
                </c:pt>
                <c:pt idx="10">
                  <c:v>6953620.7439000001</c:v>
                </c:pt>
                <c:pt idx="11">
                  <c:v>1324110.5261899999</c:v>
                </c:pt>
                <c:pt idx="12">
                  <c:v>1736002.9350999999</c:v>
                </c:pt>
                <c:pt idx="13">
                  <c:v>22630092.232859999</c:v>
                </c:pt>
                <c:pt idx="14">
                  <c:v>14248017.6601</c:v>
                </c:pt>
                <c:pt idx="15">
                  <c:v>19576415.65016</c:v>
                </c:pt>
                <c:pt idx="16">
                  <c:v>799842.60334999999</c:v>
                </c:pt>
                <c:pt idx="17">
                  <c:v>9620600.3733200002</c:v>
                </c:pt>
                <c:pt idx="18">
                  <c:v>6533708.5075399997</c:v>
                </c:pt>
                <c:pt idx="19">
                  <c:v>9927851.1819800008</c:v>
                </c:pt>
                <c:pt idx="20">
                  <c:v>15317664.841390001</c:v>
                </c:pt>
                <c:pt idx="21">
                  <c:v>3720766.33084</c:v>
                </c:pt>
                <c:pt idx="22">
                  <c:v>3572481.90674</c:v>
                </c:pt>
                <c:pt idx="23">
                  <c:v>2636816.3229299998</c:v>
                </c:pt>
                <c:pt idx="24">
                  <c:v>88537.106759999995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B8-4A1D-9476-129E309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720"/>
        <c:axId val="1472458736"/>
        <c:axId val="0"/>
      </c:bar3DChart>
      <c:catAx>
        <c:axId val="147246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87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87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3C-47C4-96EF-8450A691067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3C-47C4-96EF-8450A691067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3C-47C4-96EF-8450A6910674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24496728.308260001</c:v>
                </c:pt>
                <c:pt idx="1">
                  <c:v>139282696.25820997</c:v>
                </c:pt>
                <c:pt idx="2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3C-47C4-96EF-8450A691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78016"/>
        <c:axId val="-829884544"/>
        <c:axId val="0"/>
      </c:bar3DChart>
      <c:catAx>
        <c:axId val="-82987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84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84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78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F0-44D7-B6AD-58B69CB025B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F0-44D7-B6AD-58B69CB025B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4F0-44D7-B6AD-58B69CB025B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4F0-44D7-B6AD-58B69CB025B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4F0-44D7-B6AD-58B69CB025B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4F0-44D7-B6AD-58B69CB025B7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15224762.05748</c:v>
                </c:pt>
                <c:pt idx="1">
                  <c:v>3051897.4131900002</c:v>
                </c:pt>
                <c:pt idx="2">
                  <c:v>6220068.8375899997</c:v>
                </c:pt>
                <c:pt idx="3">
                  <c:v>11403600.167879999</c:v>
                </c:pt>
                <c:pt idx="4">
                  <c:v>25540664.88634</c:v>
                </c:pt>
                <c:pt idx="5">
                  <c:v>102338431.20398998</c:v>
                </c:pt>
                <c:pt idx="6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F0-44D7-B6AD-58B69CB0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6176"/>
        <c:axId val="-829872032"/>
        <c:axId val="0"/>
      </c:bar3DChart>
      <c:catAx>
        <c:axId val="-82988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6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AF-4430-BA56-22DA3C38E37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6AF-4430-BA56-22DA3C38E37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6AF-4430-BA56-22DA3C38E37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6AF-4430-BA56-22DA3C38E37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6AF-4430-BA56-22DA3C38E37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6AF-4430-BA56-22DA3C38E37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6AF-4430-BA56-22DA3C38E37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6AF-4430-BA56-22DA3C38E37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6AF-4430-BA56-22DA3C38E37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6AF-4430-BA56-22DA3C38E37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6AF-4430-BA56-22DA3C38E37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6AF-4430-BA56-22DA3C38E37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6AF-4430-BA56-22DA3C38E37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6AF-4430-BA56-22DA3C38E37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6AF-4430-BA56-22DA3C38E37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6AF-4430-BA56-22DA3C38E37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6AF-4430-BA56-22DA3C38E37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6AF-4430-BA56-22DA3C38E37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6AF-4430-BA56-22DA3C38E37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6AF-4430-BA56-22DA3C38E37E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8254243.9544099998</c:v>
                </c:pt>
                <c:pt idx="1">
                  <c:v>1944830.3052999999</c:v>
                </c:pt>
                <c:pt idx="2">
                  <c:v>1811293.5056700001</c:v>
                </c:pt>
                <c:pt idx="3">
                  <c:v>1082383.7962799999</c:v>
                </c:pt>
                <c:pt idx="4">
                  <c:v>1147171.3343</c:v>
                </c:pt>
                <c:pt idx="5">
                  <c:v>290304.51977999997</c:v>
                </c:pt>
                <c:pt idx="6">
                  <c:v>588476.28399999999</c:v>
                </c:pt>
                <c:pt idx="7">
                  <c:v>106058.35774000001</c:v>
                </c:pt>
                <c:pt idx="8">
                  <c:v>3051897.4131900002</c:v>
                </c:pt>
                <c:pt idx="9">
                  <c:v>6220068.8375899997</c:v>
                </c:pt>
                <c:pt idx="10">
                  <c:v>7888036.5892399997</c:v>
                </c:pt>
                <c:pt idx="11">
                  <c:v>1534175.74202</c:v>
                </c:pt>
                <c:pt idx="12">
                  <c:v>1981387.83662</c:v>
                </c:pt>
                <c:pt idx="13">
                  <c:v>25540664.88634</c:v>
                </c:pt>
                <c:pt idx="14">
                  <c:v>16171563.167169999</c:v>
                </c:pt>
                <c:pt idx="15">
                  <c:v>22325154.226780001</c:v>
                </c:pt>
                <c:pt idx="16">
                  <c:v>999150.65327000001</c:v>
                </c:pt>
                <c:pt idx="17">
                  <c:v>10959556.83062</c:v>
                </c:pt>
                <c:pt idx="18">
                  <c:v>7484964.8525400003</c:v>
                </c:pt>
                <c:pt idx="19">
                  <c:v>11114639.88572</c:v>
                </c:pt>
                <c:pt idx="20">
                  <c:v>17082000.584630001</c:v>
                </c:pt>
                <c:pt idx="21">
                  <c:v>4180454.0458</c:v>
                </c:pt>
                <c:pt idx="22">
                  <c:v>4171524.2758900002</c:v>
                </c:pt>
                <c:pt idx="23">
                  <c:v>2803318.6323799998</c:v>
                </c:pt>
                <c:pt idx="24">
                  <c:v>100021.67018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AF-4430-BA56-22DA3C38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1280"/>
        <c:axId val="-829872576"/>
        <c:axId val="0"/>
      </c:bar3DChart>
      <c:catAx>
        <c:axId val="-82988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5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5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1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Yeni%20klas&#246;r/TIM_31.12.2023%20G&#252;nl&#252;k%20&#304;hracat%20(TIM_VERSI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Ocak%202023%20Rakam%20A&#231;&#305;klamas&#305;%20-%2002%20&#350;ubat%20-%20Malatya/Rakamlar/TIM_31.01.2024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21516622.711060002</v>
          </cell>
        </row>
        <row r="6">
          <cell r="A6" t="str">
            <v>.     A. BİTKİSEL ÜRÜNLER</v>
          </cell>
          <cell r="N6">
            <v>13360999.059040001</v>
          </cell>
        </row>
        <row r="7">
          <cell r="A7" t="str">
            <v xml:space="preserve"> Hububat, Bakliyat, Yağlı Tohumlar ve Mamulleri </v>
          </cell>
          <cell r="N7">
            <v>7247608.95206</v>
          </cell>
        </row>
        <row r="8">
          <cell r="A8" t="str">
            <v xml:space="preserve"> Yaş Meyve ve Sebze  </v>
          </cell>
          <cell r="N8">
            <v>1767990.4892</v>
          </cell>
        </row>
        <row r="9">
          <cell r="A9" t="str">
            <v xml:space="preserve"> Meyve Sebze Mamulleri </v>
          </cell>
          <cell r="N9">
            <v>1549689.71606</v>
          </cell>
        </row>
        <row r="10">
          <cell r="A10" t="str">
            <v xml:space="preserve"> Kuru Meyve ve Mamulleri  </v>
          </cell>
          <cell r="N10">
            <v>935862.36705999996</v>
          </cell>
        </row>
        <row r="11">
          <cell r="A11" t="str">
            <v xml:space="preserve"> Fındık ve Mamulleri </v>
          </cell>
          <cell r="N11">
            <v>1011259.6772499999</v>
          </cell>
        </row>
        <row r="12">
          <cell r="A12" t="str">
            <v xml:space="preserve"> Zeytin ve Zeytinyağı </v>
          </cell>
          <cell r="N12">
            <v>245860.99849</v>
          </cell>
        </row>
        <row r="13">
          <cell r="A13" t="str">
            <v xml:space="preserve"> Tütün </v>
          </cell>
          <cell r="N13">
            <v>504364.23121</v>
          </cell>
        </row>
        <row r="14">
          <cell r="A14" t="str">
            <v xml:space="preserve"> Süs Bitkileri ve Mamulleri</v>
          </cell>
          <cell r="N14">
            <v>98362.627710000001</v>
          </cell>
        </row>
        <row r="15">
          <cell r="A15" t="str">
            <v>.     B. HAYVANSAL ÜRÜNLER</v>
          </cell>
          <cell r="N15">
            <v>2695502.3280099998</v>
          </cell>
        </row>
        <row r="16">
          <cell r="A16" t="str">
            <v xml:space="preserve"> Su Ürünleri ve Hayvansal Mamuller</v>
          </cell>
          <cell r="N16">
            <v>2695502.3280099998</v>
          </cell>
        </row>
        <row r="17">
          <cell r="A17" t="str">
            <v>.     C. AĞAÇ VE ORMAN ÜRÜNLERİ</v>
          </cell>
          <cell r="N17">
            <v>5460121.3240099996</v>
          </cell>
        </row>
        <row r="18">
          <cell r="A18" t="str">
            <v xml:space="preserve"> Mobilya, Kağıt ve Orman Ürünleri</v>
          </cell>
          <cell r="N18">
            <v>5460121.3240099996</v>
          </cell>
        </row>
        <row r="19">
          <cell r="A19" t="str">
            <v>.II. SANAYİ</v>
          </cell>
          <cell r="N19">
            <v>123054229.03937998</v>
          </cell>
        </row>
        <row r="20">
          <cell r="A20" t="str">
            <v>.     A. TARIMA DAYALI İŞLENMİŞ ÜRÜNLER</v>
          </cell>
          <cell r="N20">
            <v>10013734.205189999</v>
          </cell>
        </row>
        <row r="21">
          <cell r="A21" t="str">
            <v xml:space="preserve"> Tekstil ve Hammaddeleri</v>
          </cell>
          <cell r="N21">
            <v>6953620.7439000001</v>
          </cell>
        </row>
        <row r="22">
          <cell r="A22" t="str">
            <v xml:space="preserve"> Deri ve Deri Mamulleri </v>
          </cell>
          <cell r="N22">
            <v>1324110.5261899999</v>
          </cell>
        </row>
        <row r="23">
          <cell r="A23" t="str">
            <v xml:space="preserve"> Halı </v>
          </cell>
          <cell r="N23">
            <v>1736002.9350999999</v>
          </cell>
        </row>
        <row r="24">
          <cell r="A24" t="str">
            <v>.     B. KİMYEVİ MADDELER VE MAMÜLLERİ</v>
          </cell>
          <cell r="N24">
            <v>22630092.232859999</v>
          </cell>
        </row>
        <row r="25">
          <cell r="A25" t="str">
            <v xml:space="preserve"> Kimyevi Maddeler ve Mamulleri  </v>
          </cell>
          <cell r="N25">
            <v>22630092.232859999</v>
          </cell>
        </row>
        <row r="26">
          <cell r="A26" t="str">
            <v>.     C. SANAYİ MAMULLERİ</v>
          </cell>
          <cell r="N26">
            <v>90410402.601329982</v>
          </cell>
        </row>
        <row r="27">
          <cell r="A27" t="str">
            <v xml:space="preserve"> Hazırgiyim ve Konfeksiyon </v>
          </cell>
          <cell r="N27">
            <v>14248017.6601</v>
          </cell>
        </row>
        <row r="28">
          <cell r="A28" t="str">
            <v xml:space="preserve"> Otomotiv Endüstrisi</v>
          </cell>
          <cell r="N28">
            <v>19576415.65016</v>
          </cell>
        </row>
        <row r="29">
          <cell r="A29" t="str">
            <v xml:space="preserve"> Gemi, Yat ve Hizmetleri</v>
          </cell>
          <cell r="N29">
            <v>799842.60334999999</v>
          </cell>
        </row>
        <row r="30">
          <cell r="A30" t="str">
            <v xml:space="preserve"> Elektrik ve Elektronik</v>
          </cell>
          <cell r="N30">
            <v>9620600.3733200002</v>
          </cell>
        </row>
        <row r="31">
          <cell r="A31" t="str">
            <v xml:space="preserve"> Makine ve Aksamları</v>
          </cell>
          <cell r="N31">
            <v>6533708.5075399997</v>
          </cell>
        </row>
        <row r="32">
          <cell r="A32" t="str">
            <v xml:space="preserve"> Demir ve Demir Dışı Metaller </v>
          </cell>
          <cell r="N32">
            <v>9927851.1819800008</v>
          </cell>
        </row>
        <row r="33">
          <cell r="A33" t="str">
            <v xml:space="preserve"> Çelik</v>
          </cell>
          <cell r="N33">
            <v>15317664.841390001</v>
          </cell>
        </row>
        <row r="34">
          <cell r="A34" t="str">
            <v xml:space="preserve"> Çimento Cam Seramik ve Toprak Ürünleri</v>
          </cell>
          <cell r="N34">
            <v>3720766.33084</v>
          </cell>
        </row>
        <row r="35">
          <cell r="A35" t="str">
            <v xml:space="preserve"> Mücevher</v>
          </cell>
          <cell r="N35">
            <v>3572481.90674</v>
          </cell>
        </row>
        <row r="36">
          <cell r="A36" t="str">
            <v xml:space="preserve"> Savunma ve Havacılık Sanayii</v>
          </cell>
          <cell r="N36">
            <v>2636816.3229299998</v>
          </cell>
        </row>
        <row r="37">
          <cell r="A37" t="str">
            <v xml:space="preserve"> İklimlendirme Sanayii</v>
          </cell>
          <cell r="N37">
            <v>4367700.1162200002</v>
          </cell>
        </row>
        <row r="38">
          <cell r="A38" t="str">
            <v xml:space="preserve"> Diğer Sanayi Ürünleri</v>
          </cell>
          <cell r="N38">
            <v>88537.106759999995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24496728.308260001</v>
          </cell>
        </row>
        <row r="6">
          <cell r="A6" t="str">
            <v>.     A. BİTKİSEL ÜRÜNLER</v>
          </cell>
          <cell r="N6">
            <v>15224762.05748</v>
          </cell>
        </row>
        <row r="7">
          <cell r="A7" t="str">
            <v xml:space="preserve"> Hububat, Bakliyat, Yağlı Tohumlar ve Mamulleri </v>
          </cell>
          <cell r="N7">
            <v>8254243.9544099998</v>
          </cell>
        </row>
        <row r="8">
          <cell r="A8" t="str">
            <v xml:space="preserve"> Yaş Meyve ve Sebze  </v>
          </cell>
          <cell r="N8">
            <v>1944830.3052999999</v>
          </cell>
        </row>
        <row r="9">
          <cell r="A9" t="str">
            <v xml:space="preserve"> Meyve Sebze Mamulleri </v>
          </cell>
          <cell r="N9">
            <v>1811293.5056700001</v>
          </cell>
        </row>
        <row r="10">
          <cell r="A10" t="str">
            <v xml:space="preserve"> Kuru Meyve ve Mamulleri  </v>
          </cell>
          <cell r="N10">
            <v>1082383.7962799999</v>
          </cell>
        </row>
        <row r="11">
          <cell r="A11" t="str">
            <v xml:space="preserve"> Fındık ve Mamulleri </v>
          </cell>
          <cell r="N11">
            <v>1147171.3343</v>
          </cell>
        </row>
        <row r="12">
          <cell r="A12" t="str">
            <v xml:space="preserve"> Zeytin ve Zeytinyağı </v>
          </cell>
          <cell r="N12">
            <v>290304.51977999997</v>
          </cell>
        </row>
        <row r="13">
          <cell r="A13" t="str">
            <v xml:space="preserve"> Tütün </v>
          </cell>
          <cell r="N13">
            <v>588476.28399999999</v>
          </cell>
        </row>
        <row r="14">
          <cell r="A14" t="str">
            <v xml:space="preserve"> Süs Bitkileri ve Mamulleri</v>
          </cell>
          <cell r="N14">
            <v>106058.35774000001</v>
          </cell>
        </row>
        <row r="15">
          <cell r="A15" t="str">
            <v>.     B. HAYVANSAL ÜRÜNLER</v>
          </cell>
          <cell r="N15">
            <v>3051897.4131900002</v>
          </cell>
        </row>
        <row r="16">
          <cell r="A16" t="str">
            <v xml:space="preserve"> Su Ürünleri ve Hayvansal Mamuller</v>
          </cell>
          <cell r="N16">
            <v>3051897.4131900002</v>
          </cell>
        </row>
        <row r="17">
          <cell r="A17" t="str">
            <v>.     C. AĞAÇ VE ORMAN ÜRÜNLERİ</v>
          </cell>
          <cell r="N17">
            <v>6220068.8375899997</v>
          </cell>
        </row>
        <row r="18">
          <cell r="A18" t="str">
            <v xml:space="preserve"> Mobilya, Kağıt ve Orman Ürünleri</v>
          </cell>
          <cell r="N18">
            <v>6220068.8375899997</v>
          </cell>
        </row>
        <row r="19">
          <cell r="A19" t="str">
            <v>.II. SANAYİ</v>
          </cell>
          <cell r="N19">
            <v>139282696.25820997</v>
          </cell>
        </row>
        <row r="20">
          <cell r="A20" t="str">
            <v>.     A. TARIMA DAYALI İŞLENMİŞ ÜRÜNLER</v>
          </cell>
          <cell r="N20">
            <v>11403600.167879999</v>
          </cell>
        </row>
        <row r="21">
          <cell r="A21" t="str">
            <v xml:space="preserve"> Tekstil ve Hammaddeleri</v>
          </cell>
          <cell r="N21">
            <v>7888036.5892399997</v>
          </cell>
        </row>
        <row r="22">
          <cell r="A22" t="str">
            <v xml:space="preserve"> Deri ve Deri Mamulleri </v>
          </cell>
          <cell r="N22">
            <v>1534175.74202</v>
          </cell>
        </row>
        <row r="23">
          <cell r="A23" t="str">
            <v xml:space="preserve"> Halı </v>
          </cell>
          <cell r="N23">
            <v>1981387.83662</v>
          </cell>
        </row>
        <row r="24">
          <cell r="A24" t="str">
            <v>.     B. KİMYEVİ MADDELER VE MAMÜLLERİ</v>
          </cell>
          <cell r="N24">
            <v>25540664.88634</v>
          </cell>
        </row>
        <row r="25">
          <cell r="A25" t="str">
            <v xml:space="preserve"> Kimyevi Maddeler ve Mamulleri  </v>
          </cell>
          <cell r="N25">
            <v>25540664.88634</v>
          </cell>
        </row>
        <row r="26">
          <cell r="A26" t="str">
            <v>.     C. SANAYİ MAMULLERİ</v>
          </cell>
          <cell r="N26">
            <v>102338431.20398998</v>
          </cell>
        </row>
        <row r="27">
          <cell r="A27" t="str">
            <v xml:space="preserve"> Hazırgiyim ve Konfeksiyon </v>
          </cell>
          <cell r="N27">
            <v>16171563.167169999</v>
          </cell>
        </row>
        <row r="28">
          <cell r="A28" t="str">
            <v xml:space="preserve"> Otomotiv Endüstrisi</v>
          </cell>
          <cell r="N28">
            <v>22325154.226780001</v>
          </cell>
        </row>
        <row r="29">
          <cell r="A29" t="str">
            <v xml:space="preserve"> Gemi, Yat ve Hizmetleri</v>
          </cell>
          <cell r="N29">
            <v>999150.65327000001</v>
          </cell>
        </row>
        <row r="30">
          <cell r="A30" t="str">
            <v xml:space="preserve"> Elektrik ve Elektronik</v>
          </cell>
          <cell r="N30">
            <v>10959556.83062</v>
          </cell>
        </row>
        <row r="31">
          <cell r="A31" t="str">
            <v xml:space="preserve"> Makine ve Aksamları</v>
          </cell>
          <cell r="N31">
            <v>7484964.8525400003</v>
          </cell>
        </row>
        <row r="32">
          <cell r="A32" t="str">
            <v xml:space="preserve"> Demir ve Demir Dışı Metaller </v>
          </cell>
          <cell r="N32">
            <v>11114639.88572</v>
          </cell>
        </row>
        <row r="33">
          <cell r="A33" t="str">
            <v xml:space="preserve"> Çelik</v>
          </cell>
          <cell r="N33">
            <v>17082000.584630001</v>
          </cell>
        </row>
        <row r="34">
          <cell r="A34" t="str">
            <v xml:space="preserve"> Çimento Cam Seramik ve Toprak Ürünleri</v>
          </cell>
          <cell r="N34">
            <v>4180454.0458</v>
          </cell>
        </row>
        <row r="35">
          <cell r="A35" t="str">
            <v xml:space="preserve"> Mücevher</v>
          </cell>
          <cell r="N35">
            <v>4171524.2758900002</v>
          </cell>
        </row>
        <row r="36">
          <cell r="A36" t="str">
            <v xml:space="preserve"> Savunma ve Havacılık Sanayii</v>
          </cell>
          <cell r="N36">
            <v>2803318.6323799998</v>
          </cell>
        </row>
        <row r="37">
          <cell r="A37" t="str">
            <v xml:space="preserve"> İklimlendirme Sanayii</v>
          </cell>
          <cell r="N37">
            <v>4946082.3790100003</v>
          </cell>
        </row>
        <row r="38">
          <cell r="A38" t="str">
            <v xml:space="preserve"> Diğer Sanayi Ürünleri</v>
          </cell>
          <cell r="N38">
            <v>100021.67018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24289807.022025999</v>
          </cell>
        </row>
        <row r="6">
          <cell r="A6" t="str">
            <v>.     A. BİTKİSEL ÜRÜNLER</v>
          </cell>
          <cell r="N6">
            <v>17351531.718754999</v>
          </cell>
        </row>
        <row r="7">
          <cell r="A7" t="str">
            <v xml:space="preserve"> Hububat, Bakliyat, Yağlı Tohumlar ve Mamulleri </v>
          </cell>
          <cell r="N7">
            <v>9821575.14377</v>
          </cell>
        </row>
        <row r="8">
          <cell r="A8" t="str">
            <v xml:space="preserve"> Yaş Meyve ve Sebze  </v>
          </cell>
          <cell r="N8">
            <v>4334293.432457</v>
          </cell>
        </row>
        <row r="9">
          <cell r="A9" t="str">
            <v xml:space="preserve"> Meyve Sebze Mamulleri </v>
          </cell>
          <cell r="N9">
            <v>2108599.2333689998</v>
          </cell>
        </row>
        <row r="10">
          <cell r="A10" t="str">
            <v xml:space="preserve"> Kuru Meyve ve Mamulleri  </v>
          </cell>
          <cell r="N10">
            <v>454350.99428599997</v>
          </cell>
        </row>
        <row r="11">
          <cell r="A11" t="str">
            <v xml:space="preserve"> Fındık ve Mamulleri </v>
          </cell>
          <cell r="N11">
            <v>278810.38360200002</v>
          </cell>
        </row>
        <row r="12">
          <cell r="A12" t="str">
            <v xml:space="preserve"> Zeytin ve Zeytinyağı </v>
          </cell>
          <cell r="N12">
            <v>171369.45407199999</v>
          </cell>
        </row>
        <row r="13">
          <cell r="A13" t="str">
            <v xml:space="preserve"> Tütün </v>
          </cell>
          <cell r="N13">
            <v>114922.39919900001</v>
          </cell>
        </row>
        <row r="14">
          <cell r="A14" t="str">
            <v xml:space="preserve"> Süs Bitkileri ve Mamulleri</v>
          </cell>
          <cell r="N14">
            <v>67610.678</v>
          </cell>
        </row>
        <row r="15">
          <cell r="A15" t="str">
            <v>.     B. HAYVANSAL ÜRÜNLER</v>
          </cell>
          <cell r="N15">
            <v>1360275.5636789999</v>
          </cell>
        </row>
        <row r="16">
          <cell r="A16" t="str">
            <v xml:space="preserve"> Su Ürünleri ve Hayvansal Mamuller</v>
          </cell>
          <cell r="N16">
            <v>1360275.5636789999</v>
          </cell>
        </row>
        <row r="17">
          <cell r="A17" t="str">
            <v>.     C. AĞAÇ VE ORMAN ÜRÜNLERİ</v>
          </cell>
          <cell r="N17">
            <v>5577999.7395919999</v>
          </cell>
        </row>
        <row r="18">
          <cell r="A18" t="str">
            <v xml:space="preserve"> Mobilya, Kağıt ve Orman Ürünleri</v>
          </cell>
          <cell r="N18">
            <v>5577999.7395919999</v>
          </cell>
        </row>
        <row r="19">
          <cell r="A19" t="str">
            <v>.II. SANAYİ</v>
          </cell>
          <cell r="N19">
            <v>96142549.971349999</v>
          </cell>
        </row>
        <row r="20">
          <cell r="A20" t="str">
            <v>.     A. TARIMA DAYALI İŞLENMİŞ ÜRÜNLER</v>
          </cell>
          <cell r="N20">
            <v>3064892.120933</v>
          </cell>
        </row>
        <row r="21">
          <cell r="A21" t="str">
            <v xml:space="preserve"> Tekstil ve Hammaddeleri</v>
          </cell>
          <cell r="N21">
            <v>2112279.3451129999</v>
          </cell>
        </row>
        <row r="22">
          <cell r="A22" t="str">
            <v xml:space="preserve"> Deri ve Deri Mamulleri </v>
          </cell>
          <cell r="N22">
            <v>187333.74371499999</v>
          </cell>
        </row>
        <row r="23">
          <cell r="A23" t="str">
            <v xml:space="preserve"> Halı </v>
          </cell>
          <cell r="N23">
            <v>765279.03210499999</v>
          </cell>
        </row>
        <row r="24">
          <cell r="A24" t="str">
            <v>.     B. KİMYEVİ MADDELER VE MAMÜLLERİ</v>
          </cell>
          <cell r="N24">
            <v>26324581.822131999</v>
          </cell>
        </row>
        <row r="25">
          <cell r="A25" t="str">
            <v xml:space="preserve"> Kimyevi Maddeler ve Mamulleri  </v>
          </cell>
          <cell r="N25">
            <v>26324581.822131999</v>
          </cell>
        </row>
        <row r="26">
          <cell r="A26" t="str">
            <v>.     C. SANAYİ MAMULLERİ</v>
          </cell>
          <cell r="N26">
            <v>66753076.028284997</v>
          </cell>
        </row>
        <row r="27">
          <cell r="A27" t="str">
            <v xml:space="preserve"> Hazırgiyim ve Konfeksiyon </v>
          </cell>
          <cell r="N27">
            <v>1392112.663748</v>
          </cell>
        </row>
        <row r="28">
          <cell r="A28" t="str">
            <v xml:space="preserve"> Otomotiv Endüstrisi</v>
          </cell>
          <cell r="N28">
            <v>4009390.5401189998</v>
          </cell>
        </row>
        <row r="29">
          <cell r="A29" t="str">
            <v xml:space="preserve"> Gemi, Yat ve Hizmetleri</v>
          </cell>
          <cell r="N29">
            <v>150645.126819</v>
          </cell>
        </row>
        <row r="30">
          <cell r="A30" t="str">
            <v xml:space="preserve"> Elektrik ve Elektronik</v>
          </cell>
          <cell r="N30">
            <v>2884241.026445</v>
          </cell>
        </row>
        <row r="31">
          <cell r="A31" t="str">
            <v xml:space="preserve"> Makine ve Aksamları</v>
          </cell>
          <cell r="N31">
            <v>1575132.592985</v>
          </cell>
        </row>
        <row r="32">
          <cell r="A32" t="str">
            <v xml:space="preserve"> Demir ve Demir Dışı Metaller </v>
          </cell>
          <cell r="N32">
            <v>2854076.3810640001</v>
          </cell>
        </row>
        <row r="33">
          <cell r="A33" t="str">
            <v xml:space="preserve"> Çelik</v>
          </cell>
          <cell r="N33">
            <v>18397389.431322001</v>
          </cell>
        </row>
        <row r="34">
          <cell r="A34" t="str">
            <v xml:space="preserve"> Çimento Cam Seramik ve Toprak Ürünleri</v>
          </cell>
          <cell r="N34">
            <v>34237117.026331</v>
          </cell>
        </row>
        <row r="35">
          <cell r="A35" t="str">
            <v xml:space="preserve"> Mücevher</v>
          </cell>
          <cell r="N35">
            <v>8936.5237780000007</v>
          </cell>
        </row>
        <row r="36">
          <cell r="A36" t="str">
            <v xml:space="preserve"> Savunma ve Havacılık Sanayii</v>
          </cell>
          <cell r="N36">
            <v>67420.521628999995</v>
          </cell>
        </row>
        <row r="37">
          <cell r="A37" t="str">
            <v xml:space="preserve"> İklimlendirme Sanayii</v>
          </cell>
          <cell r="N37">
            <v>1154731.4774199999</v>
          </cell>
        </row>
        <row r="38">
          <cell r="A38" t="str">
            <v xml:space="preserve"> Diğer Sanayi Ürünleri</v>
          </cell>
          <cell r="N38">
            <v>21882.716625000001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34246491.991909996</v>
          </cell>
        </row>
        <row r="6">
          <cell r="A6" t="str">
            <v>.     A. BİTKİSEL ÜRÜNLER</v>
          </cell>
          <cell r="N6">
            <v>21739679.76204</v>
          </cell>
        </row>
        <row r="7">
          <cell r="A7" t="str">
            <v xml:space="preserve"> Hububat, Bakliyat, Yağlı Tohumlar ve Mamulleri </v>
          </cell>
          <cell r="N7">
            <v>11473747.92821</v>
          </cell>
        </row>
        <row r="8">
          <cell r="A8" t="str">
            <v xml:space="preserve"> Yaş Meyve ve Sebze  </v>
          </cell>
          <cell r="N8">
            <v>2953661.68603</v>
          </cell>
        </row>
        <row r="9">
          <cell r="A9" t="str">
            <v xml:space="preserve"> Meyve Sebze Mamulleri </v>
          </cell>
          <cell r="N9">
            <v>2525538.89977</v>
          </cell>
        </row>
        <row r="10">
          <cell r="A10" t="str">
            <v xml:space="preserve"> Kuru Meyve ve Mamulleri  </v>
          </cell>
          <cell r="N10">
            <v>1573463.6964199999</v>
          </cell>
        </row>
        <row r="11">
          <cell r="A11" t="str">
            <v xml:space="preserve"> Fındık ve Mamulleri </v>
          </cell>
          <cell r="N11">
            <v>1751055.1832000001</v>
          </cell>
        </row>
        <row r="12">
          <cell r="A12" t="str">
            <v xml:space="preserve"> Zeytin ve Zeytinyağı </v>
          </cell>
          <cell r="N12">
            <v>495838.06073000003</v>
          </cell>
        </row>
        <row r="13">
          <cell r="A13" t="str">
            <v xml:space="preserve"> Tütün </v>
          </cell>
          <cell r="N13">
            <v>829173.77164000005</v>
          </cell>
        </row>
        <row r="14">
          <cell r="A14" t="str">
            <v xml:space="preserve"> Süs Bitkileri ve Mamulleri</v>
          </cell>
          <cell r="N14">
            <v>137200.53604000001</v>
          </cell>
        </row>
        <row r="15">
          <cell r="A15" t="str">
            <v>.     B. HAYVANSAL ÜRÜNLER</v>
          </cell>
          <cell r="N15">
            <v>4066045.8549000002</v>
          </cell>
        </row>
        <row r="16">
          <cell r="A16" t="str">
            <v xml:space="preserve"> Su Ürünleri ve Hayvansal Mamuller</v>
          </cell>
          <cell r="N16">
            <v>4066045.8549000002</v>
          </cell>
        </row>
        <row r="17">
          <cell r="A17" t="str">
            <v>.     C. AĞAÇ VE ORMAN ÜRÜNLERİ</v>
          </cell>
          <cell r="N17">
            <v>8440766.3749700002</v>
          </cell>
        </row>
        <row r="18">
          <cell r="A18" t="str">
            <v xml:space="preserve"> Mobilya, Kağıt ve Orman Ürünleri</v>
          </cell>
          <cell r="N18">
            <v>8440766.3749700002</v>
          </cell>
        </row>
        <row r="19">
          <cell r="A19" t="str">
            <v>.II. SANAYİ</v>
          </cell>
          <cell r="N19">
            <v>185880772.03775001</v>
          </cell>
        </row>
        <row r="20">
          <cell r="A20" t="str">
            <v>.     A. TARIMA DAYALI İŞLENMİŞ ÜRÜNLER</v>
          </cell>
          <cell r="N20">
            <v>15171292.63084</v>
          </cell>
        </row>
        <row r="21">
          <cell r="A21" t="str">
            <v xml:space="preserve"> Tekstil ve Hammaddeleri</v>
          </cell>
          <cell r="N21">
            <v>10358778.493589999</v>
          </cell>
        </row>
        <row r="22">
          <cell r="A22" t="str">
            <v xml:space="preserve"> Deri ve Deri Mamulleri </v>
          </cell>
          <cell r="N22">
            <v>2057757.26562</v>
          </cell>
        </row>
        <row r="23">
          <cell r="A23" t="str">
            <v xml:space="preserve"> Halı </v>
          </cell>
          <cell r="N23">
            <v>2754756.87163</v>
          </cell>
        </row>
        <row r="24">
          <cell r="A24" t="str">
            <v>.     B. KİMYEVİ MADDELER VE MAMÜLLERİ</v>
          </cell>
          <cell r="N24">
            <v>33524626.38755</v>
          </cell>
        </row>
        <row r="25">
          <cell r="A25" t="str">
            <v xml:space="preserve"> Kimyevi Maddeler ve Mamulleri  </v>
          </cell>
          <cell r="N25">
            <v>33524626.38755</v>
          </cell>
        </row>
        <row r="26">
          <cell r="A26" t="str">
            <v>.     C. SANAYİ MAMULLERİ</v>
          </cell>
          <cell r="N26">
            <v>137184853.01936001</v>
          </cell>
        </row>
        <row r="27">
          <cell r="A27" t="str">
            <v xml:space="preserve"> Hazırgiyim ve Konfeksiyon </v>
          </cell>
          <cell r="N27">
            <v>21205484.299710002</v>
          </cell>
        </row>
        <row r="28">
          <cell r="A28" t="str">
            <v xml:space="preserve"> Otomotiv Endüstrisi</v>
          </cell>
          <cell r="N28">
            <v>30995808.343880001</v>
          </cell>
        </row>
        <row r="29">
          <cell r="A29" t="str">
            <v xml:space="preserve"> Gemi, Yat ve Hizmetleri</v>
          </cell>
          <cell r="N29">
            <v>1453284.1522900001</v>
          </cell>
        </row>
        <row r="30">
          <cell r="A30" t="str">
            <v xml:space="preserve"> Elektrik ve Elektronik</v>
          </cell>
          <cell r="N30">
            <v>15193324.297660001</v>
          </cell>
        </row>
        <row r="31">
          <cell r="A31" t="str">
            <v xml:space="preserve"> Makine ve Aksamları</v>
          </cell>
          <cell r="N31">
            <v>10371714.082900001</v>
          </cell>
        </row>
        <row r="32">
          <cell r="A32" t="str">
            <v xml:space="preserve"> Demir ve Demir Dışı Metaller </v>
          </cell>
          <cell r="N32">
            <v>14385432.834070001</v>
          </cell>
        </row>
        <row r="33">
          <cell r="A33" t="str">
            <v xml:space="preserve"> Çelik</v>
          </cell>
          <cell r="N33">
            <v>21062568.489020001</v>
          </cell>
        </row>
        <row r="34">
          <cell r="A34" t="str">
            <v xml:space="preserve"> Çimento Cam Seramik ve Toprak Ürünleri</v>
          </cell>
          <cell r="N34">
            <v>5449213.8770000003</v>
          </cell>
        </row>
        <row r="35">
          <cell r="A35" t="str">
            <v xml:space="preserve"> Mücevher</v>
          </cell>
          <cell r="N35">
            <v>5855832.0077200001</v>
          </cell>
        </row>
        <row r="36">
          <cell r="A36" t="str">
            <v xml:space="preserve"> Savunma ve Havacılık Sanayii</v>
          </cell>
          <cell r="N36">
            <v>4395997.0794399995</v>
          </cell>
        </row>
        <row r="37">
          <cell r="A37" t="str">
            <v xml:space="preserve"> İklimlendirme Sanayii</v>
          </cell>
          <cell r="N37">
            <v>6680529.8809399996</v>
          </cell>
        </row>
        <row r="38">
          <cell r="A38" t="str">
            <v xml:space="preserve"> Diğer Sanayi Ürünleri</v>
          </cell>
          <cell r="N38">
            <v>135663.67473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35164253.1329</v>
          </cell>
        </row>
        <row r="6">
          <cell r="A6" t="str">
            <v>.     A. BİTKİSEL ÜRÜNLER</v>
          </cell>
          <cell r="N6">
            <v>23693610.726199999</v>
          </cell>
        </row>
        <row r="7">
          <cell r="A7" t="str">
            <v xml:space="preserve"> Hububat, Bakliyat, Yağlı Tohumlar ve Mamulleri </v>
          </cell>
          <cell r="N7">
            <v>12378672.10885</v>
          </cell>
        </row>
        <row r="8">
          <cell r="A8" t="str">
            <v xml:space="preserve"> Yaş Meyve ve Sebze  </v>
          </cell>
          <cell r="N8">
            <v>3492313.608</v>
          </cell>
        </row>
        <row r="9">
          <cell r="A9" t="str">
            <v xml:space="preserve"> Meyve Sebze Mamulleri </v>
          </cell>
          <cell r="N9">
            <v>2416442.8947000001</v>
          </cell>
        </row>
        <row r="10">
          <cell r="A10" t="str">
            <v xml:space="preserve"> Kuru Meyve ve Mamulleri  </v>
          </cell>
          <cell r="N10">
            <v>1610304.07179</v>
          </cell>
        </row>
        <row r="11">
          <cell r="A11" t="str">
            <v xml:space="preserve"> Fındık ve Mamulleri </v>
          </cell>
          <cell r="N11">
            <v>1866735.41664</v>
          </cell>
        </row>
        <row r="12">
          <cell r="A12" t="str">
            <v xml:space="preserve"> Zeytin ve Zeytinyağı </v>
          </cell>
          <cell r="N12">
            <v>871666.31944999995</v>
          </cell>
        </row>
        <row r="13">
          <cell r="A13" t="str">
            <v xml:space="preserve"> Tütün </v>
          </cell>
          <cell r="N13">
            <v>922336.90168000001</v>
          </cell>
        </row>
        <row r="14">
          <cell r="A14" t="str">
            <v xml:space="preserve"> Süs Bitkileri ve Mamulleri</v>
          </cell>
          <cell r="N14">
            <v>135139.40508999999</v>
          </cell>
        </row>
        <row r="15">
          <cell r="A15" t="str">
            <v>.     B. HAYVANSAL ÜRÜNLER</v>
          </cell>
          <cell r="N15">
            <v>3486857.44674</v>
          </cell>
        </row>
        <row r="16">
          <cell r="A16" t="str">
            <v xml:space="preserve"> Su Ürünleri ve Hayvansal Mamuller</v>
          </cell>
          <cell r="N16">
            <v>3486857.44674</v>
          </cell>
        </row>
        <row r="17">
          <cell r="A17" t="str">
            <v>.     C. AĞAÇ VE ORMAN ÜRÜNLERİ</v>
          </cell>
          <cell r="N17">
            <v>7983784.9599599997</v>
          </cell>
        </row>
        <row r="18">
          <cell r="A18" t="str">
            <v xml:space="preserve"> Mobilya, Kağıt ve Orman Ürünleri</v>
          </cell>
          <cell r="N18">
            <v>7983784.9599599997</v>
          </cell>
        </row>
        <row r="19">
          <cell r="A19" t="str">
            <v>.II. SANAYİ</v>
          </cell>
          <cell r="N19">
            <v>180818622.89045998</v>
          </cell>
        </row>
        <row r="20">
          <cell r="A20" t="str">
            <v>.     A. TARIMA DAYALI İŞLENMİŞ ÜRÜNLER</v>
          </cell>
          <cell r="N20">
            <v>14172088.724380001</v>
          </cell>
        </row>
        <row r="21">
          <cell r="A21" t="str">
            <v xml:space="preserve"> Tekstil ve Hammaddeleri</v>
          </cell>
          <cell r="N21">
            <v>9558446.8164300006</v>
          </cell>
        </row>
        <row r="22">
          <cell r="A22" t="str">
            <v xml:space="preserve"> Deri ve Deri Mamulleri </v>
          </cell>
          <cell r="N22">
            <v>1860994.94255</v>
          </cell>
        </row>
        <row r="23">
          <cell r="A23" t="str">
            <v xml:space="preserve"> Halı </v>
          </cell>
          <cell r="N23">
            <v>2752646.9654000001</v>
          </cell>
        </row>
        <row r="24">
          <cell r="A24" t="str">
            <v>.     B. KİMYEVİ MADDELER VE MAMÜLLERİ</v>
          </cell>
          <cell r="N24">
            <v>30572011.915660001</v>
          </cell>
        </row>
        <row r="25">
          <cell r="A25" t="str">
            <v xml:space="preserve"> Kimyevi Maddeler ve Mamulleri  </v>
          </cell>
          <cell r="N25">
            <v>30572011.915660001</v>
          </cell>
        </row>
        <row r="26">
          <cell r="A26" t="str">
            <v>.     C. SANAYİ MAMULLERİ</v>
          </cell>
          <cell r="N26">
            <v>136074522.25041997</v>
          </cell>
        </row>
        <row r="27">
          <cell r="A27" t="str">
            <v xml:space="preserve"> Hazırgiyim ve Konfeksiyon </v>
          </cell>
          <cell r="N27">
            <v>19253722.26503</v>
          </cell>
        </row>
        <row r="28">
          <cell r="A28" t="str">
            <v xml:space="preserve"> Otomotiv Endüstrisi</v>
          </cell>
          <cell r="N28">
            <v>35004229.979149997</v>
          </cell>
        </row>
        <row r="29">
          <cell r="A29" t="str">
            <v xml:space="preserve"> Gemi, Yat ve Hizmetleri</v>
          </cell>
          <cell r="N29">
            <v>1940979.3459600001</v>
          </cell>
        </row>
        <row r="30">
          <cell r="A30" t="str">
            <v xml:space="preserve"> Elektrik ve Elektronik</v>
          </cell>
          <cell r="N30">
            <v>16227067.063510001</v>
          </cell>
        </row>
        <row r="31">
          <cell r="A31" t="str">
            <v xml:space="preserve"> Makine ve Aksamları</v>
          </cell>
          <cell r="N31">
            <v>11337756.475299999</v>
          </cell>
        </row>
        <row r="32">
          <cell r="A32" t="str">
            <v xml:space="preserve"> Demir ve Demir Dışı Metaller </v>
          </cell>
          <cell r="N32">
            <v>12475761.77785</v>
          </cell>
        </row>
        <row r="33">
          <cell r="A33" t="str">
            <v xml:space="preserve"> Çelik</v>
          </cell>
          <cell r="N33">
            <v>14877836.22962</v>
          </cell>
        </row>
        <row r="34">
          <cell r="A34" t="str">
            <v xml:space="preserve"> Çimento Cam Seramik ve Toprak Ürünleri</v>
          </cell>
          <cell r="N34">
            <v>4601376.5590199996</v>
          </cell>
        </row>
        <row r="35">
          <cell r="A35" t="str">
            <v xml:space="preserve"> Mücevher</v>
          </cell>
          <cell r="N35">
            <v>7640636.8739400003</v>
          </cell>
        </row>
        <row r="36">
          <cell r="A36" t="str">
            <v xml:space="preserve"> Savunma ve Havacılık Sanayii</v>
          </cell>
          <cell r="N36">
            <v>5545621.6031999998</v>
          </cell>
        </row>
        <row r="37">
          <cell r="A37" t="str">
            <v xml:space="preserve"> İklimlendirme Sanayii</v>
          </cell>
          <cell r="N37">
            <v>7169534.0778400004</v>
          </cell>
        </row>
        <row r="38">
          <cell r="A38" t="str">
            <v>.           Diğer Sanayi Ürünleri</v>
          </cell>
          <cell r="N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3123678.25936</v>
          </cell>
        </row>
        <row r="6">
          <cell r="A6" t="str">
            <v>.     A. BİTKİSEL ÜRÜNLER</v>
          </cell>
          <cell r="N6">
            <v>2163843.6756500001</v>
          </cell>
        </row>
        <row r="7">
          <cell r="A7" t="str">
            <v xml:space="preserve"> Hububat, Bakliyat, Yağlı Tohumlar ve Mamulleri </v>
          </cell>
          <cell r="N7">
            <v>1034455.02205</v>
          </cell>
        </row>
        <row r="8">
          <cell r="A8" t="str">
            <v xml:space="preserve"> Yaş Meyve ve Sebze  </v>
          </cell>
          <cell r="N8">
            <v>367112.91563</v>
          </cell>
        </row>
        <row r="9">
          <cell r="A9" t="str">
            <v xml:space="preserve"> Meyve Sebze Mamulleri </v>
          </cell>
          <cell r="N9">
            <v>232816.46895000001</v>
          </cell>
        </row>
        <row r="10">
          <cell r="A10" t="str">
            <v xml:space="preserve"> Kuru Meyve ve Mamulleri  </v>
          </cell>
          <cell r="N10">
            <v>160915.73181</v>
          </cell>
        </row>
        <row r="11">
          <cell r="A11" t="str">
            <v xml:space="preserve"> Fındık ve Mamulleri </v>
          </cell>
          <cell r="N11">
            <v>206553.32733</v>
          </cell>
        </row>
        <row r="12">
          <cell r="A12" t="str">
            <v xml:space="preserve"> Zeytin ve Zeytinyağı </v>
          </cell>
          <cell r="N12">
            <v>83462.100699999995</v>
          </cell>
        </row>
        <row r="13">
          <cell r="A13" t="str">
            <v xml:space="preserve"> Tütün </v>
          </cell>
          <cell r="N13">
            <v>64538.762150000002</v>
          </cell>
        </row>
        <row r="14">
          <cell r="A14" t="str">
            <v xml:space="preserve"> Süs Bitkileri ve Mamulleri</v>
          </cell>
          <cell r="N14">
            <v>13989.347030000001</v>
          </cell>
        </row>
        <row r="15">
          <cell r="A15" t="str">
            <v>.     B. HAYVANSAL ÜRÜNLER</v>
          </cell>
          <cell r="N15">
            <v>356889.09636000003</v>
          </cell>
        </row>
        <row r="16">
          <cell r="A16" t="str">
            <v xml:space="preserve"> Su Ürünleri ve Hayvansal Mamuller</v>
          </cell>
          <cell r="N16">
            <v>356889.09636000003</v>
          </cell>
        </row>
        <row r="17">
          <cell r="A17" t="str">
            <v>.     C. AĞAÇ VE ORMAN ÜRÜNLERİ</v>
          </cell>
          <cell r="N17">
            <v>602945.48734999995</v>
          </cell>
        </row>
        <row r="18">
          <cell r="A18" t="str">
            <v xml:space="preserve"> Mobilya, Kağıt ve Orman Ürünleri</v>
          </cell>
          <cell r="N18">
            <v>602945.48734999995</v>
          </cell>
        </row>
        <row r="19">
          <cell r="A19" t="str">
            <v>.II. SANAYİ</v>
          </cell>
          <cell r="N19">
            <v>13637306.660379998</v>
          </cell>
        </row>
        <row r="20">
          <cell r="A20" t="str">
            <v>.     A. TARIMA DAYALI İŞLENMİŞ ÜRÜNLER</v>
          </cell>
          <cell r="N20">
            <v>1146688.42344</v>
          </cell>
        </row>
        <row r="21">
          <cell r="A21" t="str">
            <v xml:space="preserve"> Tekstil ve Hammaddeleri</v>
          </cell>
          <cell r="N21">
            <v>786365.41130000004</v>
          </cell>
        </row>
        <row r="22">
          <cell r="A22" t="str">
            <v xml:space="preserve"> Deri ve Deri Mamulleri </v>
          </cell>
          <cell r="N22">
            <v>120774.98092</v>
          </cell>
        </row>
        <row r="23">
          <cell r="A23" t="str">
            <v xml:space="preserve"> Halı </v>
          </cell>
          <cell r="N23">
            <v>239548.03122</v>
          </cell>
        </row>
        <row r="24">
          <cell r="A24" t="str">
            <v>.     B. KİMYEVİ MADDELER VE MAMÜLLERİ</v>
          </cell>
          <cell r="N24">
            <v>2346327.1868400001</v>
          </cell>
        </row>
        <row r="25">
          <cell r="A25" t="str">
            <v xml:space="preserve"> Kimyevi Maddeler ve Mamulleri  </v>
          </cell>
          <cell r="N25">
            <v>2346327.1868400001</v>
          </cell>
        </row>
        <row r="26">
          <cell r="A26" t="str">
            <v>.     C. SANAYİ MAMULLERİ</v>
          </cell>
          <cell r="N26">
            <v>10144291.050099999</v>
          </cell>
        </row>
        <row r="27">
          <cell r="A27" t="str">
            <v xml:space="preserve"> Hazırgiyim ve Konfeksiyon </v>
          </cell>
          <cell r="N27">
            <v>1422027.1330899999</v>
          </cell>
        </row>
        <row r="28">
          <cell r="A28" t="str">
            <v xml:space="preserve"> Otomotiv Endüstrisi</v>
          </cell>
          <cell r="N28">
            <v>2779939.7159799999</v>
          </cell>
        </row>
        <row r="29">
          <cell r="A29" t="str">
            <v xml:space="preserve"> Gemi, Yat ve Hizmetleri</v>
          </cell>
          <cell r="N29">
            <v>174293.5287</v>
          </cell>
        </row>
        <row r="30">
          <cell r="A30" t="str">
            <v xml:space="preserve"> Elektrik ve Elektronik</v>
          </cell>
          <cell r="N30">
            <v>1210547.81705</v>
          </cell>
        </row>
        <row r="31">
          <cell r="A31" t="str">
            <v xml:space="preserve"> Makine ve Aksamları</v>
          </cell>
          <cell r="N31">
            <v>824451.20236</v>
          </cell>
        </row>
        <row r="32">
          <cell r="A32" t="str">
            <v xml:space="preserve"> Demir ve Demir Dışı Metaller </v>
          </cell>
          <cell r="N32">
            <v>940168.36626000004</v>
          </cell>
        </row>
        <row r="33">
          <cell r="A33" t="str">
            <v xml:space="preserve"> Çelik</v>
          </cell>
          <cell r="N33">
            <v>1129357.9312199999</v>
          </cell>
        </row>
        <row r="34">
          <cell r="A34" t="str">
            <v xml:space="preserve"> Çimento Cam Seramik ve Toprak Ürünleri</v>
          </cell>
          <cell r="N34">
            <v>325328.92681999999</v>
          </cell>
        </row>
        <row r="35">
          <cell r="A35" t="str">
            <v xml:space="preserve"> Mücevher</v>
          </cell>
          <cell r="N35">
            <v>458489.26176999998</v>
          </cell>
        </row>
        <row r="36">
          <cell r="A36" t="str">
            <v xml:space="preserve"> Savunma ve Havacılık Sanayii</v>
          </cell>
          <cell r="N36">
            <v>330248.44928</v>
          </cell>
        </row>
        <row r="37">
          <cell r="A37" t="str">
            <v xml:space="preserve"> İklimlendirme Sanayii</v>
          </cell>
          <cell r="N37">
            <v>549438.71756999998</v>
          </cell>
        </row>
        <row r="38">
          <cell r="A38" t="str">
            <v>.           Diğer Sanayi Ürünleri</v>
          </cell>
          <cell r="N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sqref="A1:XFD1048576"/>
    </sheetView>
  </sheetViews>
  <sheetFormatPr defaultRowHeight="12.5" x14ac:dyDescent="0.25"/>
  <cols>
    <col min="1" max="1" width="48.81640625" style="2" customWidth="1"/>
    <col min="2" max="2" width="11.1796875" style="2" bestFit="1" customWidth="1"/>
    <col min="3" max="3" width="11" style="2" customWidth="1"/>
    <col min="4" max="8" width="11" style="1" customWidth="1"/>
    <col min="9" max="9" width="12.1796875" style="1" customWidth="1"/>
    <col min="10" max="13" width="11" style="1" customWidth="1"/>
    <col min="14" max="14" width="12.81640625" style="1" customWidth="1"/>
    <col min="15" max="15" width="11.54296875" customWidth="1"/>
    <col min="16" max="16" width="14.1796875" customWidth="1"/>
  </cols>
  <sheetData>
    <row r="1" spans="1:16" ht="13" x14ac:dyDescent="0.3">
      <c r="A1" s="46" t="s">
        <v>76</v>
      </c>
      <c r="B1" s="54" t="s">
        <v>115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6" ht="15" customHeight="1" x14ac:dyDescent="0.2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ht="13.5" thickBot="1" x14ac:dyDescent="0.35">
      <c r="A3" s="45"/>
      <c r="B3" s="44" t="s">
        <v>76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15"/>
    </row>
    <row r="4" spans="1:16" s="39" customFormat="1" ht="16" customHeight="1" thickBot="1" x14ac:dyDescent="0.4">
      <c r="A4" s="43" t="s">
        <v>75</v>
      </c>
      <c r="B4" s="42" t="s">
        <v>74</v>
      </c>
      <c r="C4" s="42" t="s">
        <v>73</v>
      </c>
      <c r="D4" s="42" t="s">
        <v>72</v>
      </c>
      <c r="E4" s="42" t="s">
        <v>71</v>
      </c>
      <c r="F4" s="42" t="s">
        <v>70</v>
      </c>
      <c r="G4" s="42" t="s">
        <v>69</v>
      </c>
      <c r="H4" s="42" t="s">
        <v>68</v>
      </c>
      <c r="I4" s="42" t="s">
        <v>67</v>
      </c>
      <c r="J4" s="42" t="s">
        <v>66</v>
      </c>
      <c r="K4" s="42" t="s">
        <v>65</v>
      </c>
      <c r="L4" s="42" t="s">
        <v>64</v>
      </c>
      <c r="M4" s="42" t="s">
        <v>63</v>
      </c>
      <c r="N4" s="41" t="s">
        <v>62</v>
      </c>
      <c r="O4" s="40"/>
    </row>
    <row r="5" spans="1:16" ht="16" customHeight="1" thickTop="1" x14ac:dyDescent="0.3">
      <c r="A5" s="34" t="s">
        <v>26</v>
      </c>
      <c r="B5" s="38">
        <f t="shared" ref="B5:N5" si="0">B6+B15+B17</f>
        <v>3123678.25936</v>
      </c>
      <c r="C5" s="38">
        <f t="shared" si="0"/>
        <v>0</v>
      </c>
      <c r="D5" s="38">
        <f t="shared" si="0"/>
        <v>0</v>
      </c>
      <c r="E5" s="38">
        <f t="shared" si="0"/>
        <v>0</v>
      </c>
      <c r="F5" s="38">
        <f t="shared" si="0"/>
        <v>0</v>
      </c>
      <c r="G5" s="38">
        <f t="shared" si="0"/>
        <v>0</v>
      </c>
      <c r="H5" s="38">
        <f t="shared" si="0"/>
        <v>0</v>
      </c>
      <c r="I5" s="38">
        <f t="shared" si="0"/>
        <v>0</v>
      </c>
      <c r="J5" s="38">
        <f t="shared" si="0"/>
        <v>0</v>
      </c>
      <c r="K5" s="38">
        <f t="shared" si="0"/>
        <v>0</v>
      </c>
      <c r="L5" s="38">
        <f t="shared" si="0"/>
        <v>0</v>
      </c>
      <c r="M5" s="38">
        <f t="shared" si="0"/>
        <v>0</v>
      </c>
      <c r="N5" s="37">
        <f t="shared" si="0"/>
        <v>3123678.25936</v>
      </c>
      <c r="O5" s="15"/>
    </row>
    <row r="6" spans="1:16" s="35" customFormat="1" ht="16" customHeight="1" x14ac:dyDescent="0.3">
      <c r="A6" s="28" t="s">
        <v>61</v>
      </c>
      <c r="B6" s="27">
        <f t="shared" ref="B6:N6" si="1">B7+B8+B9+B10+B11+B12+B13+B14</f>
        <v>2163843.6756500001</v>
      </c>
      <c r="C6" s="27">
        <f t="shared" si="1"/>
        <v>0</v>
      </c>
      <c r="D6" s="27">
        <f t="shared" si="1"/>
        <v>0</v>
      </c>
      <c r="E6" s="27">
        <f t="shared" si="1"/>
        <v>0</v>
      </c>
      <c r="F6" s="27">
        <f t="shared" si="1"/>
        <v>0</v>
      </c>
      <c r="G6" s="27">
        <f t="shared" si="1"/>
        <v>0</v>
      </c>
      <c r="H6" s="27">
        <f t="shared" si="1"/>
        <v>0</v>
      </c>
      <c r="I6" s="27">
        <f t="shared" si="1"/>
        <v>0</v>
      </c>
      <c r="J6" s="27">
        <f t="shared" si="1"/>
        <v>0</v>
      </c>
      <c r="K6" s="27">
        <f t="shared" si="1"/>
        <v>0</v>
      </c>
      <c r="L6" s="27">
        <f t="shared" si="1"/>
        <v>0</v>
      </c>
      <c r="M6" s="27">
        <f t="shared" si="1"/>
        <v>0</v>
      </c>
      <c r="N6" s="26">
        <f t="shared" si="1"/>
        <v>2163843.6756500001</v>
      </c>
      <c r="O6" s="36"/>
    </row>
    <row r="7" spans="1:16" ht="16" customHeight="1" x14ac:dyDescent="0.25">
      <c r="A7" s="25" t="s">
        <v>60</v>
      </c>
      <c r="B7" s="24">
        <v>1034455.02205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30">
        <v>1034455.02205</v>
      </c>
      <c r="O7" s="15"/>
    </row>
    <row r="8" spans="1:16" ht="16" customHeight="1" x14ac:dyDescent="0.25">
      <c r="A8" s="25" t="s">
        <v>59</v>
      </c>
      <c r="B8" s="24">
        <v>367112.91563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30">
        <v>367112.91563</v>
      </c>
      <c r="O8" s="15"/>
    </row>
    <row r="9" spans="1:16" ht="16" customHeight="1" x14ac:dyDescent="0.25">
      <c r="A9" s="25" t="s">
        <v>58</v>
      </c>
      <c r="B9" s="24">
        <v>232816.46895000001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30">
        <v>232816.46895000001</v>
      </c>
      <c r="O9" s="15"/>
    </row>
    <row r="10" spans="1:16" ht="16" customHeight="1" x14ac:dyDescent="0.25">
      <c r="A10" s="25" t="s">
        <v>57</v>
      </c>
      <c r="B10" s="24">
        <v>160915.73181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30">
        <v>160915.73181</v>
      </c>
      <c r="O10" s="15"/>
    </row>
    <row r="11" spans="1:16" ht="16" customHeight="1" x14ac:dyDescent="0.25">
      <c r="A11" s="25" t="s">
        <v>56</v>
      </c>
      <c r="B11" s="24">
        <v>206553.32733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30">
        <v>206553.32733</v>
      </c>
      <c r="O11" s="15"/>
    </row>
    <row r="12" spans="1:16" ht="16" customHeight="1" x14ac:dyDescent="0.25">
      <c r="A12" s="25" t="s">
        <v>55</v>
      </c>
      <c r="B12" s="24">
        <v>83462.100699999995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30">
        <v>83462.100699999995</v>
      </c>
      <c r="O12" s="15"/>
    </row>
    <row r="13" spans="1:16" ht="16" customHeight="1" x14ac:dyDescent="0.25">
      <c r="A13" s="25" t="s">
        <v>54</v>
      </c>
      <c r="B13" s="24">
        <v>64538.762150000002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30">
        <v>64538.762150000002</v>
      </c>
      <c r="O13" s="15"/>
    </row>
    <row r="14" spans="1:16" ht="16" customHeight="1" x14ac:dyDescent="0.25">
      <c r="A14" s="25" t="s">
        <v>53</v>
      </c>
      <c r="B14" s="24">
        <v>13989.347030000001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30">
        <v>13989.347030000001</v>
      </c>
      <c r="O14" s="15"/>
    </row>
    <row r="15" spans="1:16" s="35" customFormat="1" ht="16" customHeight="1" x14ac:dyDescent="0.3">
      <c r="A15" s="28" t="s">
        <v>52</v>
      </c>
      <c r="B15" s="27">
        <f t="shared" ref="B15:N15" si="2">B16</f>
        <v>356889.09636000003</v>
      </c>
      <c r="C15" s="27">
        <f t="shared" si="2"/>
        <v>0</v>
      </c>
      <c r="D15" s="27">
        <f t="shared" si="2"/>
        <v>0</v>
      </c>
      <c r="E15" s="27">
        <f t="shared" si="2"/>
        <v>0</v>
      </c>
      <c r="F15" s="27">
        <f t="shared" si="2"/>
        <v>0</v>
      </c>
      <c r="G15" s="27">
        <f t="shared" si="2"/>
        <v>0</v>
      </c>
      <c r="H15" s="27">
        <f t="shared" si="2"/>
        <v>0</v>
      </c>
      <c r="I15" s="27">
        <f t="shared" si="2"/>
        <v>0</v>
      </c>
      <c r="J15" s="27">
        <f t="shared" si="2"/>
        <v>0</v>
      </c>
      <c r="K15" s="27">
        <f t="shared" si="2"/>
        <v>0</v>
      </c>
      <c r="L15" s="27">
        <f t="shared" si="2"/>
        <v>0</v>
      </c>
      <c r="M15" s="27">
        <f t="shared" si="2"/>
        <v>0</v>
      </c>
      <c r="N15" s="26">
        <f t="shared" si="2"/>
        <v>356889.09636000003</v>
      </c>
      <c r="O15" s="36"/>
    </row>
    <row r="16" spans="1:16" s="35" customFormat="1" ht="16" customHeight="1" x14ac:dyDescent="0.3">
      <c r="A16" s="25" t="s">
        <v>51</v>
      </c>
      <c r="B16" s="33">
        <v>356889.09636000003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0">
        <v>356889.09636000003</v>
      </c>
      <c r="O16" s="36"/>
    </row>
    <row r="17" spans="1:15" s="35" customFormat="1" ht="16" customHeight="1" x14ac:dyDescent="0.3">
      <c r="A17" s="28" t="s">
        <v>50</v>
      </c>
      <c r="B17" s="27">
        <f t="shared" ref="B17:N17" si="3">B18</f>
        <v>602945.48734999995</v>
      </c>
      <c r="C17" s="27">
        <f t="shared" si="3"/>
        <v>0</v>
      </c>
      <c r="D17" s="27">
        <f t="shared" si="3"/>
        <v>0</v>
      </c>
      <c r="E17" s="27">
        <f t="shared" si="3"/>
        <v>0</v>
      </c>
      <c r="F17" s="27">
        <f t="shared" si="3"/>
        <v>0</v>
      </c>
      <c r="G17" s="27">
        <f t="shared" si="3"/>
        <v>0</v>
      </c>
      <c r="H17" s="27">
        <f t="shared" si="3"/>
        <v>0</v>
      </c>
      <c r="I17" s="27">
        <f t="shared" si="3"/>
        <v>0</v>
      </c>
      <c r="J17" s="27">
        <f t="shared" si="3"/>
        <v>0</v>
      </c>
      <c r="K17" s="27">
        <f t="shared" si="3"/>
        <v>0</v>
      </c>
      <c r="L17" s="27">
        <f t="shared" si="3"/>
        <v>0</v>
      </c>
      <c r="M17" s="27">
        <f t="shared" si="3"/>
        <v>0</v>
      </c>
      <c r="N17" s="26">
        <f t="shared" si="3"/>
        <v>602945.48734999995</v>
      </c>
      <c r="O17" s="36"/>
    </row>
    <row r="18" spans="1:15" s="35" customFormat="1" ht="16" customHeight="1" x14ac:dyDescent="0.3">
      <c r="A18" s="25" t="s">
        <v>49</v>
      </c>
      <c r="B18" s="33">
        <v>602945.48734999995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0">
        <v>602945.48734999995</v>
      </c>
      <c r="O18" s="36"/>
    </row>
    <row r="19" spans="1:15" s="21" customFormat="1" ht="16" customHeight="1" x14ac:dyDescent="0.35">
      <c r="A19" s="34" t="s">
        <v>15</v>
      </c>
      <c r="B19" s="27">
        <f t="shared" ref="B19:N19" si="4">B20+B24+B26</f>
        <v>13637306.660379998</v>
      </c>
      <c r="C19" s="27">
        <f t="shared" si="4"/>
        <v>0</v>
      </c>
      <c r="D19" s="27">
        <f t="shared" si="4"/>
        <v>0</v>
      </c>
      <c r="E19" s="27">
        <f t="shared" si="4"/>
        <v>0</v>
      </c>
      <c r="F19" s="27">
        <f t="shared" si="4"/>
        <v>0</v>
      </c>
      <c r="G19" s="27">
        <f t="shared" si="4"/>
        <v>0</v>
      </c>
      <c r="H19" s="27">
        <f t="shared" si="4"/>
        <v>0</v>
      </c>
      <c r="I19" s="27">
        <f t="shared" si="4"/>
        <v>0</v>
      </c>
      <c r="J19" s="27">
        <f t="shared" si="4"/>
        <v>0</v>
      </c>
      <c r="K19" s="27">
        <f t="shared" si="4"/>
        <v>0</v>
      </c>
      <c r="L19" s="27">
        <f t="shared" si="4"/>
        <v>0</v>
      </c>
      <c r="M19" s="27">
        <f t="shared" si="4"/>
        <v>0</v>
      </c>
      <c r="N19" s="26">
        <f t="shared" si="4"/>
        <v>13637306.660379998</v>
      </c>
      <c r="O19" s="22"/>
    </row>
    <row r="20" spans="1:15" s="31" customFormat="1" ht="16" customHeight="1" x14ac:dyDescent="0.35">
      <c r="A20" s="28" t="s">
        <v>48</v>
      </c>
      <c r="B20" s="27">
        <f t="shared" ref="B20:N20" si="5">B21+B22+B23</f>
        <v>1146688.42344</v>
      </c>
      <c r="C20" s="27">
        <f t="shared" si="5"/>
        <v>0</v>
      </c>
      <c r="D20" s="27">
        <f t="shared" si="5"/>
        <v>0</v>
      </c>
      <c r="E20" s="27">
        <f t="shared" si="5"/>
        <v>0</v>
      </c>
      <c r="F20" s="27">
        <f t="shared" si="5"/>
        <v>0</v>
      </c>
      <c r="G20" s="27">
        <f t="shared" si="5"/>
        <v>0</v>
      </c>
      <c r="H20" s="27">
        <f t="shared" si="5"/>
        <v>0</v>
      </c>
      <c r="I20" s="27">
        <f t="shared" si="5"/>
        <v>0</v>
      </c>
      <c r="J20" s="27">
        <f t="shared" si="5"/>
        <v>0</v>
      </c>
      <c r="K20" s="27">
        <f t="shared" si="5"/>
        <v>0</v>
      </c>
      <c r="L20" s="27">
        <f t="shared" si="5"/>
        <v>0</v>
      </c>
      <c r="M20" s="27">
        <f t="shared" si="5"/>
        <v>0</v>
      </c>
      <c r="N20" s="26">
        <f t="shared" si="5"/>
        <v>1146688.42344</v>
      </c>
      <c r="O20" s="32"/>
    </row>
    <row r="21" spans="1:15" ht="16" customHeight="1" x14ac:dyDescent="0.25">
      <c r="A21" s="25" t="s">
        <v>47</v>
      </c>
      <c r="B21" s="24">
        <v>786365.41130000004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30">
        <v>786365.41130000004</v>
      </c>
      <c r="O21" s="15"/>
    </row>
    <row r="22" spans="1:15" ht="16" customHeight="1" x14ac:dyDescent="0.25">
      <c r="A22" s="25" t="s">
        <v>46</v>
      </c>
      <c r="B22" s="24">
        <v>120774.98092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30">
        <v>120774.98092</v>
      </c>
      <c r="O22" s="15"/>
    </row>
    <row r="23" spans="1:15" ht="16" customHeight="1" x14ac:dyDescent="0.25">
      <c r="A23" s="25" t="s">
        <v>45</v>
      </c>
      <c r="B23" s="24">
        <v>239548.03122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30">
        <v>239548.03122</v>
      </c>
      <c r="O23" s="15"/>
    </row>
    <row r="24" spans="1:15" s="31" customFormat="1" ht="16" customHeight="1" x14ac:dyDescent="0.35">
      <c r="A24" s="28" t="s">
        <v>44</v>
      </c>
      <c r="B24" s="27">
        <f t="shared" ref="B24:N24" si="6">B25</f>
        <v>2346327.1868400001</v>
      </c>
      <c r="C24" s="27">
        <f t="shared" si="6"/>
        <v>0</v>
      </c>
      <c r="D24" s="27">
        <f t="shared" si="6"/>
        <v>0</v>
      </c>
      <c r="E24" s="27">
        <f t="shared" si="6"/>
        <v>0</v>
      </c>
      <c r="F24" s="27">
        <f t="shared" si="6"/>
        <v>0</v>
      </c>
      <c r="G24" s="27">
        <f t="shared" si="6"/>
        <v>0</v>
      </c>
      <c r="H24" s="27">
        <f t="shared" si="6"/>
        <v>0</v>
      </c>
      <c r="I24" s="27">
        <f t="shared" si="6"/>
        <v>0</v>
      </c>
      <c r="J24" s="27">
        <f t="shared" si="6"/>
        <v>0</v>
      </c>
      <c r="K24" s="27">
        <f t="shared" si="6"/>
        <v>0</v>
      </c>
      <c r="L24" s="27">
        <f t="shared" si="6"/>
        <v>0</v>
      </c>
      <c r="M24" s="27">
        <f t="shared" si="6"/>
        <v>0</v>
      </c>
      <c r="N24" s="26">
        <f t="shared" si="6"/>
        <v>2346327.1868400001</v>
      </c>
      <c r="O24" s="32"/>
    </row>
    <row r="25" spans="1:15" s="31" customFormat="1" ht="16" customHeight="1" x14ac:dyDescent="0.35">
      <c r="A25" s="25" t="s">
        <v>43</v>
      </c>
      <c r="B25" s="33">
        <v>2346327.1868400001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0">
        <v>2346327.1868400001</v>
      </c>
      <c r="O25" s="32"/>
    </row>
    <row r="26" spans="1:15" s="31" customFormat="1" ht="16" customHeight="1" x14ac:dyDescent="0.35">
      <c r="A26" s="28" t="s">
        <v>42</v>
      </c>
      <c r="B26" s="27">
        <f t="shared" ref="B26:N26" si="7">B27+B28+B29+B30+B31+B32+B33+B34+B35+B36+B37+B38</f>
        <v>10144291.050099999</v>
      </c>
      <c r="C26" s="27">
        <f t="shared" si="7"/>
        <v>0</v>
      </c>
      <c r="D26" s="27">
        <f t="shared" si="7"/>
        <v>0</v>
      </c>
      <c r="E26" s="27">
        <f t="shared" si="7"/>
        <v>0</v>
      </c>
      <c r="F26" s="27">
        <f t="shared" si="7"/>
        <v>0</v>
      </c>
      <c r="G26" s="27">
        <f t="shared" si="7"/>
        <v>0</v>
      </c>
      <c r="H26" s="27">
        <f t="shared" si="7"/>
        <v>0</v>
      </c>
      <c r="I26" s="27">
        <f t="shared" si="7"/>
        <v>0</v>
      </c>
      <c r="J26" s="27">
        <f t="shared" si="7"/>
        <v>0</v>
      </c>
      <c r="K26" s="27">
        <f t="shared" si="7"/>
        <v>0</v>
      </c>
      <c r="L26" s="27">
        <f t="shared" si="7"/>
        <v>0</v>
      </c>
      <c r="M26" s="27">
        <f t="shared" si="7"/>
        <v>0</v>
      </c>
      <c r="N26" s="26">
        <f t="shared" si="7"/>
        <v>10144291.050099999</v>
      </c>
      <c r="O26" s="32"/>
    </row>
    <row r="27" spans="1:15" ht="16" customHeight="1" x14ac:dyDescent="0.25">
      <c r="A27" s="25" t="s">
        <v>41</v>
      </c>
      <c r="B27" s="24">
        <v>1422027.1330899999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30">
        <v>1422027.1330899999</v>
      </c>
      <c r="O27" s="15"/>
    </row>
    <row r="28" spans="1:15" ht="16" customHeight="1" x14ac:dyDescent="0.25">
      <c r="A28" s="25" t="s">
        <v>40</v>
      </c>
      <c r="B28" s="24">
        <v>2779939.7159799999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30">
        <v>2779939.7159799999</v>
      </c>
      <c r="O28" s="15"/>
    </row>
    <row r="29" spans="1:15" ht="16" customHeight="1" x14ac:dyDescent="0.25">
      <c r="A29" s="25" t="s">
        <v>39</v>
      </c>
      <c r="B29" s="24">
        <v>174293.5287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30">
        <v>174293.5287</v>
      </c>
      <c r="O29" s="15"/>
    </row>
    <row r="30" spans="1:15" ht="16" customHeight="1" x14ac:dyDescent="0.25">
      <c r="A30" s="25" t="s">
        <v>38</v>
      </c>
      <c r="B30" s="24">
        <v>1210547.81705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30">
        <v>1210547.81705</v>
      </c>
      <c r="O30" s="15"/>
    </row>
    <row r="31" spans="1:15" ht="16" customHeight="1" x14ac:dyDescent="0.25">
      <c r="A31" s="25" t="s">
        <v>37</v>
      </c>
      <c r="B31" s="24">
        <v>824451.20236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30">
        <v>824451.20236</v>
      </c>
      <c r="O31" s="15"/>
    </row>
    <row r="32" spans="1:15" ht="16" customHeight="1" x14ac:dyDescent="0.25">
      <c r="A32" s="25" t="s">
        <v>36</v>
      </c>
      <c r="B32" s="24">
        <v>940168.36626000004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30">
        <v>940168.36626000004</v>
      </c>
      <c r="O32" s="15"/>
    </row>
    <row r="33" spans="1:15" ht="16" customHeight="1" x14ac:dyDescent="0.25">
      <c r="A33" s="25" t="s">
        <v>35</v>
      </c>
      <c r="B33" s="24">
        <v>1129357.9312199999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30">
        <v>1129357.9312199999</v>
      </c>
      <c r="O33" s="15"/>
    </row>
    <row r="34" spans="1:15" ht="16" customHeight="1" x14ac:dyDescent="0.25">
      <c r="A34" s="25" t="s">
        <v>34</v>
      </c>
      <c r="B34" s="24">
        <v>325328.92681999999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30">
        <v>325328.92681999999</v>
      </c>
      <c r="O34" s="15"/>
    </row>
    <row r="35" spans="1:15" ht="16" customHeight="1" x14ac:dyDescent="0.25">
      <c r="A35" s="25" t="s">
        <v>33</v>
      </c>
      <c r="B35" s="24">
        <v>458489.26176999998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30">
        <v>458489.26176999998</v>
      </c>
      <c r="O35" s="15"/>
    </row>
    <row r="36" spans="1:15" s="21" customFormat="1" ht="16" customHeight="1" x14ac:dyDescent="0.35">
      <c r="A36" s="25" t="s">
        <v>32</v>
      </c>
      <c r="B36" s="24">
        <v>330248.44928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30">
        <v>330248.44928</v>
      </c>
      <c r="O36" s="22"/>
    </row>
    <row r="37" spans="1:15" s="21" customFormat="1" ht="16" customHeight="1" x14ac:dyDescent="0.35">
      <c r="A37" s="25" t="s">
        <v>31</v>
      </c>
      <c r="B37" s="24">
        <v>549438.71756999998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30">
        <v>549438.71756999998</v>
      </c>
      <c r="O37" s="22"/>
    </row>
    <row r="38" spans="1:15" s="21" customFormat="1" ht="16" customHeight="1" x14ac:dyDescent="0.35">
      <c r="A38" s="25" t="s">
        <v>114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30">
        <f t="shared" ref="N38" si="8">SUM(B38:M38)</f>
        <v>0</v>
      </c>
      <c r="O38" s="22"/>
    </row>
    <row r="39" spans="1:15" s="21" customFormat="1" ht="16" customHeight="1" x14ac:dyDescent="0.35">
      <c r="A39" s="28" t="s">
        <v>0</v>
      </c>
      <c r="B39" s="29">
        <f t="shared" ref="B39:N39" si="9">B41</f>
        <v>446519.18702000001</v>
      </c>
      <c r="C39" s="29">
        <f t="shared" si="9"/>
        <v>0</v>
      </c>
      <c r="D39" s="29">
        <f t="shared" si="9"/>
        <v>0</v>
      </c>
      <c r="E39" s="29">
        <f t="shared" si="9"/>
        <v>0</v>
      </c>
      <c r="F39" s="29">
        <f t="shared" si="9"/>
        <v>0</v>
      </c>
      <c r="G39" s="29">
        <f t="shared" si="9"/>
        <v>0</v>
      </c>
      <c r="H39" s="29">
        <f t="shared" si="9"/>
        <v>0</v>
      </c>
      <c r="I39" s="29">
        <f t="shared" si="9"/>
        <v>0</v>
      </c>
      <c r="J39" s="29">
        <f t="shared" si="9"/>
        <v>0</v>
      </c>
      <c r="K39" s="29">
        <f t="shared" si="9"/>
        <v>0</v>
      </c>
      <c r="L39" s="29">
        <f t="shared" si="9"/>
        <v>0</v>
      </c>
      <c r="M39" s="29">
        <f t="shared" si="9"/>
        <v>0</v>
      </c>
      <c r="N39" s="26">
        <f t="shared" si="9"/>
        <v>446519.18702000001</v>
      </c>
      <c r="O39" s="22"/>
    </row>
    <row r="40" spans="1:15" s="21" customFormat="1" ht="16" customHeight="1" x14ac:dyDescent="0.35">
      <c r="A40" s="28" t="s">
        <v>30</v>
      </c>
      <c r="B40" s="27">
        <f t="shared" ref="B40:N40" si="10">B41</f>
        <v>446519.18702000001</v>
      </c>
      <c r="C40" s="27">
        <f t="shared" si="10"/>
        <v>0</v>
      </c>
      <c r="D40" s="27">
        <f t="shared" si="10"/>
        <v>0</v>
      </c>
      <c r="E40" s="27">
        <f t="shared" si="10"/>
        <v>0</v>
      </c>
      <c r="F40" s="27">
        <f t="shared" si="10"/>
        <v>0</v>
      </c>
      <c r="G40" s="27">
        <f t="shared" si="10"/>
        <v>0</v>
      </c>
      <c r="H40" s="27">
        <f t="shared" si="10"/>
        <v>0</v>
      </c>
      <c r="I40" s="27">
        <f t="shared" si="10"/>
        <v>0</v>
      </c>
      <c r="J40" s="27">
        <f t="shared" si="10"/>
        <v>0</v>
      </c>
      <c r="K40" s="27">
        <f t="shared" si="10"/>
        <v>0</v>
      </c>
      <c r="L40" s="27">
        <f t="shared" si="10"/>
        <v>0</v>
      </c>
      <c r="M40" s="27">
        <f t="shared" si="10"/>
        <v>0</v>
      </c>
      <c r="N40" s="26">
        <f t="shared" si="10"/>
        <v>446519.18702000001</v>
      </c>
      <c r="O40" s="22"/>
    </row>
    <row r="41" spans="1:15" s="21" customFormat="1" ht="16" customHeight="1" thickBot="1" x14ac:dyDescent="0.4">
      <c r="A41" s="25" t="s">
        <v>29</v>
      </c>
      <c r="B41" s="24">
        <v>446519.18702000001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3">
        <v>446519.18702000001</v>
      </c>
      <c r="O41" s="22"/>
    </row>
    <row r="42" spans="1:15" s="17" customFormat="1" ht="16" customHeight="1" thickBot="1" x14ac:dyDescent="0.4">
      <c r="A42" s="20" t="s">
        <v>28</v>
      </c>
      <c r="B42" s="19">
        <f t="shared" ref="B42:N42" si="11">B5+B19+B39</f>
        <v>17207504.106759999</v>
      </c>
      <c r="C42" s="19">
        <f t="shared" si="11"/>
        <v>0</v>
      </c>
      <c r="D42" s="19">
        <f t="shared" si="11"/>
        <v>0</v>
      </c>
      <c r="E42" s="19">
        <f t="shared" si="11"/>
        <v>0</v>
      </c>
      <c r="F42" s="19">
        <f t="shared" si="11"/>
        <v>0</v>
      </c>
      <c r="G42" s="19">
        <f t="shared" si="11"/>
        <v>0</v>
      </c>
      <c r="H42" s="19">
        <f t="shared" si="11"/>
        <v>0</v>
      </c>
      <c r="I42" s="19">
        <f t="shared" si="11"/>
        <v>0</v>
      </c>
      <c r="J42" s="19">
        <f t="shared" si="11"/>
        <v>0</v>
      </c>
      <c r="K42" s="19">
        <f t="shared" si="11"/>
        <v>0</v>
      </c>
      <c r="L42" s="19">
        <f t="shared" si="11"/>
        <v>0</v>
      </c>
      <c r="M42" s="19">
        <f t="shared" si="11"/>
        <v>0</v>
      </c>
      <c r="N42" s="19">
        <f t="shared" si="11"/>
        <v>17207504.106759999</v>
      </c>
      <c r="O42" s="18"/>
    </row>
    <row r="43" spans="1:15" ht="14.15" customHeight="1" x14ac:dyDescent="0.25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</row>
    <row r="44" spans="1:15" ht="14.15" customHeight="1" x14ac:dyDescent="0.3">
      <c r="A44" s="14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3"/>
      <c r="B45" s="12"/>
      <c r="C45" s="11"/>
      <c r="D45" s="11"/>
      <c r="E45" s="11"/>
      <c r="F45" s="11"/>
      <c r="G45" s="11"/>
      <c r="H45" s="11"/>
      <c r="I45" s="11"/>
      <c r="J45"/>
      <c r="K45"/>
      <c r="L45"/>
      <c r="M45"/>
      <c r="N45" s="10"/>
      <c r="O45" s="9"/>
    </row>
    <row r="46" spans="1:15" ht="14.15" customHeight="1" x14ac:dyDescent="0.25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5" customHeight="1" x14ac:dyDescent="0.25">
      <c r="A47" s="47"/>
      <c r="B47" s="47"/>
      <c r="C47" s="4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5" customHeight="1" x14ac:dyDescent="0.25">
      <c r="A48" s="47"/>
      <c r="B48" s="47"/>
      <c r="C48" s="4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5" customHeight="1" x14ac:dyDescent="0.3">
      <c r="A49" s="49" t="s">
        <v>27</v>
      </c>
      <c r="B49" s="49"/>
      <c r="C49" s="4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5" customHeight="1" x14ac:dyDescent="0.3">
      <c r="A50" s="49"/>
      <c r="B50" s="49"/>
      <c r="C50" s="4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49999999999999" customHeight="1" x14ac:dyDescent="0.25">
      <c r="A51" s="55" t="s">
        <v>26</v>
      </c>
      <c r="B51" s="55"/>
      <c r="C51" s="50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49999999999999" customHeight="1" x14ac:dyDescent="0.25">
      <c r="A52" s="56" t="s">
        <v>77</v>
      </c>
      <c r="B52" s="56"/>
      <c r="C52" s="51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49999999999999" customHeight="1" x14ac:dyDescent="0.25">
      <c r="A53" s="57" t="s">
        <v>78</v>
      </c>
      <c r="B53" s="57"/>
      <c r="C53" s="50" t="s">
        <v>25</v>
      </c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49999999999999" customHeight="1" x14ac:dyDescent="0.25">
      <c r="A54" s="58" t="s">
        <v>79</v>
      </c>
      <c r="B54" s="58"/>
      <c r="C54" s="51" t="s">
        <v>24</v>
      </c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49999999999999" customHeight="1" x14ac:dyDescent="0.25">
      <c r="A55" s="57" t="s">
        <v>80</v>
      </c>
      <c r="B55" s="57"/>
      <c r="C55" s="50" t="s">
        <v>23</v>
      </c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49999999999999" customHeight="1" x14ac:dyDescent="0.25">
      <c r="A56" s="58" t="s">
        <v>81</v>
      </c>
      <c r="B56" s="58"/>
      <c r="C56" s="51" t="s">
        <v>22</v>
      </c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49999999999999" customHeight="1" x14ac:dyDescent="0.25">
      <c r="A57" s="57" t="s">
        <v>82</v>
      </c>
      <c r="B57" s="57"/>
      <c r="C57" s="50" t="s">
        <v>21</v>
      </c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49999999999999" customHeight="1" x14ac:dyDescent="0.25">
      <c r="A58" s="58" t="s">
        <v>83</v>
      </c>
      <c r="B58" s="58"/>
      <c r="C58" s="51" t="s">
        <v>20</v>
      </c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49999999999999" customHeight="1" x14ac:dyDescent="0.25">
      <c r="A59" s="57" t="s">
        <v>84</v>
      </c>
      <c r="B59" s="57"/>
      <c r="C59" s="50" t="s">
        <v>19</v>
      </c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49999999999999" customHeight="1" x14ac:dyDescent="0.25">
      <c r="A60" s="58" t="s">
        <v>85</v>
      </c>
      <c r="B60" s="58"/>
      <c r="C60" s="51" t="s">
        <v>18</v>
      </c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49999999999999" customHeight="1" x14ac:dyDescent="0.25">
      <c r="A61" s="55" t="s">
        <v>86</v>
      </c>
      <c r="B61" s="55"/>
      <c r="C61" s="50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49999999999999" customHeight="1" x14ac:dyDescent="0.25">
      <c r="A62" s="58" t="s">
        <v>87</v>
      </c>
      <c r="B62" s="58"/>
      <c r="C62" s="51" t="s">
        <v>17</v>
      </c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49999999999999" customHeight="1" x14ac:dyDescent="0.25">
      <c r="A63" s="55" t="s">
        <v>88</v>
      </c>
      <c r="B63" s="55"/>
      <c r="C63" s="50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49999999999999" customHeight="1" x14ac:dyDescent="0.25">
      <c r="A64" s="58" t="s">
        <v>89</v>
      </c>
      <c r="B64" s="58"/>
      <c r="C64" s="51" t="s">
        <v>16</v>
      </c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49999999999999" customHeight="1" x14ac:dyDescent="0.25">
      <c r="A65" s="55" t="s">
        <v>15</v>
      </c>
      <c r="B65" s="55"/>
      <c r="C65" s="50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49999999999999" customHeight="1" x14ac:dyDescent="0.25">
      <c r="A66" s="56" t="s">
        <v>90</v>
      </c>
      <c r="B66" s="56"/>
      <c r="C66" s="51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49999999999999" customHeight="1" x14ac:dyDescent="0.25">
      <c r="A67" s="57" t="s">
        <v>91</v>
      </c>
      <c r="B67" s="57"/>
      <c r="C67" s="50" t="s">
        <v>14</v>
      </c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49999999999999" customHeight="1" x14ac:dyDescent="0.25">
      <c r="A68" s="58" t="s">
        <v>92</v>
      </c>
      <c r="B68" s="58"/>
      <c r="C68" s="51" t="s">
        <v>13</v>
      </c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49999999999999" customHeight="1" x14ac:dyDescent="0.25">
      <c r="A69" s="57" t="s">
        <v>93</v>
      </c>
      <c r="B69" s="57"/>
      <c r="C69" s="50" t="s">
        <v>12</v>
      </c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49999999999999" customHeight="1" x14ac:dyDescent="0.25">
      <c r="A70" s="56" t="s">
        <v>94</v>
      </c>
      <c r="B70" s="56"/>
      <c r="C70" s="51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49999999999999" customHeight="1" x14ac:dyDescent="0.25">
      <c r="A71" s="57" t="s">
        <v>95</v>
      </c>
      <c r="B71" s="57"/>
      <c r="C71" s="50" t="s">
        <v>11</v>
      </c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49999999999999" customHeight="1" x14ac:dyDescent="0.25">
      <c r="A72" s="56" t="s">
        <v>96</v>
      </c>
      <c r="B72" s="56"/>
      <c r="C72" s="51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49999999999999" customHeight="1" x14ac:dyDescent="0.25">
      <c r="A73" s="57" t="s">
        <v>97</v>
      </c>
      <c r="B73" s="57"/>
      <c r="C73" s="50" t="s">
        <v>10</v>
      </c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49999999999999" customHeight="1" x14ac:dyDescent="0.25">
      <c r="A74" s="58" t="s">
        <v>98</v>
      </c>
      <c r="B74" s="58"/>
      <c r="C74" s="51" t="s">
        <v>9</v>
      </c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49999999999999" customHeight="1" x14ac:dyDescent="0.25">
      <c r="A75" s="57" t="s">
        <v>99</v>
      </c>
      <c r="B75" s="57"/>
      <c r="C75" s="50" t="s">
        <v>8</v>
      </c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49999999999999" customHeight="1" x14ac:dyDescent="0.35">
      <c r="A76" s="58" t="s">
        <v>100</v>
      </c>
      <c r="B76" s="58"/>
      <c r="C76" s="51" t="s">
        <v>7</v>
      </c>
      <c r="D76" s="7"/>
      <c r="E76" s="6"/>
      <c r="F76" s="5"/>
    </row>
    <row r="77" spans="1:15" ht="17.149999999999999" customHeight="1" x14ac:dyDescent="0.35">
      <c r="A77" s="57" t="s">
        <v>101</v>
      </c>
      <c r="B77" s="57"/>
      <c r="C77" s="50" t="s">
        <v>6</v>
      </c>
      <c r="D77" s="7"/>
      <c r="E77" s="6"/>
      <c r="F77" s="5"/>
    </row>
    <row r="78" spans="1:15" ht="17.149999999999999" customHeight="1" x14ac:dyDescent="0.35">
      <c r="A78" s="58" t="s">
        <v>102</v>
      </c>
      <c r="B78" s="58"/>
      <c r="C78" s="51" t="s">
        <v>5</v>
      </c>
      <c r="D78" s="7"/>
      <c r="E78" s="6"/>
      <c r="F78" s="5"/>
    </row>
    <row r="79" spans="1:15" ht="17.149999999999999" customHeight="1" x14ac:dyDescent="0.35">
      <c r="A79" s="57" t="s">
        <v>103</v>
      </c>
      <c r="B79" s="57"/>
      <c r="C79" s="50" t="s">
        <v>4</v>
      </c>
      <c r="D79" s="7"/>
      <c r="E79" s="6"/>
      <c r="F79" s="5"/>
    </row>
    <row r="80" spans="1:15" ht="15" customHeight="1" x14ac:dyDescent="0.35">
      <c r="A80" s="58" t="s">
        <v>104</v>
      </c>
      <c r="B80" s="58"/>
      <c r="C80" s="51" t="s">
        <v>3</v>
      </c>
      <c r="D80" s="4"/>
      <c r="E80" s="3"/>
      <c r="F80" s="3"/>
    </row>
    <row r="81" spans="1:6" ht="15.5" x14ac:dyDescent="0.35">
      <c r="A81" s="57" t="s">
        <v>105</v>
      </c>
      <c r="B81" s="57"/>
      <c r="C81" s="50" t="s">
        <v>2</v>
      </c>
      <c r="D81" s="3"/>
      <c r="E81" s="3"/>
      <c r="F81" s="3"/>
    </row>
    <row r="82" spans="1:6" x14ac:dyDescent="0.25">
      <c r="A82" s="58" t="s">
        <v>106</v>
      </c>
      <c r="B82" s="58"/>
      <c r="C82" s="51" t="s">
        <v>1</v>
      </c>
    </row>
    <row r="83" spans="1:6" x14ac:dyDescent="0.25">
      <c r="A83" s="57" t="s">
        <v>107</v>
      </c>
      <c r="B83" s="57"/>
      <c r="C83" s="50" t="s">
        <v>108</v>
      </c>
    </row>
    <row r="84" spans="1:6" x14ac:dyDescent="0.25">
      <c r="A84" s="58" t="s">
        <v>109</v>
      </c>
      <c r="B84" s="58"/>
      <c r="C84" s="51" t="s">
        <v>110</v>
      </c>
    </row>
    <row r="85" spans="1:6" x14ac:dyDescent="0.25">
      <c r="A85" s="55" t="s">
        <v>0</v>
      </c>
      <c r="B85" s="55"/>
      <c r="C85" s="50"/>
    </row>
    <row r="86" spans="1:6" x14ac:dyDescent="0.25">
      <c r="A86" s="56" t="s">
        <v>111</v>
      </c>
      <c r="B86" s="56"/>
      <c r="C86" s="51"/>
    </row>
    <row r="87" spans="1:6" x14ac:dyDescent="0.25">
      <c r="A87" s="57" t="s">
        <v>112</v>
      </c>
      <c r="B87" s="57"/>
      <c r="C87" s="50" t="s">
        <v>113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A2:P2"/>
    <mergeCell ref="B1:M1"/>
    <mergeCell ref="A51:B51"/>
    <mergeCell ref="A52:B52"/>
    <mergeCell ref="A53:B5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2022-05-05T09:07:57Z</dcterms:created>
  <dcterms:modified xsi:type="dcterms:W3CDTF">2024-02-02T06:31:42Z</dcterms:modified>
</cp:coreProperties>
</file>