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Web Sitesine Eklenecekler\"/>
    </mc:Choice>
  </mc:AlternateContent>
  <bookViews>
    <workbookView xWindow="0" yWindow="0" windowWidth="23040" windowHeight="9516"/>
  </bookViews>
  <sheets>
    <sheet name="SEK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I26" i="1"/>
  <c r="H26" i="1"/>
  <c r="H19" i="1" s="1"/>
  <c r="G26" i="1"/>
  <c r="G19" i="1" s="1"/>
  <c r="F26" i="1"/>
  <c r="E26" i="1"/>
  <c r="D26" i="1"/>
  <c r="C26" i="1"/>
  <c r="B26" i="1"/>
  <c r="N24" i="1"/>
  <c r="M24" i="1"/>
  <c r="M19" i="1" s="1"/>
  <c r="L24" i="1"/>
  <c r="K24" i="1"/>
  <c r="J24" i="1"/>
  <c r="I24" i="1"/>
  <c r="H24" i="1"/>
  <c r="G24" i="1"/>
  <c r="F24" i="1"/>
  <c r="E24" i="1"/>
  <c r="E19" i="1" s="1"/>
  <c r="D24" i="1"/>
  <c r="C24" i="1"/>
  <c r="B24" i="1"/>
  <c r="N20" i="1"/>
  <c r="M20" i="1"/>
  <c r="L20" i="1"/>
  <c r="L19" i="1" s="1"/>
  <c r="K20" i="1"/>
  <c r="K19" i="1" s="1"/>
  <c r="J20" i="1"/>
  <c r="J19" i="1" s="1"/>
  <c r="I20" i="1"/>
  <c r="I19" i="1" s="1"/>
  <c r="H20" i="1"/>
  <c r="G20" i="1"/>
  <c r="F20" i="1"/>
  <c r="E20" i="1"/>
  <c r="D20" i="1"/>
  <c r="D19" i="1" s="1"/>
  <c r="C20" i="1"/>
  <c r="C19" i="1" s="1"/>
  <c r="B20" i="1"/>
  <c r="B19" i="1" s="1"/>
  <c r="N19" i="1"/>
  <c r="F19" i="1"/>
  <c r="N17" i="1"/>
  <c r="M17" i="1"/>
  <c r="L17" i="1"/>
  <c r="L5" i="1" s="1"/>
  <c r="K17" i="1"/>
  <c r="K5" i="1" s="1"/>
  <c r="J17" i="1"/>
  <c r="I17" i="1"/>
  <c r="H17" i="1"/>
  <c r="G17" i="1"/>
  <c r="F17" i="1"/>
  <c r="E17" i="1"/>
  <c r="D17" i="1"/>
  <c r="D5" i="1" s="1"/>
  <c r="C17" i="1"/>
  <c r="C5" i="1" s="1"/>
  <c r="B17" i="1"/>
  <c r="N15" i="1"/>
  <c r="M15" i="1"/>
  <c r="L15" i="1"/>
  <c r="K15" i="1"/>
  <c r="J15" i="1"/>
  <c r="I15" i="1"/>
  <c r="I5" i="1" s="1"/>
  <c r="H15" i="1"/>
  <c r="G15" i="1"/>
  <c r="F15" i="1"/>
  <c r="E15" i="1"/>
  <c r="D15" i="1"/>
  <c r="C15" i="1"/>
  <c r="B15" i="1"/>
  <c r="N6" i="1"/>
  <c r="N5" i="1" s="1"/>
  <c r="N42" i="1" s="1"/>
  <c r="M6" i="1"/>
  <c r="M5" i="1" s="1"/>
  <c r="L6" i="1"/>
  <c r="K6" i="1"/>
  <c r="J6" i="1"/>
  <c r="I6" i="1"/>
  <c r="H6" i="1"/>
  <c r="H5" i="1" s="1"/>
  <c r="G6" i="1"/>
  <c r="G5" i="1" s="1"/>
  <c r="F6" i="1"/>
  <c r="F5" i="1" s="1"/>
  <c r="F42" i="1" s="1"/>
  <c r="E6" i="1"/>
  <c r="E5" i="1" s="1"/>
  <c r="D6" i="1"/>
  <c r="C6" i="1"/>
  <c r="B6" i="1"/>
  <c r="J5" i="1"/>
  <c r="B5" i="1"/>
  <c r="E42" i="1" l="1"/>
  <c r="K42" i="1"/>
  <c r="I42" i="1"/>
  <c r="L42" i="1"/>
  <c r="C42" i="1"/>
  <c r="D42" i="1"/>
  <c r="H42" i="1"/>
  <c r="M42" i="1"/>
  <c r="G42" i="1"/>
  <c r="B42" i="1"/>
  <c r="J42" i="1"/>
</calcChain>
</file>

<file path=xl/sharedStrings.xml><?xml version="1.0" encoding="utf-8"?>
<sst xmlns="http://schemas.openxmlformats.org/spreadsheetml/2006/main" count="54" uniqueCount="53">
  <si>
    <t xml:space="preserve"> </t>
  </si>
  <si>
    <t>31.08.2024 TARİHİ İTİBARİYLE SEKTÖREL BAZDA AYLIK İHRACAT KAYIT RAKAMLARI(1000 $)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</si>
  <si>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</si>
  <si>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</si>
  <si>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</si>
  <si>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</si>
  <si>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</si>
  <si>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</si>
  <si>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</si>
  <si>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</si>
  <si>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</si>
  <si>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</si>
  <si>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</si>
  <si>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</si>
  <si>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</si>
  <si>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</si>
  <si>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</si>
  <si>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</si>
  <si>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</si>
  <si>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</si>
  <si>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</si>
  <si>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</si>
  <si>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</si>
  <si>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</si>
  <si>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</si>
  <si>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</si>
  <si>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>.     B. HAYVANSAL ÜRÜNLER</t>
  </si>
  <si>
    <t xml:space="preserve"> Su Ürünleri ve Hayvansal Mamuller</t>
  </si>
  <si>
    <t>.     C. AĞAÇ VE ORMAN ÜRÜNLERİ</t>
  </si>
  <si>
    <t xml:space="preserve"> Mobilya, 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</si>
  <si>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</si>
  <si>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</si>
  <si>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</si>
  <si>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</si>
  <si>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</si>
  <si>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</si>
  <si>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</si>
  <si>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</si>
  <si>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</si>
  <si>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</si>
  <si>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</si>
  <si>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</si>
  <si>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</si>
  <si>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</si>
  <si>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</si>
  <si>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</si>
  <si>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</si>
  <si>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</si>
  <si>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</si>
  <si>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>.III. MADENCİLİK</t>
  </si>
  <si>
    <t>.     A. MADENCİLİK ÜRÜNLERİ</t>
  </si>
  <si>
    <t xml:space="preserve"> Madencilik Ürünleri</t>
  </si>
  <si>
    <t>.                        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</si>
</sst>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left"/>
    </xf>
    <xf numFmtId="0" fontId="0" fillId="0" borderId="0" xfId="0" applyAlignme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/>
    <xf numFmtId="49" fontId="7" fillId="2" borderId="1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4" xfId="0" applyFont="1" applyFill="1" applyBorder="1"/>
    <xf numFmtId="3" fontId="10" fillId="2" borderId="5" xfId="0" applyNumberFormat="1" applyFont="1" applyFill="1" applyBorder="1"/>
    <xf numFmtId="3" fontId="10" fillId="2" borderId="6" xfId="0" applyNumberFormat="1" applyFont="1" applyFill="1" applyBorder="1"/>
    <xf numFmtId="0" fontId="11" fillId="2" borderId="4" xfId="0" applyFont="1" applyFill="1" applyBorder="1"/>
    <xf numFmtId="3" fontId="10" fillId="2" borderId="0" xfId="0" applyNumberFormat="1" applyFont="1" applyFill="1" applyBorder="1"/>
    <xf numFmtId="3" fontId="10" fillId="2" borderId="7" xfId="0" applyNumberFormat="1" applyFont="1" applyFill="1" applyBorder="1"/>
    <xf numFmtId="0" fontId="12" fillId="0" borderId="0" xfId="0" applyFont="1"/>
    <xf numFmtId="0" fontId="13" fillId="0" borderId="0" xfId="0" applyFont="1"/>
    <xf numFmtId="0" fontId="14" fillId="2" borderId="4" xfId="0" applyFont="1" applyFill="1" applyBorder="1"/>
    <xf numFmtId="3" fontId="14" fillId="2" borderId="0" xfId="0" applyNumberFormat="1" applyFont="1" applyFill="1" applyBorder="1"/>
    <xf numFmtId="3" fontId="14" fillId="2" borderId="7" xfId="0" applyNumberFormat="1" applyFont="1" applyFill="1" applyBorder="1"/>
    <xf numFmtId="3" fontId="15" fillId="2" borderId="0" xfId="0" applyNumberFormat="1" applyFont="1" applyFill="1" applyBorder="1"/>
    <xf numFmtId="0" fontId="8" fillId="0" borderId="0" xfId="0" applyFont="1"/>
    <xf numFmtId="0" fontId="9" fillId="0" borderId="0" xfId="0" applyFont="1"/>
    <xf numFmtId="0" fontId="16" fillId="0" borderId="0" xfId="0" applyFont="1"/>
    <xf numFmtId="0" fontId="17" fillId="0" borderId="0" xfId="0" applyFont="1"/>
    <xf numFmtId="3" fontId="11" fillId="2" borderId="0" xfId="0" applyNumberFormat="1" applyFont="1" applyFill="1" applyBorder="1"/>
    <xf numFmtId="3" fontId="10" fillId="2" borderId="8" xfId="0" applyNumberFormat="1" applyFont="1" applyFill="1" applyBorder="1"/>
    <xf numFmtId="0" fontId="10" fillId="2" borderId="9" xfId="0" applyFont="1" applyFill="1" applyBorder="1" applyAlignment="1">
      <alignment horizontal="center"/>
    </xf>
    <xf numFmtId="3" fontId="10" fillId="2" borderId="10" xfId="0" applyNumberFormat="1" applyFont="1" applyFill="1" applyBorder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H13" sqref="H13"/>
    </sheetView>
  </sheetViews>
  <sheetFormatPr defaultRowHeight="13.2" x14ac:dyDescent="0.25"/>
  <cols>
    <col min="1" max="1" width="50.33203125" customWidth="1"/>
    <col min="2" max="6" width="11.33203125" bestFit="1" customWidth="1"/>
    <col min="7" max="7" width="11.44140625" bestFit="1" customWidth="1"/>
    <col min="8" max="8" width="11.33203125" bestFit="1" customWidth="1"/>
    <col min="9" max="9" width="12.5546875" bestFit="1" customWidth="1"/>
    <col min="10" max="10" width="8.88671875" bestFit="1" customWidth="1"/>
    <col min="11" max="11" width="7" bestFit="1" customWidth="1"/>
    <col min="12" max="12" width="8.5546875" bestFit="1" customWidth="1"/>
    <col min="13" max="13" width="9.88671875" bestFit="1" customWidth="1"/>
    <col min="14" max="14" width="12.44140625" bestFit="1" customWidth="1"/>
  </cols>
  <sheetData>
    <row r="1" spans="1:16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3.8" thickBot="1" x14ac:dyDescent="0.3">
      <c r="A3" s="6"/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6" ht="16.2" thickBot="1" x14ac:dyDescent="0.35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1" t="s">
        <v>15</v>
      </c>
      <c r="O4" s="12"/>
      <c r="P4" s="13"/>
    </row>
    <row r="5" spans="1:16" ht="14.4" thickTop="1" x14ac:dyDescent="0.25">
      <c r="A5" s="14" t="s">
        <v>16</v>
      </c>
      <c r="B5" s="15">
        <f t="shared" ref="B5:N5" si="0">B6+B15+B17</f>
        <v>3094444.7867799997</v>
      </c>
      <c r="C5" s="15">
        <f t="shared" si="0"/>
        <v>3107969.6426099995</v>
      </c>
      <c r="D5" s="15">
        <f t="shared" si="0"/>
        <v>3070629.2560999999</v>
      </c>
      <c r="E5" s="15">
        <f t="shared" si="0"/>
        <v>2586900.3870399999</v>
      </c>
      <c r="F5" s="15">
        <f t="shared" si="0"/>
        <v>3149606.4614800001</v>
      </c>
      <c r="G5" s="15">
        <f t="shared" si="0"/>
        <v>2441195.1790100001</v>
      </c>
      <c r="H5" s="15">
        <f t="shared" si="0"/>
        <v>2862918.0330199995</v>
      </c>
      <c r="I5" s="15">
        <f t="shared" si="0"/>
        <v>2862796.6809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6">
        <f t="shared" si="0"/>
        <v>23176460.426939998</v>
      </c>
      <c r="O5" s="8"/>
    </row>
    <row r="6" spans="1:16" ht="13.8" x14ac:dyDescent="0.25">
      <c r="A6" s="17" t="s">
        <v>17</v>
      </c>
      <c r="B6" s="18">
        <f t="shared" ref="B6:N6" si="1">B7+B8+B9+B10+B11+B12+B13+B14</f>
        <v>2136847.3089299998</v>
      </c>
      <c r="C6" s="18">
        <f t="shared" si="1"/>
        <v>2144200.2894099997</v>
      </c>
      <c r="D6" s="18">
        <f t="shared" si="1"/>
        <v>2093514.7468899998</v>
      </c>
      <c r="E6" s="18">
        <f t="shared" si="1"/>
        <v>1700988.7127099999</v>
      </c>
      <c r="F6" s="18">
        <f t="shared" si="1"/>
        <v>2094445.6849300002</v>
      </c>
      <c r="G6" s="18">
        <f t="shared" si="1"/>
        <v>1637965.0566700001</v>
      </c>
      <c r="H6" s="18">
        <f t="shared" si="1"/>
        <v>1869254.1290199996</v>
      </c>
      <c r="I6" s="18">
        <f t="shared" si="1"/>
        <v>1857985.01501</v>
      </c>
      <c r="J6" s="18">
        <f t="shared" si="1"/>
        <v>0</v>
      </c>
      <c r="K6" s="18">
        <f t="shared" si="1"/>
        <v>0</v>
      </c>
      <c r="L6" s="18">
        <f t="shared" si="1"/>
        <v>0</v>
      </c>
      <c r="M6" s="18">
        <f t="shared" si="1"/>
        <v>0</v>
      </c>
      <c r="N6" s="19">
        <f t="shared" si="1"/>
        <v>15535200.943569999</v>
      </c>
      <c r="O6" s="20"/>
      <c r="P6" s="21"/>
    </row>
    <row r="7" spans="1:16" x14ac:dyDescent="0.25">
      <c r="A7" s="22" t="s">
        <v>18</v>
      </c>
      <c r="B7" s="23">
        <v>1010060.52877</v>
      </c>
      <c r="C7" s="23">
        <v>1047153.07971</v>
      </c>
      <c r="D7" s="23">
        <v>1038355.94445</v>
      </c>
      <c r="E7" s="23">
        <v>866258.84467000002</v>
      </c>
      <c r="F7" s="23">
        <v>1060489.4155300001</v>
      </c>
      <c r="G7" s="23">
        <v>811422.82675000001</v>
      </c>
      <c r="H7" s="23">
        <v>955295.09508999996</v>
      </c>
      <c r="I7" s="23">
        <v>977748.20215999999</v>
      </c>
      <c r="J7" s="23">
        <v>0</v>
      </c>
      <c r="K7" s="23">
        <v>0</v>
      </c>
      <c r="L7" s="23">
        <v>0</v>
      </c>
      <c r="M7" s="23">
        <v>0</v>
      </c>
      <c r="N7" s="24">
        <v>7766783.9371300004</v>
      </c>
      <c r="O7" s="8"/>
    </row>
    <row r="8" spans="1:16" x14ac:dyDescent="0.25">
      <c r="A8" s="22" t="s">
        <v>19</v>
      </c>
      <c r="B8" s="23">
        <v>366020.86538999999</v>
      </c>
      <c r="C8" s="23">
        <v>319135.32643000002</v>
      </c>
      <c r="D8" s="23">
        <v>276714.58095999999</v>
      </c>
      <c r="E8" s="23">
        <v>211823.85347</v>
      </c>
      <c r="F8" s="23">
        <v>283695.69806999998</v>
      </c>
      <c r="G8" s="23">
        <v>260088.40719</v>
      </c>
      <c r="H8" s="23">
        <v>206012.56635000001</v>
      </c>
      <c r="I8" s="23">
        <v>213855.23835999999</v>
      </c>
      <c r="J8" s="23">
        <v>0</v>
      </c>
      <c r="K8" s="23">
        <v>0</v>
      </c>
      <c r="L8" s="23">
        <v>0</v>
      </c>
      <c r="M8" s="23">
        <v>0</v>
      </c>
      <c r="N8" s="24">
        <v>2137346.5362200001</v>
      </c>
      <c r="O8" s="8"/>
    </row>
    <row r="9" spans="1:16" x14ac:dyDescent="0.25">
      <c r="A9" s="22" t="s">
        <v>20</v>
      </c>
      <c r="B9" s="23">
        <v>232139.00375999999</v>
      </c>
      <c r="C9" s="23">
        <v>234288.18395000001</v>
      </c>
      <c r="D9" s="23">
        <v>240178.51391000001</v>
      </c>
      <c r="E9" s="23">
        <v>200588.80449000001</v>
      </c>
      <c r="F9" s="23">
        <v>217358.68317</v>
      </c>
      <c r="G9" s="23">
        <v>164445.77705999999</v>
      </c>
      <c r="H9" s="23">
        <v>225795.78984000001</v>
      </c>
      <c r="I9" s="23">
        <v>225151.31906000001</v>
      </c>
      <c r="J9" s="23">
        <v>0</v>
      </c>
      <c r="K9" s="23">
        <v>0</v>
      </c>
      <c r="L9" s="23">
        <v>0</v>
      </c>
      <c r="M9" s="23">
        <v>0</v>
      </c>
      <c r="N9" s="24">
        <v>1739946.0752399999</v>
      </c>
      <c r="O9" s="8"/>
    </row>
    <row r="10" spans="1:16" x14ac:dyDescent="0.25">
      <c r="A10" s="22" t="s">
        <v>21</v>
      </c>
      <c r="B10" s="23">
        <v>160671.16128999999</v>
      </c>
      <c r="C10" s="23">
        <v>170430.79882</v>
      </c>
      <c r="D10" s="23">
        <v>157760.83695</v>
      </c>
      <c r="E10" s="23">
        <v>114676.64125</v>
      </c>
      <c r="F10" s="23">
        <v>136587.65007</v>
      </c>
      <c r="G10" s="23">
        <v>88731.577149999997</v>
      </c>
      <c r="H10" s="23">
        <v>103895.27615999999</v>
      </c>
      <c r="I10" s="23">
        <v>119216.47261</v>
      </c>
      <c r="J10" s="23">
        <v>0</v>
      </c>
      <c r="K10" s="23">
        <v>0</v>
      </c>
      <c r="L10" s="23">
        <v>0</v>
      </c>
      <c r="M10" s="23">
        <v>0</v>
      </c>
      <c r="N10" s="24">
        <v>1051970.4143000001</v>
      </c>
      <c r="O10" s="8"/>
    </row>
    <row r="11" spans="1:16" x14ac:dyDescent="0.25">
      <c r="A11" s="22" t="s">
        <v>22</v>
      </c>
      <c r="B11" s="23">
        <v>206128.32986999999</v>
      </c>
      <c r="C11" s="23">
        <v>196795.17116</v>
      </c>
      <c r="D11" s="23">
        <v>200908.41013999999</v>
      </c>
      <c r="E11" s="23">
        <v>176820.24155000001</v>
      </c>
      <c r="F11" s="23">
        <v>234750.70319</v>
      </c>
      <c r="G11" s="23">
        <v>151645.65641</v>
      </c>
      <c r="H11" s="23">
        <v>215924.78425</v>
      </c>
      <c r="I11" s="23">
        <v>162696.19665999999</v>
      </c>
      <c r="J11" s="23">
        <v>0</v>
      </c>
      <c r="K11" s="23">
        <v>0</v>
      </c>
      <c r="L11" s="23">
        <v>0</v>
      </c>
      <c r="M11" s="23">
        <v>0</v>
      </c>
      <c r="N11" s="24">
        <v>1545669.4932299999</v>
      </c>
      <c r="O11" s="8"/>
    </row>
    <row r="12" spans="1:16" x14ac:dyDescent="0.25">
      <c r="A12" s="22" t="s">
        <v>23</v>
      </c>
      <c r="B12" s="23">
        <v>83436.900699999998</v>
      </c>
      <c r="C12" s="23">
        <v>82661.999620000002</v>
      </c>
      <c r="D12" s="23">
        <v>78456.411040000006</v>
      </c>
      <c r="E12" s="23">
        <v>49211.513469999998</v>
      </c>
      <c r="F12" s="23">
        <v>69796.724189999994</v>
      </c>
      <c r="G12" s="23">
        <v>71150.676439999996</v>
      </c>
      <c r="H12" s="23">
        <v>62482.985809999998</v>
      </c>
      <c r="I12" s="23">
        <v>55529.760560000002</v>
      </c>
      <c r="J12" s="23">
        <v>0</v>
      </c>
      <c r="K12" s="23">
        <v>0</v>
      </c>
      <c r="L12" s="23">
        <v>0</v>
      </c>
      <c r="M12" s="23">
        <v>0</v>
      </c>
      <c r="N12" s="24">
        <v>552726.97183000005</v>
      </c>
      <c r="O12" s="8"/>
    </row>
    <row r="13" spans="1:16" x14ac:dyDescent="0.25">
      <c r="A13" s="22" t="s">
        <v>24</v>
      </c>
      <c r="B13" s="23">
        <v>64406.00015</v>
      </c>
      <c r="C13" s="23">
        <v>76260.280750000005</v>
      </c>
      <c r="D13" s="23">
        <v>83673.392269999997</v>
      </c>
      <c r="E13" s="23">
        <v>67193.127160000004</v>
      </c>
      <c r="F13" s="23">
        <v>77082.303369999994</v>
      </c>
      <c r="G13" s="23">
        <v>82525.515249999997</v>
      </c>
      <c r="H13" s="23">
        <v>93554.62242</v>
      </c>
      <c r="I13" s="23">
        <v>98098.891300000003</v>
      </c>
      <c r="J13" s="23">
        <v>0</v>
      </c>
      <c r="K13" s="23">
        <v>0</v>
      </c>
      <c r="L13" s="23">
        <v>0</v>
      </c>
      <c r="M13" s="23">
        <v>0</v>
      </c>
      <c r="N13" s="24">
        <v>642794.13266999996</v>
      </c>
      <c r="O13" s="8"/>
    </row>
    <row r="14" spans="1:16" x14ac:dyDescent="0.25">
      <c r="A14" s="22" t="s">
        <v>25</v>
      </c>
      <c r="B14" s="23">
        <v>13984.519</v>
      </c>
      <c r="C14" s="23">
        <v>17475.448970000001</v>
      </c>
      <c r="D14" s="23">
        <v>17466.657169999999</v>
      </c>
      <c r="E14" s="23">
        <v>14415.68665</v>
      </c>
      <c r="F14" s="23">
        <v>14684.50734</v>
      </c>
      <c r="G14" s="23">
        <v>7954.6204200000002</v>
      </c>
      <c r="H14" s="23">
        <v>6293.0091000000002</v>
      </c>
      <c r="I14" s="23">
        <v>5688.9342999999999</v>
      </c>
      <c r="J14" s="23">
        <v>0</v>
      </c>
      <c r="K14" s="23">
        <v>0</v>
      </c>
      <c r="L14" s="23">
        <v>0</v>
      </c>
      <c r="M14" s="23">
        <v>0</v>
      </c>
      <c r="N14" s="24">
        <v>97963.382949999999</v>
      </c>
      <c r="O14" s="8"/>
    </row>
    <row r="15" spans="1:16" ht="13.8" x14ac:dyDescent="0.25">
      <c r="A15" s="17" t="s">
        <v>26</v>
      </c>
      <c r="B15" s="18">
        <f t="shared" ref="B15:N15" si="2">B16</f>
        <v>355961.11881999997</v>
      </c>
      <c r="C15" s="18">
        <f t="shared" si="2"/>
        <v>311451.10573000001</v>
      </c>
      <c r="D15" s="18">
        <f t="shared" si="2"/>
        <v>301763.71898000001</v>
      </c>
      <c r="E15" s="18">
        <f t="shared" si="2"/>
        <v>302257.78112</v>
      </c>
      <c r="F15" s="18">
        <f t="shared" si="2"/>
        <v>317874.07952000003</v>
      </c>
      <c r="G15" s="18">
        <f t="shared" si="2"/>
        <v>257704.96958999999</v>
      </c>
      <c r="H15" s="18">
        <f t="shared" si="2"/>
        <v>286822.01763999998</v>
      </c>
      <c r="I15" s="18">
        <f t="shared" si="2"/>
        <v>338634.28321000002</v>
      </c>
      <c r="J15" s="18">
        <f t="shared" si="2"/>
        <v>0</v>
      </c>
      <c r="K15" s="18">
        <f t="shared" si="2"/>
        <v>0</v>
      </c>
      <c r="L15" s="18">
        <f t="shared" si="2"/>
        <v>0</v>
      </c>
      <c r="M15" s="18">
        <f t="shared" si="2"/>
        <v>0</v>
      </c>
      <c r="N15" s="19">
        <f t="shared" si="2"/>
        <v>2472469.07461</v>
      </c>
      <c r="O15" s="20"/>
      <c r="P15" s="21"/>
    </row>
    <row r="16" spans="1:16" ht="13.8" x14ac:dyDescent="0.25">
      <c r="A16" s="22" t="s">
        <v>27</v>
      </c>
      <c r="B16" s="25">
        <v>355961.11881999997</v>
      </c>
      <c r="C16" s="25">
        <v>311451.10573000001</v>
      </c>
      <c r="D16" s="25">
        <v>301763.71898000001</v>
      </c>
      <c r="E16" s="25">
        <v>302257.78112</v>
      </c>
      <c r="F16" s="25">
        <v>317874.07952000003</v>
      </c>
      <c r="G16" s="25">
        <v>257704.96958999999</v>
      </c>
      <c r="H16" s="25">
        <v>286822.01763999998</v>
      </c>
      <c r="I16" s="25">
        <v>338634.28321000002</v>
      </c>
      <c r="J16" s="25">
        <v>0</v>
      </c>
      <c r="K16" s="25">
        <v>0</v>
      </c>
      <c r="L16" s="25">
        <v>0</v>
      </c>
      <c r="M16" s="25">
        <v>0</v>
      </c>
      <c r="N16" s="24">
        <v>2472469.07461</v>
      </c>
      <c r="O16" s="20"/>
      <c r="P16" s="21"/>
    </row>
    <row r="17" spans="1:16" ht="13.8" x14ac:dyDescent="0.25">
      <c r="A17" s="17" t="s">
        <v>28</v>
      </c>
      <c r="B17" s="18">
        <f t="shared" ref="B17:N17" si="3">B18</f>
        <v>601636.35903000005</v>
      </c>
      <c r="C17" s="18">
        <f t="shared" si="3"/>
        <v>652318.24746999994</v>
      </c>
      <c r="D17" s="18">
        <f t="shared" si="3"/>
        <v>675350.79023000004</v>
      </c>
      <c r="E17" s="18">
        <f t="shared" si="3"/>
        <v>583653.89321000001</v>
      </c>
      <c r="F17" s="18">
        <f t="shared" si="3"/>
        <v>737286.69703000004</v>
      </c>
      <c r="G17" s="18">
        <f t="shared" si="3"/>
        <v>545525.15275000001</v>
      </c>
      <c r="H17" s="18">
        <f t="shared" si="3"/>
        <v>706841.88636</v>
      </c>
      <c r="I17" s="18">
        <f t="shared" si="3"/>
        <v>666177.38268000004</v>
      </c>
      <c r="J17" s="18">
        <f t="shared" si="3"/>
        <v>0</v>
      </c>
      <c r="K17" s="18">
        <f t="shared" si="3"/>
        <v>0</v>
      </c>
      <c r="L17" s="18">
        <f t="shared" si="3"/>
        <v>0</v>
      </c>
      <c r="M17" s="18">
        <f t="shared" si="3"/>
        <v>0</v>
      </c>
      <c r="N17" s="19">
        <f t="shared" si="3"/>
        <v>5168790.40876</v>
      </c>
      <c r="O17" s="20"/>
      <c r="P17" s="21"/>
    </row>
    <row r="18" spans="1:16" ht="13.8" x14ac:dyDescent="0.25">
      <c r="A18" s="22" t="s">
        <v>29</v>
      </c>
      <c r="B18" s="25">
        <v>601636.35903000005</v>
      </c>
      <c r="C18" s="25">
        <v>652318.24746999994</v>
      </c>
      <c r="D18" s="25">
        <v>675350.79023000004</v>
      </c>
      <c r="E18" s="25">
        <v>583653.89321000001</v>
      </c>
      <c r="F18" s="25">
        <v>737286.69703000004</v>
      </c>
      <c r="G18" s="25">
        <v>545525.15275000001</v>
      </c>
      <c r="H18" s="25">
        <v>706841.88636</v>
      </c>
      <c r="I18" s="25">
        <v>666177.38268000004</v>
      </c>
      <c r="J18" s="25">
        <v>0</v>
      </c>
      <c r="K18" s="25">
        <v>0</v>
      </c>
      <c r="L18" s="25">
        <v>0</v>
      </c>
      <c r="M18" s="25">
        <v>0</v>
      </c>
      <c r="N18" s="24">
        <v>5168790.40876</v>
      </c>
      <c r="O18" s="20"/>
      <c r="P18" s="21"/>
    </row>
    <row r="19" spans="1:16" ht="15" x14ac:dyDescent="0.25">
      <c r="A19" s="14" t="s">
        <v>30</v>
      </c>
      <c r="B19" s="18">
        <f t="shared" ref="B19:N19" si="4">B20+B24+B26</f>
        <v>13631042.489020001</v>
      </c>
      <c r="C19" s="18">
        <f t="shared" si="4"/>
        <v>14885824.34584</v>
      </c>
      <c r="D19" s="18">
        <f t="shared" si="4"/>
        <v>16229453.13008</v>
      </c>
      <c r="E19" s="18">
        <f t="shared" si="4"/>
        <v>13237024.492520001</v>
      </c>
      <c r="F19" s="18">
        <f t="shared" si="4"/>
        <v>17152961.22783</v>
      </c>
      <c r="G19" s="18">
        <f t="shared" si="4"/>
        <v>13270107.318640001</v>
      </c>
      <c r="H19" s="18">
        <f t="shared" si="4"/>
        <v>15918992.147980001</v>
      </c>
      <c r="I19" s="18">
        <f t="shared" si="4"/>
        <v>15547956.320629999</v>
      </c>
      <c r="J19" s="18">
        <f t="shared" si="4"/>
        <v>0</v>
      </c>
      <c r="K19" s="18">
        <f t="shared" si="4"/>
        <v>0</v>
      </c>
      <c r="L19" s="18">
        <f t="shared" si="4"/>
        <v>0</v>
      </c>
      <c r="M19" s="18">
        <f t="shared" si="4"/>
        <v>0</v>
      </c>
      <c r="N19" s="19">
        <f t="shared" si="4"/>
        <v>119873361.47254001</v>
      </c>
      <c r="O19" s="26"/>
      <c r="P19" s="27"/>
    </row>
    <row r="20" spans="1:16" ht="14.4" x14ac:dyDescent="0.3">
      <c r="A20" s="17" t="s">
        <v>31</v>
      </c>
      <c r="B20" s="18">
        <f t="shared" ref="B20:N20" si="5">B21+B22+B23</f>
        <v>1143645.0838899999</v>
      </c>
      <c r="C20" s="18">
        <f t="shared" si="5"/>
        <v>1213338.07008</v>
      </c>
      <c r="D20" s="18">
        <f t="shared" si="5"/>
        <v>1209244.5639499999</v>
      </c>
      <c r="E20" s="18">
        <f t="shared" si="5"/>
        <v>993866.18043999991</v>
      </c>
      <c r="F20" s="18">
        <f t="shared" si="5"/>
        <v>1260023.86852</v>
      </c>
      <c r="G20" s="18">
        <f t="shared" si="5"/>
        <v>921703.85427999997</v>
      </c>
      <c r="H20" s="18">
        <f t="shared" si="5"/>
        <v>1167132.8007400001</v>
      </c>
      <c r="I20" s="18">
        <f t="shared" si="5"/>
        <v>1179684.0452800002</v>
      </c>
      <c r="J20" s="18">
        <f t="shared" si="5"/>
        <v>0</v>
      </c>
      <c r="K20" s="18">
        <f t="shared" si="5"/>
        <v>0</v>
      </c>
      <c r="L20" s="18">
        <f t="shared" si="5"/>
        <v>0</v>
      </c>
      <c r="M20" s="18">
        <f t="shared" si="5"/>
        <v>0</v>
      </c>
      <c r="N20" s="19">
        <f t="shared" si="5"/>
        <v>9088638.4671800006</v>
      </c>
      <c r="O20" s="28"/>
      <c r="P20" s="29"/>
    </row>
    <row r="21" spans="1:16" x14ac:dyDescent="0.25">
      <c r="A21" s="22" t="s">
        <v>32</v>
      </c>
      <c r="B21" s="23">
        <v>784460.40575000003</v>
      </c>
      <c r="C21" s="23">
        <v>810124.37723999994</v>
      </c>
      <c r="D21" s="23">
        <v>816392.18059</v>
      </c>
      <c r="E21" s="23">
        <v>698281.58288999996</v>
      </c>
      <c r="F21" s="23">
        <v>863705.65636999998</v>
      </c>
      <c r="G21" s="23">
        <v>645364.97123000002</v>
      </c>
      <c r="H21" s="23">
        <v>798149.67492999998</v>
      </c>
      <c r="I21" s="23">
        <v>799685.58171000006</v>
      </c>
      <c r="J21" s="23">
        <v>0</v>
      </c>
      <c r="K21" s="23">
        <v>0</v>
      </c>
      <c r="L21" s="23">
        <v>0</v>
      </c>
      <c r="M21" s="23">
        <v>0</v>
      </c>
      <c r="N21" s="24">
        <v>6216164.43071</v>
      </c>
      <c r="O21" s="8"/>
    </row>
    <row r="22" spans="1:16" x14ac:dyDescent="0.25">
      <c r="A22" s="22" t="s">
        <v>33</v>
      </c>
      <c r="B22" s="23">
        <v>120246.57954000001</v>
      </c>
      <c r="C22" s="23">
        <v>142971.43126000001</v>
      </c>
      <c r="D22" s="23">
        <v>145769.73525999999</v>
      </c>
      <c r="E22" s="23">
        <v>105413.98307</v>
      </c>
      <c r="F22" s="23">
        <v>135880.04866999999</v>
      </c>
      <c r="G22" s="23">
        <v>98764.1921</v>
      </c>
      <c r="H22" s="23">
        <v>138797.57113999999</v>
      </c>
      <c r="I22" s="23">
        <v>148508.25161000001</v>
      </c>
      <c r="J22" s="23">
        <v>0</v>
      </c>
      <c r="K22" s="23">
        <v>0</v>
      </c>
      <c r="L22" s="23">
        <v>0</v>
      </c>
      <c r="M22" s="23">
        <v>0</v>
      </c>
      <c r="N22" s="24">
        <v>1036351.79265</v>
      </c>
      <c r="O22" s="8"/>
    </row>
    <row r="23" spans="1:16" x14ac:dyDescent="0.25">
      <c r="A23" s="22" t="s">
        <v>34</v>
      </c>
      <c r="B23" s="23">
        <v>238938.0986</v>
      </c>
      <c r="C23" s="23">
        <v>260242.26157999999</v>
      </c>
      <c r="D23" s="23">
        <v>247082.64809999999</v>
      </c>
      <c r="E23" s="23">
        <v>190170.61447999999</v>
      </c>
      <c r="F23" s="23">
        <v>260438.16347999999</v>
      </c>
      <c r="G23" s="23">
        <v>177574.69094999999</v>
      </c>
      <c r="H23" s="23">
        <v>230185.55467000001</v>
      </c>
      <c r="I23" s="23">
        <v>231490.21195999999</v>
      </c>
      <c r="J23" s="23">
        <v>0</v>
      </c>
      <c r="K23" s="23">
        <v>0</v>
      </c>
      <c r="L23" s="23">
        <v>0</v>
      </c>
      <c r="M23" s="23">
        <v>0</v>
      </c>
      <c r="N23" s="24">
        <v>1836122.24382</v>
      </c>
      <c r="O23" s="8"/>
    </row>
    <row r="24" spans="1:16" ht="14.4" x14ac:dyDescent="0.3">
      <c r="A24" s="17" t="s">
        <v>35</v>
      </c>
      <c r="B24" s="18">
        <f t="shared" ref="B24:N24" si="6">B25</f>
        <v>2368733.00238</v>
      </c>
      <c r="C24" s="18">
        <f t="shared" si="6"/>
        <v>2619241.1980699999</v>
      </c>
      <c r="D24" s="18">
        <f t="shared" si="6"/>
        <v>3079292.3732799999</v>
      </c>
      <c r="E24" s="18">
        <f t="shared" si="6"/>
        <v>2497027.8276800001</v>
      </c>
      <c r="F24" s="18">
        <f t="shared" si="6"/>
        <v>3020928.6700200001</v>
      </c>
      <c r="G24" s="18">
        <f t="shared" si="6"/>
        <v>2233523.9769700002</v>
      </c>
      <c r="H24" s="18">
        <f t="shared" si="6"/>
        <v>2590906.9200499998</v>
      </c>
      <c r="I24" s="18">
        <f t="shared" si="6"/>
        <v>2579011.4005499999</v>
      </c>
      <c r="J24" s="18">
        <f t="shared" si="6"/>
        <v>0</v>
      </c>
      <c r="K24" s="18">
        <f t="shared" si="6"/>
        <v>0</v>
      </c>
      <c r="L24" s="18">
        <f t="shared" si="6"/>
        <v>0</v>
      </c>
      <c r="M24" s="18">
        <f t="shared" si="6"/>
        <v>0</v>
      </c>
      <c r="N24" s="19">
        <f t="shared" si="6"/>
        <v>20988665.368999999</v>
      </c>
      <c r="O24" s="28"/>
      <c r="P24" s="29"/>
    </row>
    <row r="25" spans="1:16" ht="14.4" x14ac:dyDescent="0.3">
      <c r="A25" s="22" t="s">
        <v>36</v>
      </c>
      <c r="B25" s="25">
        <v>2368733.00238</v>
      </c>
      <c r="C25" s="25">
        <v>2619241.1980699999</v>
      </c>
      <c r="D25" s="25">
        <v>3079292.3732799999</v>
      </c>
      <c r="E25" s="25">
        <v>2497027.8276800001</v>
      </c>
      <c r="F25" s="25">
        <v>3020928.6700200001</v>
      </c>
      <c r="G25" s="25">
        <v>2233523.9769700002</v>
      </c>
      <c r="H25" s="25">
        <v>2590906.9200499998</v>
      </c>
      <c r="I25" s="25">
        <v>2579011.4005499999</v>
      </c>
      <c r="J25" s="25">
        <v>0</v>
      </c>
      <c r="K25" s="25">
        <v>0</v>
      </c>
      <c r="L25" s="25">
        <v>0</v>
      </c>
      <c r="M25" s="25">
        <v>0</v>
      </c>
      <c r="N25" s="24">
        <v>20988665.368999999</v>
      </c>
      <c r="O25" s="28"/>
      <c r="P25" s="29"/>
    </row>
    <row r="26" spans="1:16" ht="14.4" x14ac:dyDescent="0.3">
      <c r="A26" s="17" t="s">
        <v>37</v>
      </c>
      <c r="B26" s="18">
        <f t="shared" ref="B26:N26" si="7">B27+B28+B29+B30+B31+B32+B33+B34+B35+B36+B37</f>
        <v>10118664.40275</v>
      </c>
      <c r="C26" s="18">
        <f t="shared" si="7"/>
        <v>11053245.07769</v>
      </c>
      <c r="D26" s="18">
        <f t="shared" si="7"/>
        <v>11940916.192849999</v>
      </c>
      <c r="E26" s="18">
        <f t="shared" si="7"/>
        <v>9746130.4844000004</v>
      </c>
      <c r="F26" s="18">
        <f t="shared" si="7"/>
        <v>12872008.689289998</v>
      </c>
      <c r="G26" s="18">
        <f t="shared" si="7"/>
        <v>10114879.48739</v>
      </c>
      <c r="H26" s="18">
        <f t="shared" si="7"/>
        <v>12160952.42719</v>
      </c>
      <c r="I26" s="18">
        <f t="shared" si="7"/>
        <v>11789260.874799998</v>
      </c>
      <c r="J26" s="18">
        <f t="shared" si="7"/>
        <v>0</v>
      </c>
      <c r="K26" s="18">
        <f t="shared" si="7"/>
        <v>0</v>
      </c>
      <c r="L26" s="18">
        <f t="shared" si="7"/>
        <v>0</v>
      </c>
      <c r="M26" s="18">
        <f t="shared" si="7"/>
        <v>0</v>
      </c>
      <c r="N26" s="19">
        <f t="shared" si="7"/>
        <v>89796057.636360005</v>
      </c>
      <c r="O26" s="28"/>
      <c r="P26" s="29"/>
    </row>
    <row r="27" spans="1:16" x14ac:dyDescent="0.25">
      <c r="A27" s="22" t="s">
        <v>38</v>
      </c>
      <c r="B27" s="23">
        <v>1418468.7215</v>
      </c>
      <c r="C27" s="23">
        <v>1498378.6272499999</v>
      </c>
      <c r="D27" s="23">
        <v>1612458.68316</v>
      </c>
      <c r="E27" s="23">
        <v>1226597.2944700001</v>
      </c>
      <c r="F27" s="23">
        <v>1642429.72379</v>
      </c>
      <c r="G27" s="23">
        <v>1296671.4863199999</v>
      </c>
      <c r="H27" s="23">
        <v>1660653.56366</v>
      </c>
      <c r="I27" s="23">
        <v>1672050.3125</v>
      </c>
      <c r="J27" s="23">
        <v>0</v>
      </c>
      <c r="K27" s="23">
        <v>0</v>
      </c>
      <c r="L27" s="23">
        <v>0</v>
      </c>
      <c r="M27" s="23">
        <v>0</v>
      </c>
      <c r="N27" s="24">
        <v>12027708.41265</v>
      </c>
      <c r="O27" s="8"/>
    </row>
    <row r="28" spans="1:16" x14ac:dyDescent="0.25">
      <c r="A28" s="22" t="s">
        <v>39</v>
      </c>
      <c r="B28" s="23">
        <v>2776940.4379500002</v>
      </c>
      <c r="C28" s="23">
        <v>3128056.6783699999</v>
      </c>
      <c r="D28" s="23">
        <v>3221710.1738900002</v>
      </c>
      <c r="E28" s="23">
        <v>2740394.8737699999</v>
      </c>
      <c r="F28" s="23">
        <v>3211949.94527</v>
      </c>
      <c r="G28" s="23">
        <v>2614975.1201200001</v>
      </c>
      <c r="H28" s="23">
        <v>3121287.6578899999</v>
      </c>
      <c r="I28" s="23">
        <v>2715363.34265</v>
      </c>
      <c r="J28" s="23">
        <v>0</v>
      </c>
      <c r="K28" s="23">
        <v>0</v>
      </c>
      <c r="L28" s="23">
        <v>0</v>
      </c>
      <c r="M28" s="23">
        <v>0</v>
      </c>
      <c r="N28" s="24">
        <v>23530678.229910001</v>
      </c>
      <c r="O28" s="8"/>
    </row>
    <row r="29" spans="1:16" x14ac:dyDescent="0.25">
      <c r="A29" s="22" t="s">
        <v>40</v>
      </c>
      <c r="B29" s="23">
        <v>167284.17989999999</v>
      </c>
      <c r="C29" s="23">
        <v>141289.65002</v>
      </c>
      <c r="D29" s="23">
        <v>143314.95522</v>
      </c>
      <c r="E29" s="23">
        <v>80867.331659999996</v>
      </c>
      <c r="F29" s="23">
        <v>168227.70420000001</v>
      </c>
      <c r="G29" s="23">
        <v>220068.33278999999</v>
      </c>
      <c r="H29" s="23">
        <v>118317.85027</v>
      </c>
      <c r="I29" s="23">
        <v>91779.135899999994</v>
      </c>
      <c r="J29" s="23">
        <v>0</v>
      </c>
      <c r="K29" s="23">
        <v>0</v>
      </c>
      <c r="L29" s="23">
        <v>0</v>
      </c>
      <c r="M29" s="23">
        <v>0</v>
      </c>
      <c r="N29" s="24">
        <v>1131149.1399600001</v>
      </c>
      <c r="O29" s="8"/>
    </row>
    <row r="30" spans="1:16" x14ac:dyDescent="0.25">
      <c r="A30" s="22" t="s">
        <v>41</v>
      </c>
      <c r="B30" s="23">
        <v>1207829.01706</v>
      </c>
      <c r="C30" s="23">
        <v>1286804.9708499999</v>
      </c>
      <c r="D30" s="23">
        <v>1461240.5937900001</v>
      </c>
      <c r="E30" s="23">
        <v>1195724.6405100001</v>
      </c>
      <c r="F30" s="23">
        <v>1496094.11684</v>
      </c>
      <c r="G30" s="23">
        <v>1190259.3084</v>
      </c>
      <c r="H30" s="23">
        <v>1412524.1359900001</v>
      </c>
      <c r="I30" s="23">
        <v>1479818.5796099999</v>
      </c>
      <c r="J30" s="23">
        <v>0</v>
      </c>
      <c r="K30" s="23">
        <v>0</v>
      </c>
      <c r="L30" s="23">
        <v>0</v>
      </c>
      <c r="M30" s="23">
        <v>0</v>
      </c>
      <c r="N30" s="24">
        <v>10730295.363050001</v>
      </c>
      <c r="O30" s="8"/>
    </row>
    <row r="31" spans="1:16" x14ac:dyDescent="0.25">
      <c r="A31" s="22" t="s">
        <v>42</v>
      </c>
      <c r="B31" s="23">
        <v>823676.77867000003</v>
      </c>
      <c r="C31" s="23">
        <v>910387.48127999995</v>
      </c>
      <c r="D31" s="23">
        <v>1027179.81566</v>
      </c>
      <c r="E31" s="23">
        <v>844995.44114999997</v>
      </c>
      <c r="F31" s="23">
        <v>1066696.64225</v>
      </c>
      <c r="G31" s="23">
        <v>764517.88815999997</v>
      </c>
      <c r="H31" s="23">
        <v>947276.06223000004</v>
      </c>
      <c r="I31" s="23">
        <v>978475.56617000001</v>
      </c>
      <c r="J31" s="23">
        <v>0</v>
      </c>
      <c r="K31" s="23">
        <v>0</v>
      </c>
      <c r="L31" s="23">
        <v>0</v>
      </c>
      <c r="M31" s="23">
        <v>0</v>
      </c>
      <c r="N31" s="24">
        <v>7363205.67557</v>
      </c>
      <c r="O31" s="8"/>
    </row>
    <row r="32" spans="1:16" x14ac:dyDescent="0.25">
      <c r="A32" s="22" t="s">
        <v>43</v>
      </c>
      <c r="B32" s="23">
        <v>938481.13843000005</v>
      </c>
      <c r="C32" s="23">
        <v>983140.76673999999</v>
      </c>
      <c r="D32" s="23">
        <v>1079431.0057399999</v>
      </c>
      <c r="E32" s="23">
        <v>917111.41075000004</v>
      </c>
      <c r="F32" s="23">
        <v>1206139.3793899999</v>
      </c>
      <c r="G32" s="23">
        <v>936151.19796000002</v>
      </c>
      <c r="H32" s="23">
        <v>1104624.0025200001</v>
      </c>
      <c r="I32" s="23">
        <v>1080820.1993199999</v>
      </c>
      <c r="J32" s="23">
        <v>0</v>
      </c>
      <c r="K32" s="23">
        <v>0</v>
      </c>
      <c r="L32" s="23">
        <v>0</v>
      </c>
      <c r="M32" s="23">
        <v>0</v>
      </c>
      <c r="N32" s="24">
        <v>8245899.10085</v>
      </c>
      <c r="O32" s="8"/>
    </row>
    <row r="33" spans="1:16" x14ac:dyDescent="0.25">
      <c r="A33" s="22" t="s">
        <v>44</v>
      </c>
      <c r="B33" s="23">
        <v>1113652.577</v>
      </c>
      <c r="C33" s="23">
        <v>1375495.98599</v>
      </c>
      <c r="D33" s="23">
        <v>1468390.4130200001</v>
      </c>
      <c r="E33" s="23">
        <v>1201297.2561999999</v>
      </c>
      <c r="F33" s="23">
        <v>1453805.0874600001</v>
      </c>
      <c r="G33" s="23">
        <v>1312647.11543</v>
      </c>
      <c r="H33" s="23">
        <v>1416956.25486</v>
      </c>
      <c r="I33" s="23">
        <v>1411877.1168</v>
      </c>
      <c r="J33" s="23">
        <v>0</v>
      </c>
      <c r="K33" s="23">
        <v>0</v>
      </c>
      <c r="L33" s="23">
        <v>0</v>
      </c>
      <c r="M33" s="23">
        <v>0</v>
      </c>
      <c r="N33" s="24">
        <v>10754121.80676</v>
      </c>
      <c r="O33" s="8"/>
    </row>
    <row r="34" spans="1:16" x14ac:dyDescent="0.25">
      <c r="A34" s="22" t="s">
        <v>45</v>
      </c>
      <c r="B34" s="23">
        <v>322410.53730000003</v>
      </c>
      <c r="C34" s="23">
        <v>348224.23749000003</v>
      </c>
      <c r="D34" s="23">
        <v>385140.84956</v>
      </c>
      <c r="E34" s="23">
        <v>334502.54262000002</v>
      </c>
      <c r="F34" s="23">
        <v>419762.02841000003</v>
      </c>
      <c r="G34" s="23">
        <v>332800.98541000002</v>
      </c>
      <c r="H34" s="23">
        <v>382317.79272000003</v>
      </c>
      <c r="I34" s="23">
        <v>364418.07825000002</v>
      </c>
      <c r="J34" s="23">
        <v>0</v>
      </c>
      <c r="K34" s="23">
        <v>0</v>
      </c>
      <c r="L34" s="23">
        <v>0</v>
      </c>
      <c r="M34" s="23">
        <v>0</v>
      </c>
      <c r="N34" s="24">
        <v>2889577.0517600002</v>
      </c>
      <c r="O34" s="8"/>
    </row>
    <row r="35" spans="1:16" x14ac:dyDescent="0.25">
      <c r="A35" s="22" t="s">
        <v>46</v>
      </c>
      <c r="B35" s="23">
        <v>468554.47425999999</v>
      </c>
      <c r="C35" s="23">
        <v>481127.73648999998</v>
      </c>
      <c r="D35" s="23">
        <v>544473.02948999999</v>
      </c>
      <c r="E35" s="23">
        <v>342286.33139000001</v>
      </c>
      <c r="F35" s="23">
        <v>571444.58115999994</v>
      </c>
      <c r="G35" s="23">
        <v>402670.13682999997</v>
      </c>
      <c r="H35" s="23">
        <v>942302.00107999996</v>
      </c>
      <c r="I35" s="23">
        <v>963384.46721000003</v>
      </c>
      <c r="J35" s="23">
        <v>0</v>
      </c>
      <c r="K35" s="23">
        <v>0</v>
      </c>
      <c r="L35" s="23">
        <v>0</v>
      </c>
      <c r="M35" s="23">
        <v>0</v>
      </c>
      <c r="N35" s="24">
        <v>4716242.7579100002</v>
      </c>
      <c r="O35" s="8"/>
    </row>
    <row r="36" spans="1:16" ht="15" x14ac:dyDescent="0.25">
      <c r="A36" s="22" t="s">
        <v>47</v>
      </c>
      <c r="B36" s="23">
        <v>330211.05216999998</v>
      </c>
      <c r="C36" s="23">
        <v>299894.90834000002</v>
      </c>
      <c r="D36" s="23">
        <v>358223.64000999997</v>
      </c>
      <c r="E36" s="23">
        <v>350396.34889999998</v>
      </c>
      <c r="F36" s="23">
        <v>980497.48086999997</v>
      </c>
      <c r="G36" s="23">
        <v>564426.40731000004</v>
      </c>
      <c r="H36" s="23">
        <v>431557.71266000002</v>
      </c>
      <c r="I36" s="23">
        <v>423033.09</v>
      </c>
      <c r="J36" s="23">
        <v>0</v>
      </c>
      <c r="K36" s="23">
        <v>0</v>
      </c>
      <c r="L36" s="23">
        <v>0</v>
      </c>
      <c r="M36" s="23">
        <v>0</v>
      </c>
      <c r="N36" s="24">
        <v>3738240.6402599998</v>
      </c>
      <c r="O36" s="26"/>
      <c r="P36" s="27"/>
    </row>
    <row r="37" spans="1:16" ht="15" x14ac:dyDescent="0.25">
      <c r="A37" s="22" t="s">
        <v>48</v>
      </c>
      <c r="B37" s="23">
        <v>551155.48851000005</v>
      </c>
      <c r="C37" s="23">
        <v>600444.03486999997</v>
      </c>
      <c r="D37" s="23">
        <v>639353.03330999997</v>
      </c>
      <c r="E37" s="23">
        <v>511957.01298</v>
      </c>
      <c r="F37" s="23">
        <v>654961.99965000001</v>
      </c>
      <c r="G37" s="23">
        <v>479691.50865999999</v>
      </c>
      <c r="H37" s="23">
        <v>623135.39330999996</v>
      </c>
      <c r="I37" s="23">
        <v>608240.98638999998</v>
      </c>
      <c r="J37" s="23">
        <v>0</v>
      </c>
      <c r="K37" s="23">
        <v>0</v>
      </c>
      <c r="L37" s="23">
        <v>0</v>
      </c>
      <c r="M37" s="23">
        <v>0</v>
      </c>
      <c r="N37" s="24">
        <v>4668939.45768</v>
      </c>
      <c r="O37" s="26"/>
      <c r="P37" s="27"/>
    </row>
    <row r="38" spans="1:16" ht="15" hidden="1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  <c r="O38" s="26"/>
      <c r="P38" s="27"/>
    </row>
    <row r="39" spans="1:16" ht="15" x14ac:dyDescent="0.25">
      <c r="A39" s="17" t="s">
        <v>49</v>
      </c>
      <c r="B39" s="30">
        <f t="shared" ref="B39:N39" si="8">B41</f>
        <v>445643.85941999999</v>
      </c>
      <c r="C39" s="30">
        <f t="shared" si="8"/>
        <v>452032.62313000002</v>
      </c>
      <c r="D39" s="30">
        <f t="shared" si="8"/>
        <v>499427.78577999998</v>
      </c>
      <c r="E39" s="30">
        <f t="shared" si="8"/>
        <v>465892.38615999999</v>
      </c>
      <c r="F39" s="30">
        <f t="shared" si="8"/>
        <v>545614.77708999999</v>
      </c>
      <c r="G39" s="30">
        <f t="shared" si="8"/>
        <v>433618.04960999999</v>
      </c>
      <c r="H39" s="30">
        <f t="shared" si="8"/>
        <v>569989.82258000004</v>
      </c>
      <c r="I39" s="30">
        <f t="shared" si="8"/>
        <v>523259.37566999998</v>
      </c>
      <c r="J39" s="30">
        <f t="shared" si="8"/>
        <v>0</v>
      </c>
      <c r="K39" s="30">
        <f t="shared" si="8"/>
        <v>0</v>
      </c>
      <c r="L39" s="30">
        <f t="shared" si="8"/>
        <v>0</v>
      </c>
      <c r="M39" s="30">
        <f t="shared" si="8"/>
        <v>0</v>
      </c>
      <c r="N39" s="19">
        <f t="shared" si="8"/>
        <v>3935478.6794400001</v>
      </c>
      <c r="O39" s="26"/>
      <c r="P39" s="27"/>
    </row>
    <row r="40" spans="1:16" ht="15" x14ac:dyDescent="0.25">
      <c r="A40" s="17" t="s">
        <v>50</v>
      </c>
      <c r="B40" s="18">
        <f t="shared" ref="B40:N40" si="9">B41</f>
        <v>445643.85941999999</v>
      </c>
      <c r="C40" s="18">
        <f t="shared" si="9"/>
        <v>452032.62313000002</v>
      </c>
      <c r="D40" s="18">
        <f t="shared" si="9"/>
        <v>499427.78577999998</v>
      </c>
      <c r="E40" s="18">
        <f t="shared" si="9"/>
        <v>465892.38615999999</v>
      </c>
      <c r="F40" s="18">
        <f t="shared" si="9"/>
        <v>545614.77708999999</v>
      </c>
      <c r="G40" s="18">
        <f t="shared" si="9"/>
        <v>433618.04960999999</v>
      </c>
      <c r="H40" s="18">
        <f t="shared" si="9"/>
        <v>569989.82258000004</v>
      </c>
      <c r="I40" s="18">
        <f t="shared" si="9"/>
        <v>523259.37566999998</v>
      </c>
      <c r="J40" s="18">
        <f t="shared" si="9"/>
        <v>0</v>
      </c>
      <c r="K40" s="18">
        <f t="shared" si="9"/>
        <v>0</v>
      </c>
      <c r="L40" s="18">
        <f t="shared" si="9"/>
        <v>0</v>
      </c>
      <c r="M40" s="18">
        <f t="shared" si="9"/>
        <v>0</v>
      </c>
      <c r="N40" s="19">
        <f t="shared" si="9"/>
        <v>3935478.6794400001</v>
      </c>
      <c r="O40" s="26"/>
      <c r="P40" s="27"/>
    </row>
    <row r="41" spans="1:16" ht="15.6" thickBot="1" x14ac:dyDescent="0.3">
      <c r="A41" s="22" t="s">
        <v>51</v>
      </c>
      <c r="B41" s="23">
        <v>445643.85941999999</v>
      </c>
      <c r="C41" s="23">
        <v>452032.62313000002</v>
      </c>
      <c r="D41" s="23">
        <v>499427.78577999998</v>
      </c>
      <c r="E41" s="23">
        <v>465892.38615999999</v>
      </c>
      <c r="F41" s="23">
        <v>545614.77708999999</v>
      </c>
      <c r="G41" s="23">
        <v>433618.04960999999</v>
      </c>
      <c r="H41" s="23">
        <v>569989.82258000004</v>
      </c>
      <c r="I41" s="23">
        <v>523259.37566999998</v>
      </c>
      <c r="J41" s="23">
        <v>0</v>
      </c>
      <c r="K41" s="23">
        <v>0</v>
      </c>
      <c r="L41" s="23">
        <v>0</v>
      </c>
      <c r="M41" s="23">
        <v>0</v>
      </c>
      <c r="N41" s="31">
        <v>3935478.6794400001</v>
      </c>
      <c r="O41" s="26"/>
      <c r="P41" s="27"/>
    </row>
    <row r="42" spans="1:16" ht="16.2" thickBot="1" x14ac:dyDescent="0.35">
      <c r="A42" s="32" t="s">
        <v>52</v>
      </c>
      <c r="B42" s="33">
        <f t="shared" ref="B42:N42" si="10">B5+B19+B39</f>
        <v>17171131.135220002</v>
      </c>
      <c r="C42" s="33">
        <f t="shared" si="10"/>
        <v>18445826.611579999</v>
      </c>
      <c r="D42" s="33">
        <f t="shared" si="10"/>
        <v>19799510.17196</v>
      </c>
      <c r="E42" s="33">
        <f t="shared" si="10"/>
        <v>16289817.26572</v>
      </c>
      <c r="F42" s="33">
        <f t="shared" si="10"/>
        <v>20848182.466399997</v>
      </c>
      <c r="G42" s="33">
        <f t="shared" si="10"/>
        <v>16144920.547260001</v>
      </c>
      <c r="H42" s="33">
        <f t="shared" si="10"/>
        <v>19351900.00358</v>
      </c>
      <c r="I42" s="33">
        <f t="shared" si="10"/>
        <v>18934012.3772</v>
      </c>
      <c r="J42" s="33">
        <f t="shared" si="10"/>
        <v>0</v>
      </c>
      <c r="K42" s="33">
        <f t="shared" si="10"/>
        <v>0</v>
      </c>
      <c r="L42" s="33">
        <f t="shared" si="10"/>
        <v>0</v>
      </c>
      <c r="M42" s="33">
        <f t="shared" si="10"/>
        <v>0</v>
      </c>
      <c r="N42" s="33">
        <f t="shared" si="10"/>
        <v>146985300.57892001</v>
      </c>
      <c r="O42" s="34"/>
      <c r="P42" s="35"/>
    </row>
  </sheetData>
  <mergeCells count="2">
    <mergeCell ref="B1:M1"/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2024-09-01T18:46:16Z</dcterms:created>
  <dcterms:modified xsi:type="dcterms:W3CDTF">2024-09-01T18:46:21Z</dcterms:modified>
</cp:coreProperties>
</file>