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SEK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I26" i="1"/>
  <c r="H26" i="1"/>
  <c r="G26" i="1"/>
  <c r="F26" i="1"/>
  <c r="F19" i="1" s="1"/>
  <c r="E26" i="1"/>
  <c r="D26" i="1"/>
  <c r="C26" i="1"/>
  <c r="B26" i="1"/>
  <c r="N24" i="1"/>
  <c r="M24" i="1"/>
  <c r="L24" i="1"/>
  <c r="L19" i="1" s="1"/>
  <c r="K24" i="1"/>
  <c r="K19" i="1" s="1"/>
  <c r="J24" i="1"/>
  <c r="I24" i="1"/>
  <c r="H24" i="1"/>
  <c r="G24" i="1"/>
  <c r="F24" i="1"/>
  <c r="E24" i="1"/>
  <c r="D24" i="1"/>
  <c r="D19" i="1" s="1"/>
  <c r="C24" i="1"/>
  <c r="C19" i="1" s="1"/>
  <c r="B24" i="1"/>
  <c r="N20" i="1"/>
  <c r="M20" i="1"/>
  <c r="L20" i="1"/>
  <c r="K20" i="1"/>
  <c r="J20" i="1"/>
  <c r="J19" i="1" s="1"/>
  <c r="I20" i="1"/>
  <c r="I19" i="1" s="1"/>
  <c r="H20" i="1"/>
  <c r="H19" i="1" s="1"/>
  <c r="G20" i="1"/>
  <c r="F20" i="1"/>
  <c r="E20" i="1"/>
  <c r="D20" i="1"/>
  <c r="C20" i="1"/>
  <c r="B20" i="1"/>
  <c r="B19" i="1" s="1"/>
  <c r="M19" i="1"/>
  <c r="G19" i="1"/>
  <c r="E19" i="1"/>
  <c r="N17" i="1"/>
  <c r="M17" i="1"/>
  <c r="L17" i="1"/>
  <c r="K17" i="1"/>
  <c r="J17" i="1"/>
  <c r="J5" i="1" s="1"/>
  <c r="J42" i="1" s="1"/>
  <c r="I17" i="1"/>
  <c r="H17" i="1"/>
  <c r="G17" i="1"/>
  <c r="F17" i="1"/>
  <c r="E17" i="1"/>
  <c r="D17" i="1"/>
  <c r="C17" i="1"/>
  <c r="B17" i="1"/>
  <c r="N15" i="1"/>
  <c r="M15" i="1"/>
  <c r="L15" i="1"/>
  <c r="K15" i="1"/>
  <c r="J15" i="1"/>
  <c r="I15" i="1"/>
  <c r="H15" i="1"/>
  <c r="G15" i="1"/>
  <c r="G5" i="1" s="1"/>
  <c r="G42" i="1" s="1"/>
  <c r="F15" i="1"/>
  <c r="E15" i="1"/>
  <c r="D15" i="1"/>
  <c r="C15" i="1"/>
  <c r="B15" i="1"/>
  <c r="N6" i="1"/>
  <c r="N5" i="1" s="1"/>
  <c r="N42" i="1" s="1"/>
  <c r="M6" i="1"/>
  <c r="L6" i="1"/>
  <c r="L5" i="1" s="1"/>
  <c r="L42" i="1" s="1"/>
  <c r="K6" i="1"/>
  <c r="J6" i="1"/>
  <c r="I6" i="1"/>
  <c r="H6" i="1"/>
  <c r="G6" i="1"/>
  <c r="F6" i="1"/>
  <c r="F5" i="1" s="1"/>
  <c r="F42" i="1" s="1"/>
  <c r="E6" i="1"/>
  <c r="D6" i="1"/>
  <c r="D5" i="1" s="1"/>
  <c r="D42" i="1" s="1"/>
  <c r="C6" i="1"/>
  <c r="B6" i="1"/>
  <c r="B5" i="1" s="1"/>
  <c r="B42" i="1" s="1"/>
  <c r="M5" i="1"/>
  <c r="M42" i="1" s="1"/>
  <c r="K5" i="1"/>
  <c r="K42" i="1" s="1"/>
  <c r="I5" i="1"/>
  <c r="I42" i="1" s="1"/>
  <c r="H5" i="1"/>
  <c r="H42" i="1" s="1"/>
  <c r="E5" i="1"/>
  <c r="E42" i="1" s="1"/>
  <c r="C5" i="1"/>
  <c r="C42" i="1" s="1"/>
</calcChain>
</file>

<file path=xl/sharedStrings.xml><?xml version="1.0" encoding="utf-8"?>
<sst xmlns="http://schemas.openxmlformats.org/spreadsheetml/2006/main" count="54" uniqueCount="53">
  <si>
    <t xml:space="preserve"> </t>
  </si>
  <si>
    <t>30.10.2024 TARİHİ İTİBARİYLE SEKTÖREL BAZDA AYLIK İHRACAT KAYIT RAKAMLARI(1000 $)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</si>
  <si>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</si>
  <si>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</si>
  <si>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</si>
  <si>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</si>
  <si>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</si>
  <si>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</si>
  <si>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</si>
  <si>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</si>
  <si>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</si>
  <si>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</si>
  <si>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</si>
  <si>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</si>
  <si>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</si>
  <si>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</si>
  <si>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</si>
  <si>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</si>
  <si>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</si>
  <si>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</si>
  <si>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</si>
  <si>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</si>
  <si>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</si>
  <si>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</si>
  <si>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</si>
  <si>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</si>
  <si>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>.     B. HAYVANSAL ÜRÜNLER</t>
  </si>
  <si>
    <t xml:space="preserve"> Su Ürünleri ve Hayvansal Mamuller</t>
  </si>
  <si>
    <t>.     C. AĞAÇ VE ORMAN ÜRÜNLERİ</t>
  </si>
  <si>
    <t xml:space="preserve"> Mobilya, 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</si>
  <si>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</si>
  <si>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</si>
  <si>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</si>
  <si>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</si>
  <si>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</si>
  <si>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</si>
  <si>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</si>
  <si>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</si>
  <si>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</si>
  <si>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</si>
  <si>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</si>
  <si>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</si>
  <si>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</si>
  <si>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</si>
  <si>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</si>
  <si>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</si>
  <si>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</si>
  <si>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</si>
  <si>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</si>
  <si>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>.III. MADENCİLİK</t>
  </si>
  <si>
    <t>.     A. MADENCİLİK ÜRÜNLERİ</t>
  </si>
  <si>
    <t xml:space="preserve"> Madencilik Ürünleri</t>
  </si>
  <si>
    <t>.                        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</si>
</sst>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i/>
      <sz val="10"/>
      <color theme="1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left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49" fontId="7" fillId="2" borderId="1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4" xfId="0" applyFont="1" applyFill="1" applyBorder="1"/>
    <xf numFmtId="3" fontId="10" fillId="2" borderId="5" xfId="0" applyNumberFormat="1" applyFont="1" applyFill="1" applyBorder="1"/>
    <xf numFmtId="3" fontId="10" fillId="2" borderId="6" xfId="0" applyNumberFormat="1" applyFont="1" applyFill="1" applyBorder="1"/>
    <xf numFmtId="0" fontId="11" fillId="2" borderId="4" xfId="0" applyFont="1" applyFill="1" applyBorder="1"/>
    <xf numFmtId="3" fontId="10" fillId="2" borderId="0" xfId="0" applyNumberFormat="1" applyFont="1" applyFill="1" applyBorder="1"/>
    <xf numFmtId="3" fontId="10" fillId="2" borderId="7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2" borderId="4" xfId="0" applyFont="1" applyFill="1" applyBorder="1"/>
    <xf numFmtId="3" fontId="14" fillId="2" borderId="0" xfId="0" applyNumberFormat="1" applyFont="1" applyFill="1" applyBorder="1"/>
    <xf numFmtId="3" fontId="14" fillId="2" borderId="7" xfId="0" applyNumberFormat="1" applyFont="1" applyFill="1" applyBorder="1"/>
    <xf numFmtId="3" fontId="15" fillId="2" borderId="0" xfId="0" applyNumberFormat="1" applyFont="1" applyFill="1" applyBorder="1"/>
    <xf numFmtId="0" fontId="8" fillId="0" borderId="0" xfId="0" applyFont="1"/>
    <xf numFmtId="0" fontId="9" fillId="0" borderId="0" xfId="0" applyFont="1"/>
    <xf numFmtId="0" fontId="16" fillId="0" borderId="0" xfId="0" applyFont="1"/>
    <xf numFmtId="0" fontId="17" fillId="0" borderId="0" xfId="0" applyFont="1"/>
    <xf numFmtId="3" fontId="11" fillId="2" borderId="0" xfId="0" applyNumberFormat="1" applyFont="1" applyFill="1" applyBorder="1"/>
    <xf numFmtId="3" fontId="10" fillId="2" borderId="8" xfId="0" applyNumberFormat="1" applyFont="1" applyFill="1" applyBorder="1"/>
    <xf numFmtId="0" fontId="10" fillId="2" borderId="9" xfId="0" applyFont="1" applyFill="1" applyBorder="1" applyAlignment="1">
      <alignment horizontal="center"/>
    </xf>
    <xf numFmtId="3" fontId="10" fillId="2" borderId="10" xfId="0" applyNumberFormat="1" applyFont="1" applyFill="1" applyBorder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0" zoomScaleNormal="80" workbookViewId="0"/>
  </sheetViews>
  <sheetFormatPr defaultRowHeight="13.2" x14ac:dyDescent="0.25"/>
  <cols>
    <col min="1" max="1" width="50.77734375" customWidth="1"/>
    <col min="2" max="14" width="12.77734375" customWidth="1"/>
  </cols>
  <sheetData>
    <row r="1" spans="1:16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6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3.8" thickBot="1" x14ac:dyDescent="0.3">
      <c r="A3" s="6"/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6" ht="16.2" thickBot="1" x14ac:dyDescent="0.35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  <c r="O4" s="12"/>
      <c r="P4" s="13"/>
    </row>
    <row r="5" spans="1:16" ht="14.4" thickTop="1" x14ac:dyDescent="0.25">
      <c r="A5" s="14" t="s">
        <v>16</v>
      </c>
      <c r="B5" s="15">
        <f t="shared" ref="B5:N5" si="0">B6+B15+B17</f>
        <v>3093597.82192</v>
      </c>
      <c r="C5" s="15">
        <f t="shared" si="0"/>
        <v>3107177.6306599998</v>
      </c>
      <c r="D5" s="15">
        <f t="shared" si="0"/>
        <v>3069934.6240400001</v>
      </c>
      <c r="E5" s="15">
        <f t="shared" si="0"/>
        <v>2584628.9795400002</v>
      </c>
      <c r="F5" s="15">
        <f t="shared" si="0"/>
        <v>3146755.0707899998</v>
      </c>
      <c r="G5" s="15">
        <f t="shared" si="0"/>
        <v>2438154.1232400001</v>
      </c>
      <c r="H5" s="15">
        <f t="shared" si="0"/>
        <v>2852196.9599899999</v>
      </c>
      <c r="I5" s="15">
        <f t="shared" si="0"/>
        <v>2844256.0231699999</v>
      </c>
      <c r="J5" s="15">
        <f t="shared" si="0"/>
        <v>2969533.0324499998</v>
      </c>
      <c r="K5" s="15">
        <f t="shared" si="0"/>
        <v>3393917.5402899999</v>
      </c>
      <c r="L5" s="15">
        <f t="shared" si="0"/>
        <v>0</v>
      </c>
      <c r="M5" s="15">
        <f t="shared" si="0"/>
        <v>0</v>
      </c>
      <c r="N5" s="16">
        <f t="shared" si="0"/>
        <v>29500151.806090001</v>
      </c>
      <c r="O5" s="8"/>
    </row>
    <row r="6" spans="1:16" ht="13.8" x14ac:dyDescent="0.25">
      <c r="A6" s="17" t="s">
        <v>17</v>
      </c>
      <c r="B6" s="18">
        <f t="shared" ref="B6:N6" si="1">B7+B8+B9+B10+B11+B12+B13+B14</f>
        <v>2136056.1230500001</v>
      </c>
      <c r="C6" s="18">
        <f t="shared" si="1"/>
        <v>2143573.6009999998</v>
      </c>
      <c r="D6" s="18">
        <f t="shared" si="1"/>
        <v>2092891.4079199999</v>
      </c>
      <c r="E6" s="18">
        <f t="shared" si="1"/>
        <v>1699414.8568200001</v>
      </c>
      <c r="F6" s="18">
        <f t="shared" si="1"/>
        <v>2092483.3232399998</v>
      </c>
      <c r="G6" s="18">
        <f t="shared" si="1"/>
        <v>1635577.1305800001</v>
      </c>
      <c r="H6" s="18">
        <f t="shared" si="1"/>
        <v>1859400.7862899997</v>
      </c>
      <c r="I6" s="18">
        <f t="shared" si="1"/>
        <v>1841280.1301800001</v>
      </c>
      <c r="J6" s="18">
        <f t="shared" si="1"/>
        <v>1977940.94469</v>
      </c>
      <c r="K6" s="18">
        <f t="shared" si="1"/>
        <v>2335745.7228199998</v>
      </c>
      <c r="L6" s="18">
        <f t="shared" si="1"/>
        <v>0</v>
      </c>
      <c r="M6" s="18">
        <f t="shared" si="1"/>
        <v>0</v>
      </c>
      <c r="N6" s="19">
        <f t="shared" si="1"/>
        <v>19814364.026590001</v>
      </c>
      <c r="O6" s="20"/>
      <c r="P6" s="21"/>
    </row>
    <row r="7" spans="1:16" x14ac:dyDescent="0.25">
      <c r="A7" s="22" t="s">
        <v>18</v>
      </c>
      <c r="B7" s="23">
        <v>1010018.50264</v>
      </c>
      <c r="C7" s="23">
        <v>1047133.0978099999</v>
      </c>
      <c r="D7" s="23">
        <v>1037980.13098</v>
      </c>
      <c r="E7" s="23">
        <v>866100.09213</v>
      </c>
      <c r="F7" s="23">
        <v>1059585.8198599999</v>
      </c>
      <c r="G7" s="23">
        <v>809811.05231000006</v>
      </c>
      <c r="H7" s="23">
        <v>948664.61421999999</v>
      </c>
      <c r="I7" s="23">
        <v>968546.97227999999</v>
      </c>
      <c r="J7" s="23">
        <v>948001.53142000001</v>
      </c>
      <c r="K7" s="23">
        <v>1044472.70896</v>
      </c>
      <c r="L7" s="23">
        <v>0</v>
      </c>
      <c r="M7" s="23">
        <v>0</v>
      </c>
      <c r="N7" s="24">
        <v>9740314.5226099994</v>
      </c>
      <c r="O7" s="8"/>
    </row>
    <row r="8" spans="1:16" x14ac:dyDescent="0.25">
      <c r="A8" s="22" t="s">
        <v>19</v>
      </c>
      <c r="B8" s="23">
        <v>365785.27990999998</v>
      </c>
      <c r="C8" s="23">
        <v>318991.65909999999</v>
      </c>
      <c r="D8" s="23">
        <v>276710.30596000003</v>
      </c>
      <c r="E8" s="23">
        <v>211809.89347000001</v>
      </c>
      <c r="F8" s="23">
        <v>283643.96077000001</v>
      </c>
      <c r="G8" s="23">
        <v>259852.2948</v>
      </c>
      <c r="H8" s="23">
        <v>205626.55335</v>
      </c>
      <c r="I8" s="23">
        <v>212446.27710000001</v>
      </c>
      <c r="J8" s="23">
        <v>267720.94663000002</v>
      </c>
      <c r="K8" s="23">
        <v>289507.87378999998</v>
      </c>
      <c r="L8" s="23">
        <v>0</v>
      </c>
      <c r="M8" s="23">
        <v>0</v>
      </c>
      <c r="N8" s="24">
        <v>2692095.0448799999</v>
      </c>
      <c r="O8" s="8"/>
    </row>
    <row r="9" spans="1:16" x14ac:dyDescent="0.25">
      <c r="A9" s="22" t="s">
        <v>20</v>
      </c>
      <c r="B9" s="23">
        <v>232093.38761000001</v>
      </c>
      <c r="C9" s="23">
        <v>234217.73271000001</v>
      </c>
      <c r="D9" s="23">
        <v>239986.32316</v>
      </c>
      <c r="E9" s="23">
        <v>199863.54633000001</v>
      </c>
      <c r="F9" s="23">
        <v>217076.33687999999</v>
      </c>
      <c r="G9" s="23">
        <v>164257.61569999999</v>
      </c>
      <c r="H9" s="23">
        <v>225431.23311999999</v>
      </c>
      <c r="I9" s="23">
        <v>219821.80340999999</v>
      </c>
      <c r="J9" s="23">
        <v>227753.29071999999</v>
      </c>
      <c r="K9" s="23">
        <v>277996.39909000002</v>
      </c>
      <c r="L9" s="23">
        <v>0</v>
      </c>
      <c r="M9" s="23">
        <v>0</v>
      </c>
      <c r="N9" s="24">
        <v>2238497.66873</v>
      </c>
      <c r="O9" s="8"/>
    </row>
    <row r="10" spans="1:16" x14ac:dyDescent="0.25">
      <c r="A10" s="22" t="s">
        <v>21</v>
      </c>
      <c r="B10" s="23">
        <v>160203.20316999999</v>
      </c>
      <c r="C10" s="23">
        <v>170089.44197000001</v>
      </c>
      <c r="D10" s="23">
        <v>157757.54418999999</v>
      </c>
      <c r="E10" s="23">
        <v>114461.90148</v>
      </c>
      <c r="F10" s="23">
        <v>135992.84755999999</v>
      </c>
      <c r="G10" s="23">
        <v>88564.25606</v>
      </c>
      <c r="H10" s="23">
        <v>103685.71266</v>
      </c>
      <c r="I10" s="23">
        <v>119049.50331</v>
      </c>
      <c r="J10" s="23">
        <v>198171.53559000001</v>
      </c>
      <c r="K10" s="23">
        <v>238297.42997999999</v>
      </c>
      <c r="L10" s="23">
        <v>0</v>
      </c>
      <c r="M10" s="23">
        <v>0</v>
      </c>
      <c r="N10" s="24">
        <v>1486273.3759699999</v>
      </c>
      <c r="O10" s="8"/>
    </row>
    <row r="11" spans="1:16" x14ac:dyDescent="0.25">
      <c r="A11" s="22" t="s">
        <v>22</v>
      </c>
      <c r="B11" s="23">
        <v>206128.32986999999</v>
      </c>
      <c r="C11" s="23">
        <v>196795.17116</v>
      </c>
      <c r="D11" s="23">
        <v>200890.98905999999</v>
      </c>
      <c r="E11" s="23">
        <v>176579.71083</v>
      </c>
      <c r="F11" s="23">
        <v>234750.70319</v>
      </c>
      <c r="G11" s="23">
        <v>151470.42360000001</v>
      </c>
      <c r="H11" s="23">
        <v>214694.49200999999</v>
      </c>
      <c r="I11" s="23">
        <v>162140.39241</v>
      </c>
      <c r="J11" s="23">
        <v>195534.74247</v>
      </c>
      <c r="K11" s="23">
        <v>322721.65061999997</v>
      </c>
      <c r="L11" s="23">
        <v>0</v>
      </c>
      <c r="M11" s="23">
        <v>0</v>
      </c>
      <c r="N11" s="24">
        <v>2061706.60522</v>
      </c>
      <c r="O11" s="8"/>
    </row>
    <row r="12" spans="1:16" x14ac:dyDescent="0.25">
      <c r="A12" s="22" t="s">
        <v>23</v>
      </c>
      <c r="B12" s="23">
        <v>83436.900699999998</v>
      </c>
      <c r="C12" s="23">
        <v>82610.768530000001</v>
      </c>
      <c r="D12" s="23">
        <v>78426.065130000003</v>
      </c>
      <c r="E12" s="23">
        <v>49173.907709999999</v>
      </c>
      <c r="F12" s="23">
        <v>69796.724189999994</v>
      </c>
      <c r="G12" s="23">
        <v>71141.352440000002</v>
      </c>
      <c r="H12" s="23">
        <v>61450.54941</v>
      </c>
      <c r="I12" s="23">
        <v>55487.356070000002</v>
      </c>
      <c r="J12" s="23">
        <v>56089.077680000002</v>
      </c>
      <c r="K12" s="23">
        <v>60642.906869999999</v>
      </c>
      <c r="L12" s="23">
        <v>0</v>
      </c>
      <c r="M12" s="23">
        <v>0</v>
      </c>
      <c r="N12" s="24">
        <v>668255.60872999998</v>
      </c>
      <c r="O12" s="8"/>
    </row>
    <row r="13" spans="1:16" x14ac:dyDescent="0.25">
      <c r="A13" s="22" t="s">
        <v>24</v>
      </c>
      <c r="B13" s="23">
        <v>64406.00015</v>
      </c>
      <c r="C13" s="23">
        <v>76260.280750000005</v>
      </c>
      <c r="D13" s="23">
        <v>83673.392269999997</v>
      </c>
      <c r="E13" s="23">
        <v>67010.118220000004</v>
      </c>
      <c r="F13" s="23">
        <v>76952.423450000002</v>
      </c>
      <c r="G13" s="23">
        <v>82525.515249999997</v>
      </c>
      <c r="H13" s="23">
        <v>93554.62242</v>
      </c>
      <c r="I13" s="23">
        <v>98098.891300000003</v>
      </c>
      <c r="J13" s="23">
        <v>77068.329750000004</v>
      </c>
      <c r="K13" s="23">
        <v>91153.999240000005</v>
      </c>
      <c r="L13" s="23">
        <v>0</v>
      </c>
      <c r="M13" s="23">
        <v>0</v>
      </c>
      <c r="N13" s="24">
        <v>810703.57279999997</v>
      </c>
      <c r="O13" s="8"/>
    </row>
    <row r="14" spans="1:16" x14ac:dyDescent="0.25">
      <c r="A14" s="22" t="s">
        <v>25</v>
      </c>
      <c r="B14" s="23">
        <v>13984.519</v>
      </c>
      <c r="C14" s="23">
        <v>17475.448970000001</v>
      </c>
      <c r="D14" s="23">
        <v>17466.657169999999</v>
      </c>
      <c r="E14" s="23">
        <v>14415.68665</v>
      </c>
      <c r="F14" s="23">
        <v>14684.50734</v>
      </c>
      <c r="G14" s="23">
        <v>7954.6204200000002</v>
      </c>
      <c r="H14" s="23">
        <v>6293.0091000000002</v>
      </c>
      <c r="I14" s="23">
        <v>5688.9342999999999</v>
      </c>
      <c r="J14" s="23">
        <v>7601.4904299999998</v>
      </c>
      <c r="K14" s="23">
        <v>10952.754269999999</v>
      </c>
      <c r="L14" s="23">
        <v>0</v>
      </c>
      <c r="M14" s="23">
        <v>0</v>
      </c>
      <c r="N14" s="24">
        <v>116517.62764999999</v>
      </c>
      <c r="O14" s="8"/>
    </row>
    <row r="15" spans="1:16" ht="13.8" x14ac:dyDescent="0.25">
      <c r="A15" s="17" t="s">
        <v>26</v>
      </c>
      <c r="B15" s="18">
        <f t="shared" ref="B15:N15" si="2">B16</f>
        <v>355942.30063999997</v>
      </c>
      <c r="C15" s="18">
        <f t="shared" si="2"/>
        <v>311356.38655</v>
      </c>
      <c r="D15" s="18">
        <f t="shared" si="2"/>
        <v>301716.02964999998</v>
      </c>
      <c r="E15" s="18">
        <f t="shared" si="2"/>
        <v>302178.77643000003</v>
      </c>
      <c r="F15" s="18">
        <f t="shared" si="2"/>
        <v>317521.89360000001</v>
      </c>
      <c r="G15" s="18">
        <f t="shared" si="2"/>
        <v>257635.25253</v>
      </c>
      <c r="H15" s="18">
        <f t="shared" si="2"/>
        <v>286388.10531999997</v>
      </c>
      <c r="I15" s="18">
        <f t="shared" si="2"/>
        <v>337830.62875999999</v>
      </c>
      <c r="J15" s="18">
        <f t="shared" si="2"/>
        <v>330578.84266999998</v>
      </c>
      <c r="K15" s="18">
        <f t="shared" si="2"/>
        <v>367179.43212000001</v>
      </c>
      <c r="L15" s="18">
        <f t="shared" si="2"/>
        <v>0</v>
      </c>
      <c r="M15" s="18">
        <f t="shared" si="2"/>
        <v>0</v>
      </c>
      <c r="N15" s="19">
        <f t="shared" si="2"/>
        <v>3168327.6482699998</v>
      </c>
      <c r="O15" s="20"/>
      <c r="P15" s="21"/>
    </row>
    <row r="16" spans="1:16" ht="13.8" x14ac:dyDescent="0.25">
      <c r="A16" s="22" t="s">
        <v>27</v>
      </c>
      <c r="B16" s="25">
        <v>355942.30063999997</v>
      </c>
      <c r="C16" s="25">
        <v>311356.38655</v>
      </c>
      <c r="D16" s="25">
        <v>301716.02964999998</v>
      </c>
      <c r="E16" s="25">
        <v>302178.77643000003</v>
      </c>
      <c r="F16" s="25">
        <v>317521.89360000001</v>
      </c>
      <c r="G16" s="25">
        <v>257635.25253</v>
      </c>
      <c r="H16" s="25">
        <v>286388.10531999997</v>
      </c>
      <c r="I16" s="25">
        <v>337830.62875999999</v>
      </c>
      <c r="J16" s="25">
        <v>330578.84266999998</v>
      </c>
      <c r="K16" s="25">
        <v>367179.43212000001</v>
      </c>
      <c r="L16" s="25">
        <v>0</v>
      </c>
      <c r="M16" s="25">
        <v>0</v>
      </c>
      <c r="N16" s="24">
        <v>3168327.6482699998</v>
      </c>
      <c r="O16" s="20"/>
      <c r="P16" s="21"/>
    </row>
    <row r="17" spans="1:16" ht="13.8" x14ac:dyDescent="0.25">
      <c r="A17" s="17" t="s">
        <v>28</v>
      </c>
      <c r="B17" s="18">
        <f t="shared" ref="B17:N17" si="3">B18</f>
        <v>601599.39823000005</v>
      </c>
      <c r="C17" s="18">
        <f t="shared" si="3"/>
        <v>652247.64310999995</v>
      </c>
      <c r="D17" s="18">
        <f t="shared" si="3"/>
        <v>675327.18646999996</v>
      </c>
      <c r="E17" s="18">
        <f t="shared" si="3"/>
        <v>583035.34629000002</v>
      </c>
      <c r="F17" s="18">
        <f t="shared" si="3"/>
        <v>736749.85395000002</v>
      </c>
      <c r="G17" s="18">
        <f t="shared" si="3"/>
        <v>544941.74013000005</v>
      </c>
      <c r="H17" s="18">
        <f t="shared" si="3"/>
        <v>706408.06837999995</v>
      </c>
      <c r="I17" s="18">
        <f t="shared" si="3"/>
        <v>665145.26422999997</v>
      </c>
      <c r="J17" s="18">
        <f t="shared" si="3"/>
        <v>661013.24508999998</v>
      </c>
      <c r="K17" s="18">
        <f t="shared" si="3"/>
        <v>690992.38535</v>
      </c>
      <c r="L17" s="18">
        <f t="shared" si="3"/>
        <v>0</v>
      </c>
      <c r="M17" s="18">
        <f t="shared" si="3"/>
        <v>0</v>
      </c>
      <c r="N17" s="19">
        <f t="shared" si="3"/>
        <v>6517460.1312300004</v>
      </c>
      <c r="O17" s="20"/>
      <c r="P17" s="21"/>
    </row>
    <row r="18" spans="1:16" ht="13.8" x14ac:dyDescent="0.25">
      <c r="A18" s="22" t="s">
        <v>29</v>
      </c>
      <c r="B18" s="25">
        <v>601599.39823000005</v>
      </c>
      <c r="C18" s="25">
        <v>652247.64310999995</v>
      </c>
      <c r="D18" s="25">
        <v>675327.18646999996</v>
      </c>
      <c r="E18" s="25">
        <v>583035.34629000002</v>
      </c>
      <c r="F18" s="25">
        <v>736749.85395000002</v>
      </c>
      <c r="G18" s="25">
        <v>544941.74013000005</v>
      </c>
      <c r="H18" s="25">
        <v>706408.06837999995</v>
      </c>
      <c r="I18" s="25">
        <v>665145.26422999997</v>
      </c>
      <c r="J18" s="25">
        <v>661013.24508999998</v>
      </c>
      <c r="K18" s="25">
        <v>690992.38535</v>
      </c>
      <c r="L18" s="25">
        <v>0</v>
      </c>
      <c r="M18" s="25">
        <v>0</v>
      </c>
      <c r="N18" s="24">
        <v>6517460.1312300004</v>
      </c>
      <c r="O18" s="20"/>
      <c r="P18" s="21"/>
    </row>
    <row r="19" spans="1:16" ht="15" x14ac:dyDescent="0.25">
      <c r="A19" s="14" t="s">
        <v>30</v>
      </c>
      <c r="B19" s="18">
        <f t="shared" ref="B19:N19" si="4">B20+B24+B26</f>
        <v>13630034.141649995</v>
      </c>
      <c r="C19" s="18">
        <f t="shared" si="4"/>
        <v>14884789.945250001</v>
      </c>
      <c r="D19" s="18">
        <f t="shared" si="4"/>
        <v>16226466.669299999</v>
      </c>
      <c r="E19" s="18">
        <f t="shared" si="4"/>
        <v>13221124.678480001</v>
      </c>
      <c r="F19" s="18">
        <f t="shared" si="4"/>
        <v>17153246.65227</v>
      </c>
      <c r="G19" s="18">
        <f t="shared" si="4"/>
        <v>13262295.850919999</v>
      </c>
      <c r="H19" s="18">
        <f t="shared" si="4"/>
        <v>15900723.221949998</v>
      </c>
      <c r="I19" s="18">
        <f t="shared" si="4"/>
        <v>15503428.325379997</v>
      </c>
      <c r="J19" s="18">
        <f t="shared" si="4"/>
        <v>15762373.115859998</v>
      </c>
      <c r="K19" s="18">
        <f t="shared" si="4"/>
        <v>16547453.11101</v>
      </c>
      <c r="L19" s="18">
        <f t="shared" si="4"/>
        <v>0</v>
      </c>
      <c r="M19" s="18">
        <f t="shared" si="4"/>
        <v>0</v>
      </c>
      <c r="N19" s="19">
        <f t="shared" si="4"/>
        <v>152091935.71207002</v>
      </c>
      <c r="O19" s="26"/>
      <c r="P19" s="27"/>
    </row>
    <row r="20" spans="1:16" ht="14.4" x14ac:dyDescent="0.3">
      <c r="A20" s="17" t="s">
        <v>31</v>
      </c>
      <c r="B20" s="18">
        <f t="shared" ref="B20:N20" si="5">B21+B22+B23</f>
        <v>1143525.14573</v>
      </c>
      <c r="C20" s="18">
        <f t="shared" si="5"/>
        <v>1213135.5120600001</v>
      </c>
      <c r="D20" s="18">
        <f t="shared" si="5"/>
        <v>1208924.91292</v>
      </c>
      <c r="E20" s="18">
        <f t="shared" si="5"/>
        <v>993710.19284000003</v>
      </c>
      <c r="F20" s="18">
        <f t="shared" si="5"/>
        <v>1259557.80908</v>
      </c>
      <c r="G20" s="18">
        <f t="shared" si="5"/>
        <v>921444.19718000002</v>
      </c>
      <c r="H20" s="18">
        <f t="shared" si="5"/>
        <v>1166498.25214</v>
      </c>
      <c r="I20" s="18">
        <f t="shared" si="5"/>
        <v>1178167.04137</v>
      </c>
      <c r="J20" s="18">
        <f t="shared" si="5"/>
        <v>1188303.2861500001</v>
      </c>
      <c r="K20" s="18">
        <f t="shared" si="5"/>
        <v>1250171.19573</v>
      </c>
      <c r="L20" s="18">
        <f t="shared" si="5"/>
        <v>0</v>
      </c>
      <c r="M20" s="18">
        <f t="shared" si="5"/>
        <v>0</v>
      </c>
      <c r="N20" s="19">
        <f t="shared" si="5"/>
        <v>11523437.545200001</v>
      </c>
      <c r="O20" s="28"/>
      <c r="P20" s="29"/>
    </row>
    <row r="21" spans="1:16" x14ac:dyDescent="0.25">
      <c r="A21" s="22" t="s">
        <v>32</v>
      </c>
      <c r="B21" s="23">
        <v>784358.05553999997</v>
      </c>
      <c r="C21" s="23">
        <v>809962.02531000006</v>
      </c>
      <c r="D21" s="23">
        <v>816134.35068000003</v>
      </c>
      <c r="E21" s="23">
        <v>698193.21545999998</v>
      </c>
      <c r="F21" s="23">
        <v>863459.89653000003</v>
      </c>
      <c r="G21" s="23">
        <v>645119.18614999996</v>
      </c>
      <c r="H21" s="23">
        <v>797761.43163000001</v>
      </c>
      <c r="I21" s="23">
        <v>799012.62671999994</v>
      </c>
      <c r="J21" s="23">
        <v>805705.29546000005</v>
      </c>
      <c r="K21" s="23">
        <v>842818.10661000002</v>
      </c>
      <c r="L21" s="23">
        <v>0</v>
      </c>
      <c r="M21" s="23">
        <v>0</v>
      </c>
      <c r="N21" s="24">
        <v>7862524.1900899997</v>
      </c>
      <c r="O21" s="8"/>
    </row>
    <row r="22" spans="1:16" x14ac:dyDescent="0.25">
      <c r="A22" s="22" t="s">
        <v>33</v>
      </c>
      <c r="B22" s="23">
        <v>120228.99159000001</v>
      </c>
      <c r="C22" s="23">
        <v>142931.22516999999</v>
      </c>
      <c r="D22" s="23">
        <v>145748.10112000001</v>
      </c>
      <c r="E22" s="23">
        <v>105394.95354</v>
      </c>
      <c r="F22" s="23">
        <v>135779.97716000001</v>
      </c>
      <c r="G22" s="23">
        <v>98750.622650000005</v>
      </c>
      <c r="H22" s="23">
        <v>138605.27812</v>
      </c>
      <c r="I22" s="23">
        <v>147840.52544999999</v>
      </c>
      <c r="J22" s="23">
        <v>132119.40265999999</v>
      </c>
      <c r="K22" s="23">
        <v>132783.13574999999</v>
      </c>
      <c r="L22" s="23">
        <v>0</v>
      </c>
      <c r="M22" s="23">
        <v>0</v>
      </c>
      <c r="N22" s="24">
        <v>1300182.21321</v>
      </c>
      <c r="O22" s="8"/>
    </row>
    <row r="23" spans="1:16" x14ac:dyDescent="0.25">
      <c r="A23" s="22" t="s">
        <v>34</v>
      </c>
      <c r="B23" s="23">
        <v>238938.0986</v>
      </c>
      <c r="C23" s="23">
        <v>260242.26157999999</v>
      </c>
      <c r="D23" s="23">
        <v>247042.46111999999</v>
      </c>
      <c r="E23" s="23">
        <v>190122.02384000001</v>
      </c>
      <c r="F23" s="23">
        <v>260317.93539</v>
      </c>
      <c r="G23" s="23">
        <v>177574.38837999999</v>
      </c>
      <c r="H23" s="23">
        <v>230131.54238999999</v>
      </c>
      <c r="I23" s="23">
        <v>231313.88920000001</v>
      </c>
      <c r="J23" s="23">
        <v>250478.58803000001</v>
      </c>
      <c r="K23" s="23">
        <v>274569.95337</v>
      </c>
      <c r="L23" s="23">
        <v>0</v>
      </c>
      <c r="M23" s="23">
        <v>0</v>
      </c>
      <c r="N23" s="24">
        <v>2360731.1419000002</v>
      </c>
      <c r="O23" s="8"/>
    </row>
    <row r="24" spans="1:16" ht="14.4" x14ac:dyDescent="0.3">
      <c r="A24" s="17" t="s">
        <v>35</v>
      </c>
      <c r="B24" s="18">
        <f t="shared" ref="B24:N24" si="6">B25</f>
        <v>2368569.1254199999</v>
      </c>
      <c r="C24" s="18">
        <f t="shared" si="6"/>
        <v>2619018.3880400001</v>
      </c>
      <c r="D24" s="18">
        <f t="shared" si="6"/>
        <v>3078953.5529399998</v>
      </c>
      <c r="E24" s="18">
        <f t="shared" si="6"/>
        <v>2493722.56005</v>
      </c>
      <c r="F24" s="18">
        <f t="shared" si="6"/>
        <v>3017117.60573</v>
      </c>
      <c r="G24" s="18">
        <f t="shared" si="6"/>
        <v>2231930.8226299998</v>
      </c>
      <c r="H24" s="18">
        <f t="shared" si="6"/>
        <v>2585294.9561100001</v>
      </c>
      <c r="I24" s="18">
        <f t="shared" si="6"/>
        <v>2557090.9072099999</v>
      </c>
      <c r="J24" s="18">
        <f t="shared" si="6"/>
        <v>2200954.2598799998</v>
      </c>
      <c r="K24" s="18">
        <f t="shared" si="6"/>
        <v>2465588.0059600002</v>
      </c>
      <c r="L24" s="18">
        <f t="shared" si="6"/>
        <v>0</v>
      </c>
      <c r="M24" s="18">
        <f t="shared" si="6"/>
        <v>0</v>
      </c>
      <c r="N24" s="19">
        <f t="shared" si="6"/>
        <v>25618240.183970001</v>
      </c>
      <c r="O24" s="28"/>
      <c r="P24" s="29"/>
    </row>
    <row r="25" spans="1:16" ht="14.4" x14ac:dyDescent="0.3">
      <c r="A25" s="22" t="s">
        <v>36</v>
      </c>
      <c r="B25" s="25">
        <v>2368569.1254199999</v>
      </c>
      <c r="C25" s="25">
        <v>2619018.3880400001</v>
      </c>
      <c r="D25" s="25">
        <v>3078953.5529399998</v>
      </c>
      <c r="E25" s="25">
        <v>2493722.56005</v>
      </c>
      <c r="F25" s="25">
        <v>3017117.60573</v>
      </c>
      <c r="G25" s="25">
        <v>2231930.8226299998</v>
      </c>
      <c r="H25" s="25">
        <v>2585294.9561100001</v>
      </c>
      <c r="I25" s="25">
        <v>2557090.9072099999</v>
      </c>
      <c r="J25" s="25">
        <v>2200954.2598799998</v>
      </c>
      <c r="K25" s="25">
        <v>2465588.0059600002</v>
      </c>
      <c r="L25" s="25">
        <v>0</v>
      </c>
      <c r="M25" s="25">
        <v>0</v>
      </c>
      <c r="N25" s="24">
        <v>25618240.183970001</v>
      </c>
      <c r="O25" s="28"/>
      <c r="P25" s="29"/>
    </row>
    <row r="26" spans="1:16" ht="14.4" x14ac:dyDescent="0.3">
      <c r="A26" s="17" t="s">
        <v>37</v>
      </c>
      <c r="B26" s="18">
        <f t="shared" ref="B26:N26" si="7">B27+B28+B29+B30+B31+B32+B33+B34+B35+B36+B37</f>
        <v>10117939.870499995</v>
      </c>
      <c r="C26" s="18">
        <f t="shared" si="7"/>
        <v>11052636.045150001</v>
      </c>
      <c r="D26" s="18">
        <f t="shared" si="7"/>
        <v>11938588.203439999</v>
      </c>
      <c r="E26" s="18">
        <f t="shared" si="7"/>
        <v>9733691.925590001</v>
      </c>
      <c r="F26" s="18">
        <f t="shared" si="7"/>
        <v>12876571.23746</v>
      </c>
      <c r="G26" s="18">
        <f t="shared" si="7"/>
        <v>10108920.831109999</v>
      </c>
      <c r="H26" s="18">
        <f t="shared" si="7"/>
        <v>12148930.013699999</v>
      </c>
      <c r="I26" s="18">
        <f t="shared" si="7"/>
        <v>11768170.376799997</v>
      </c>
      <c r="J26" s="18">
        <f t="shared" si="7"/>
        <v>12373115.569829999</v>
      </c>
      <c r="K26" s="18">
        <f t="shared" si="7"/>
        <v>12831693.909319999</v>
      </c>
      <c r="L26" s="18">
        <f t="shared" si="7"/>
        <v>0</v>
      </c>
      <c r="M26" s="18">
        <f t="shared" si="7"/>
        <v>0</v>
      </c>
      <c r="N26" s="19">
        <f t="shared" si="7"/>
        <v>114950257.98290002</v>
      </c>
      <c r="O26" s="28"/>
      <c r="P26" s="29"/>
    </row>
    <row r="27" spans="1:16" x14ac:dyDescent="0.25">
      <c r="A27" s="22" t="s">
        <v>38</v>
      </c>
      <c r="B27" s="23">
        <v>1418201.2114800001</v>
      </c>
      <c r="C27" s="23">
        <v>1498113.86821</v>
      </c>
      <c r="D27" s="23">
        <v>1611890.4777500001</v>
      </c>
      <c r="E27" s="23">
        <v>1225860.4419199999</v>
      </c>
      <c r="F27" s="23">
        <v>1641792.9093800001</v>
      </c>
      <c r="G27" s="23">
        <v>1295208.75899</v>
      </c>
      <c r="H27" s="23">
        <v>1658605.1230500001</v>
      </c>
      <c r="I27" s="23">
        <v>1669224.3544999999</v>
      </c>
      <c r="J27" s="23">
        <v>1583441.07647</v>
      </c>
      <c r="K27" s="23">
        <v>1575535.3649599999</v>
      </c>
      <c r="L27" s="23">
        <v>0</v>
      </c>
      <c r="M27" s="23">
        <v>0</v>
      </c>
      <c r="N27" s="24">
        <v>15177873.58671</v>
      </c>
      <c r="O27" s="8"/>
    </row>
    <row r="28" spans="1:16" x14ac:dyDescent="0.25">
      <c r="A28" s="22" t="s">
        <v>39</v>
      </c>
      <c r="B28" s="23">
        <v>2776842.6820399999</v>
      </c>
      <c r="C28" s="23">
        <v>3127912.0242099999</v>
      </c>
      <c r="D28" s="23">
        <v>3221363.4150100001</v>
      </c>
      <c r="E28" s="23">
        <v>2739954.0704299998</v>
      </c>
      <c r="F28" s="23">
        <v>3211593.8812000002</v>
      </c>
      <c r="G28" s="23">
        <v>2614276.6325400001</v>
      </c>
      <c r="H28" s="23">
        <v>3120343.63332</v>
      </c>
      <c r="I28" s="23">
        <v>2713097.5654199999</v>
      </c>
      <c r="J28" s="23">
        <v>3403767.0780600002</v>
      </c>
      <c r="K28" s="23">
        <v>3581927.7591499998</v>
      </c>
      <c r="L28" s="23">
        <v>0</v>
      </c>
      <c r="M28" s="23">
        <v>0</v>
      </c>
      <c r="N28" s="24">
        <v>30511078.741379999</v>
      </c>
      <c r="O28" s="8"/>
    </row>
    <row r="29" spans="1:16" x14ac:dyDescent="0.25">
      <c r="A29" s="22" t="s">
        <v>40</v>
      </c>
      <c r="B29" s="23">
        <v>167284.17989999999</v>
      </c>
      <c r="C29" s="23">
        <v>141289.65002</v>
      </c>
      <c r="D29" s="23">
        <v>143314.95522</v>
      </c>
      <c r="E29" s="23">
        <v>80867.331659999996</v>
      </c>
      <c r="F29" s="23">
        <v>168227.70420000001</v>
      </c>
      <c r="G29" s="23">
        <v>220068.33278999999</v>
      </c>
      <c r="H29" s="23">
        <v>118317.05752</v>
      </c>
      <c r="I29" s="23">
        <v>91670.812439999994</v>
      </c>
      <c r="J29" s="23">
        <v>234436.51681999999</v>
      </c>
      <c r="K29" s="23">
        <v>172867.80115000001</v>
      </c>
      <c r="L29" s="23">
        <v>0</v>
      </c>
      <c r="M29" s="23">
        <v>0</v>
      </c>
      <c r="N29" s="24">
        <v>1538344.3417199999</v>
      </c>
      <c r="O29" s="8"/>
    </row>
    <row r="30" spans="1:16" x14ac:dyDescent="0.25">
      <c r="A30" s="22" t="s">
        <v>41</v>
      </c>
      <c r="B30" s="23">
        <v>1207807.0682999999</v>
      </c>
      <c r="C30" s="23">
        <v>1286749.99034</v>
      </c>
      <c r="D30" s="23">
        <v>1461071.3299799999</v>
      </c>
      <c r="E30" s="23">
        <v>1195348.8845500001</v>
      </c>
      <c r="F30" s="23">
        <v>1495660.79697</v>
      </c>
      <c r="G30" s="23">
        <v>1188783.38787</v>
      </c>
      <c r="H30" s="23">
        <v>1408078.7043399999</v>
      </c>
      <c r="I30" s="23">
        <v>1477269.29128</v>
      </c>
      <c r="J30" s="23">
        <v>1481548.7285199999</v>
      </c>
      <c r="K30" s="23">
        <v>1553323.93909</v>
      </c>
      <c r="L30" s="23">
        <v>0</v>
      </c>
      <c r="M30" s="23">
        <v>0</v>
      </c>
      <c r="N30" s="24">
        <v>13755642.121239999</v>
      </c>
      <c r="O30" s="8"/>
    </row>
    <row r="31" spans="1:16" x14ac:dyDescent="0.25">
      <c r="A31" s="22" t="s">
        <v>42</v>
      </c>
      <c r="B31" s="23">
        <v>823644.62809000001</v>
      </c>
      <c r="C31" s="23">
        <v>910350.85751</v>
      </c>
      <c r="D31" s="23">
        <v>1026991.5729800001</v>
      </c>
      <c r="E31" s="23">
        <v>844716.59725999995</v>
      </c>
      <c r="F31" s="23">
        <v>1066027.67869</v>
      </c>
      <c r="G31" s="23">
        <v>764175.33097999997</v>
      </c>
      <c r="H31" s="23">
        <v>946575.82246000005</v>
      </c>
      <c r="I31" s="23">
        <v>975881.77067999996</v>
      </c>
      <c r="J31" s="23">
        <v>926506.80611</v>
      </c>
      <c r="K31" s="23">
        <v>997398.77549999999</v>
      </c>
      <c r="L31" s="23">
        <v>0</v>
      </c>
      <c r="M31" s="23">
        <v>0</v>
      </c>
      <c r="N31" s="24">
        <v>9282269.8402600009</v>
      </c>
      <c r="O31" s="8"/>
    </row>
    <row r="32" spans="1:16" x14ac:dyDescent="0.25">
      <c r="A32" s="22" t="s">
        <v>43</v>
      </c>
      <c r="B32" s="23">
        <v>938428.57259999996</v>
      </c>
      <c r="C32" s="23">
        <v>983122.89803000004</v>
      </c>
      <c r="D32" s="23">
        <v>1079118.5451700001</v>
      </c>
      <c r="E32" s="23">
        <v>916603.58322999999</v>
      </c>
      <c r="F32" s="23">
        <v>1205789.5224599999</v>
      </c>
      <c r="G32" s="23">
        <v>935744.75546000001</v>
      </c>
      <c r="H32" s="23">
        <v>1102908.7953600001</v>
      </c>
      <c r="I32" s="23">
        <v>1078860.54789</v>
      </c>
      <c r="J32" s="23">
        <v>1043535.1240299999</v>
      </c>
      <c r="K32" s="23">
        <v>1121478.02642</v>
      </c>
      <c r="L32" s="23">
        <v>0</v>
      </c>
      <c r="M32" s="23">
        <v>0</v>
      </c>
      <c r="N32" s="24">
        <v>10405590.370650001</v>
      </c>
      <c r="O32" s="8"/>
    </row>
    <row r="33" spans="1:16" x14ac:dyDescent="0.25">
      <c r="A33" s="22" t="s">
        <v>44</v>
      </c>
      <c r="B33" s="23">
        <v>1113651.8575200001</v>
      </c>
      <c r="C33" s="23">
        <v>1375430.04553</v>
      </c>
      <c r="D33" s="23">
        <v>1467744.9805399999</v>
      </c>
      <c r="E33" s="23">
        <v>1192168.6450100001</v>
      </c>
      <c r="F33" s="23">
        <v>1452146.18454</v>
      </c>
      <c r="G33" s="23">
        <v>1311809.8727800001</v>
      </c>
      <c r="H33" s="23">
        <v>1415957.44811</v>
      </c>
      <c r="I33" s="23">
        <v>1406465.54755</v>
      </c>
      <c r="J33" s="23">
        <v>1469264.52409</v>
      </c>
      <c r="K33" s="23">
        <v>1258648.9370800001</v>
      </c>
      <c r="L33" s="23">
        <v>0</v>
      </c>
      <c r="M33" s="23">
        <v>0</v>
      </c>
      <c r="N33" s="24">
        <v>13463288.042749999</v>
      </c>
      <c r="O33" s="8"/>
    </row>
    <row r="34" spans="1:16" x14ac:dyDescent="0.25">
      <c r="A34" s="22" t="s">
        <v>45</v>
      </c>
      <c r="B34" s="23">
        <v>322408.87533000001</v>
      </c>
      <c r="C34" s="23">
        <v>348224.23749000003</v>
      </c>
      <c r="D34" s="23">
        <v>385061.22235</v>
      </c>
      <c r="E34" s="23">
        <v>334477.65214999998</v>
      </c>
      <c r="F34" s="23">
        <v>419457.34448999999</v>
      </c>
      <c r="G34" s="23">
        <v>332517.16807999997</v>
      </c>
      <c r="H34" s="23">
        <v>381647.36271000002</v>
      </c>
      <c r="I34" s="23">
        <v>362768.79467999999</v>
      </c>
      <c r="J34" s="23">
        <v>376619.08513000002</v>
      </c>
      <c r="K34" s="23">
        <v>365702.71389999997</v>
      </c>
      <c r="L34" s="23">
        <v>0</v>
      </c>
      <c r="M34" s="23">
        <v>0</v>
      </c>
      <c r="N34" s="24">
        <v>3628884.4563099998</v>
      </c>
      <c r="O34" s="8"/>
    </row>
    <row r="35" spans="1:16" x14ac:dyDescent="0.25">
      <c r="A35" s="22" t="s">
        <v>46</v>
      </c>
      <c r="B35" s="23">
        <v>468318.84989000001</v>
      </c>
      <c r="C35" s="23">
        <v>481125.42478</v>
      </c>
      <c r="D35" s="23">
        <v>544473.02948999999</v>
      </c>
      <c r="E35" s="23">
        <v>342021.00904999999</v>
      </c>
      <c r="F35" s="23">
        <v>581695.83420000004</v>
      </c>
      <c r="G35" s="23">
        <v>402501.36067000002</v>
      </c>
      <c r="H35" s="23">
        <v>942317.49106000003</v>
      </c>
      <c r="I35" s="23">
        <v>962709.96785000002</v>
      </c>
      <c r="J35" s="23">
        <v>670056.94820999994</v>
      </c>
      <c r="K35" s="23">
        <v>753927.63338999997</v>
      </c>
      <c r="L35" s="23">
        <v>0</v>
      </c>
      <c r="M35" s="23">
        <v>0</v>
      </c>
      <c r="N35" s="24">
        <v>6149147.5485899998</v>
      </c>
      <c r="O35" s="8"/>
    </row>
    <row r="36" spans="1:16" ht="15" x14ac:dyDescent="0.25">
      <c r="A36" s="22" t="s">
        <v>47</v>
      </c>
      <c r="B36" s="23">
        <v>330197.82475999999</v>
      </c>
      <c r="C36" s="23">
        <v>299894.90834000002</v>
      </c>
      <c r="D36" s="23">
        <v>358223.64000999997</v>
      </c>
      <c r="E36" s="23">
        <v>349873.01468999998</v>
      </c>
      <c r="F36" s="23">
        <v>980496.33345999999</v>
      </c>
      <c r="G36" s="23">
        <v>564426.21216</v>
      </c>
      <c r="H36" s="23">
        <v>431428.71668999997</v>
      </c>
      <c r="I36" s="23">
        <v>422941.07578999997</v>
      </c>
      <c r="J36" s="23">
        <v>566791.45666000003</v>
      </c>
      <c r="K36" s="23">
        <v>820884.40304</v>
      </c>
      <c r="L36" s="23">
        <v>0</v>
      </c>
      <c r="M36" s="23">
        <v>0</v>
      </c>
      <c r="N36" s="24">
        <v>5125157.5855999999</v>
      </c>
      <c r="O36" s="26"/>
      <c r="P36" s="27"/>
    </row>
    <row r="37" spans="1:16" ht="15" x14ac:dyDescent="0.25">
      <c r="A37" s="22" t="s">
        <v>48</v>
      </c>
      <c r="B37" s="23">
        <v>551154.12058999995</v>
      </c>
      <c r="C37" s="23">
        <v>600422.14069000003</v>
      </c>
      <c r="D37" s="23">
        <v>639335.03494000004</v>
      </c>
      <c r="E37" s="23">
        <v>511800.69563999999</v>
      </c>
      <c r="F37" s="23">
        <v>653683.04787000001</v>
      </c>
      <c r="G37" s="23">
        <v>479409.01879</v>
      </c>
      <c r="H37" s="23">
        <v>622749.85907999997</v>
      </c>
      <c r="I37" s="23">
        <v>607280.64872000006</v>
      </c>
      <c r="J37" s="23">
        <v>617148.22572999995</v>
      </c>
      <c r="K37" s="23">
        <v>629998.55564000004</v>
      </c>
      <c r="L37" s="23">
        <v>0</v>
      </c>
      <c r="M37" s="23">
        <v>0</v>
      </c>
      <c r="N37" s="24">
        <v>5912981.3476900002</v>
      </c>
      <c r="O37" s="26"/>
      <c r="P37" s="27"/>
    </row>
    <row r="38" spans="1:16" ht="15" hidden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  <c r="O38" s="26"/>
      <c r="P38" s="27"/>
    </row>
    <row r="39" spans="1:16" ht="15" x14ac:dyDescent="0.25">
      <c r="A39" s="17" t="s">
        <v>49</v>
      </c>
      <c r="B39" s="30">
        <f t="shared" ref="B39:N39" si="8">B41</f>
        <v>445643.85941999999</v>
      </c>
      <c r="C39" s="30">
        <f t="shared" si="8"/>
        <v>452009.54275000002</v>
      </c>
      <c r="D39" s="30">
        <f t="shared" si="8"/>
        <v>499168.20374000003</v>
      </c>
      <c r="E39" s="30">
        <f t="shared" si="8"/>
        <v>465820.72914000001</v>
      </c>
      <c r="F39" s="30">
        <f t="shared" si="8"/>
        <v>545517.12517999997</v>
      </c>
      <c r="G39" s="30">
        <f t="shared" si="8"/>
        <v>432199.05119000003</v>
      </c>
      <c r="H39" s="30">
        <f t="shared" si="8"/>
        <v>569420.92021999997</v>
      </c>
      <c r="I39" s="30">
        <f t="shared" si="8"/>
        <v>521732.13886000001</v>
      </c>
      <c r="J39" s="30">
        <f t="shared" si="8"/>
        <v>492061.73651999998</v>
      </c>
      <c r="K39" s="30">
        <f t="shared" si="8"/>
        <v>567366.89125999995</v>
      </c>
      <c r="L39" s="30">
        <f t="shared" si="8"/>
        <v>0</v>
      </c>
      <c r="M39" s="30">
        <f t="shared" si="8"/>
        <v>0</v>
      </c>
      <c r="N39" s="19">
        <f t="shared" si="8"/>
        <v>4990940.1982800001</v>
      </c>
      <c r="O39" s="26"/>
      <c r="P39" s="27"/>
    </row>
    <row r="40" spans="1:16" ht="15" x14ac:dyDescent="0.25">
      <c r="A40" s="17" t="s">
        <v>50</v>
      </c>
      <c r="B40" s="18">
        <f t="shared" ref="B40:N40" si="9">B41</f>
        <v>445643.85941999999</v>
      </c>
      <c r="C40" s="18">
        <f t="shared" si="9"/>
        <v>452009.54275000002</v>
      </c>
      <c r="D40" s="18">
        <f t="shared" si="9"/>
        <v>499168.20374000003</v>
      </c>
      <c r="E40" s="18">
        <f t="shared" si="9"/>
        <v>465820.72914000001</v>
      </c>
      <c r="F40" s="18">
        <f t="shared" si="9"/>
        <v>545517.12517999997</v>
      </c>
      <c r="G40" s="18">
        <f t="shared" si="9"/>
        <v>432199.05119000003</v>
      </c>
      <c r="H40" s="18">
        <f t="shared" si="9"/>
        <v>569420.92021999997</v>
      </c>
      <c r="I40" s="18">
        <f t="shared" si="9"/>
        <v>521732.13886000001</v>
      </c>
      <c r="J40" s="18">
        <f t="shared" si="9"/>
        <v>492061.73651999998</v>
      </c>
      <c r="K40" s="18">
        <f t="shared" si="9"/>
        <v>567366.89125999995</v>
      </c>
      <c r="L40" s="18">
        <f t="shared" si="9"/>
        <v>0</v>
      </c>
      <c r="M40" s="18">
        <f t="shared" si="9"/>
        <v>0</v>
      </c>
      <c r="N40" s="19">
        <f t="shared" si="9"/>
        <v>4990940.1982800001</v>
      </c>
      <c r="O40" s="26"/>
      <c r="P40" s="27"/>
    </row>
    <row r="41" spans="1:16" ht="15.6" thickBot="1" x14ac:dyDescent="0.3">
      <c r="A41" s="22" t="s">
        <v>51</v>
      </c>
      <c r="B41" s="23">
        <v>445643.85941999999</v>
      </c>
      <c r="C41" s="23">
        <v>452009.54275000002</v>
      </c>
      <c r="D41" s="23">
        <v>499168.20374000003</v>
      </c>
      <c r="E41" s="23">
        <v>465820.72914000001</v>
      </c>
      <c r="F41" s="23">
        <v>545517.12517999997</v>
      </c>
      <c r="G41" s="23">
        <v>432199.05119000003</v>
      </c>
      <c r="H41" s="23">
        <v>569420.92021999997</v>
      </c>
      <c r="I41" s="23">
        <v>521732.13886000001</v>
      </c>
      <c r="J41" s="23">
        <v>492061.73651999998</v>
      </c>
      <c r="K41" s="23">
        <v>567366.89125999995</v>
      </c>
      <c r="L41" s="23">
        <v>0</v>
      </c>
      <c r="M41" s="23">
        <v>0</v>
      </c>
      <c r="N41" s="31">
        <v>4990940.1982800001</v>
      </c>
      <c r="O41" s="26"/>
      <c r="P41" s="27"/>
    </row>
    <row r="42" spans="1:16" ht="16.2" thickBot="1" x14ac:dyDescent="0.35">
      <c r="A42" s="32" t="s">
        <v>52</v>
      </c>
      <c r="B42" s="33">
        <f t="shared" ref="B42:N42" si="10">B5+B19+B39</f>
        <v>17169275.822989997</v>
      </c>
      <c r="C42" s="33">
        <f t="shared" si="10"/>
        <v>18443977.118660003</v>
      </c>
      <c r="D42" s="33">
        <f t="shared" si="10"/>
        <v>19795569.497079998</v>
      </c>
      <c r="E42" s="33">
        <f t="shared" si="10"/>
        <v>16271574.387160001</v>
      </c>
      <c r="F42" s="33">
        <f t="shared" si="10"/>
        <v>20845518.848239999</v>
      </c>
      <c r="G42" s="33">
        <f t="shared" si="10"/>
        <v>16132649.025349999</v>
      </c>
      <c r="H42" s="33">
        <f t="shared" si="10"/>
        <v>19322341.102159996</v>
      </c>
      <c r="I42" s="33">
        <f t="shared" si="10"/>
        <v>18869416.487409998</v>
      </c>
      <c r="J42" s="33">
        <f t="shared" si="10"/>
        <v>19223967.884829998</v>
      </c>
      <c r="K42" s="33">
        <f t="shared" si="10"/>
        <v>20508737.542559996</v>
      </c>
      <c r="L42" s="33">
        <f t="shared" si="10"/>
        <v>0</v>
      </c>
      <c r="M42" s="33">
        <f t="shared" si="10"/>
        <v>0</v>
      </c>
      <c r="N42" s="33">
        <f t="shared" si="10"/>
        <v>186583027.71644002</v>
      </c>
      <c r="O42" s="34"/>
      <c r="P42" s="35"/>
    </row>
  </sheetData>
  <mergeCells count="2">
    <mergeCell ref="B1:M1"/>
    <mergeCell ref="A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2024-11-01T19:02:58Z</dcterms:created>
  <dcterms:modified xsi:type="dcterms:W3CDTF">2024-11-01T19:03:06Z</dcterms:modified>
</cp:coreProperties>
</file>