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EKTOR_KG" sheetId="1" r:id="rId1"/>
  </sheets>
  <definedNames>
    <definedName name="_xlnm.Print_Area" localSheetId="0">SEKTOR_KG!$A:$N</definedName>
  </definedNames>
  <calcPr calcId="144525"/>
</workbook>
</file>

<file path=xl/calcChain.xml><?xml version="1.0" encoding="utf-8"?>
<calcChain xmlns="http://schemas.openxmlformats.org/spreadsheetml/2006/main">
  <c r="E5" i="1" l="1"/>
  <c r="E42" i="1" s="1"/>
  <c r="I5" i="1"/>
  <c r="I42" i="1" s="1"/>
  <c r="M5" i="1"/>
  <c r="M42" i="1" s="1"/>
  <c r="B6" i="1"/>
  <c r="B5" i="1" s="1"/>
  <c r="B42" i="1" s="1"/>
  <c r="C6" i="1"/>
  <c r="C5" i="1" s="1"/>
  <c r="D6" i="1"/>
  <c r="D5" i="1" s="1"/>
  <c r="E6" i="1"/>
  <c r="F6" i="1"/>
  <c r="F5" i="1" s="1"/>
  <c r="F42" i="1" s="1"/>
  <c r="G6" i="1"/>
  <c r="G5" i="1" s="1"/>
  <c r="H6" i="1"/>
  <c r="H5" i="1" s="1"/>
  <c r="I6" i="1"/>
  <c r="J6" i="1"/>
  <c r="J5" i="1" s="1"/>
  <c r="J42" i="1" s="1"/>
  <c r="K6" i="1"/>
  <c r="K5" i="1" s="1"/>
  <c r="L6" i="1"/>
  <c r="L5" i="1" s="1"/>
  <c r="M6" i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I19" i="1"/>
  <c r="M19" i="1"/>
  <c r="B20" i="1"/>
  <c r="B19" i="1" s="1"/>
  <c r="C20" i="1"/>
  <c r="C19" i="1" s="1"/>
  <c r="D20" i="1"/>
  <c r="D19" i="1" s="1"/>
  <c r="E20" i="1"/>
  <c r="F20" i="1"/>
  <c r="F19" i="1" s="1"/>
  <c r="G20" i="1"/>
  <c r="G19" i="1" s="1"/>
  <c r="H20" i="1"/>
  <c r="H19" i="1" s="1"/>
  <c r="I20" i="1"/>
  <c r="J20" i="1"/>
  <c r="J19" i="1" s="1"/>
  <c r="K20" i="1"/>
  <c r="K19" i="1" s="1"/>
  <c r="L20" i="1"/>
  <c r="L19" i="1" s="1"/>
  <c r="M20" i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H42" i="1" l="1"/>
  <c r="D42" i="1"/>
  <c r="L42" i="1"/>
  <c r="K42" i="1"/>
  <c r="G42" i="1"/>
  <c r="C42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<sst xmlns="http://schemas.openxmlformats.org/spreadsheetml/2006/main" count="117" uniqueCount="106">
  <si>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</si>
  <si>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</si>
  <si>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</si>
  <si>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</si>
  <si>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</si>
  <si>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</si>
  <si>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</si>
  <si>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</si>
  <si>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</si>
  <si>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</si>
  <si>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</si>
  <si>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</si>
  <si>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</si>
  <si>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</si>
  <si>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</si>
  <si>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</si>
  <si>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</si>
  <si>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</si>
  <si>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</si>
  <si>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</si>
  <si>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</si>
  <si>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</si>
  <si>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</si>
  <si>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</si>
  <si>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</si>
  <si>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</si>
  <si>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</si>
  <si>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</si>
  <si>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</si>
  <si>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</si>
  <si>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</si>
  <si>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</si>
  <si>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</si>
  <si>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</si>
  <si>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</si>
  <si>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</si>
  <si>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</si>
  <si>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</si>
  <si>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</si>
  <si>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</si>
  <si>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</si>
  <si>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</si>
  <si>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</si>
  <si>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</si>
  <si>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</si>
  <si>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</si>
  <si>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</si>
  <si>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</si>
  <si>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</si>
  <si>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</si>
  <si>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</si>
  <si>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</si>
  <si>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</si>
  <si>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</si>
  <si>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</si>
  <si>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</si>
  <si>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</si>
  <si>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</si>
  <si>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</si>
  <si>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</si>
  <si>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</si>
  <si>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</si>
  <si>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</si>
  <si>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</si>
  <si>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</si>
  <si>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</si>
  <si>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</si>
  <si>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</si>
  <si>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</si>
  <si>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</si>
  <si>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</si>
  <si>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</si>
  <si>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</si>
  <si>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</si>
  <si>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</si>
  <si>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</si>
  <si>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</si>
  <si>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</si>
  <si>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</si>
  <si>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</si>
  <si>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</si>
  <si>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</si>
  <si>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</si>
  <si>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</si>
  <si>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</si>
  <si>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</si>
  <si>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</si>
  <si>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</si>
  <si>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</si>
  <si>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</si>
  <si>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</si>
  <si>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</si>
  <si>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</si>
  <si>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</si>
  <si>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</si>
  <si>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</si>
  <si>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</si>
  <si>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</si>
  <si>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</si>
  <si>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</si>
  <si>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</si>
  <si>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</si>
  <si>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</si>
  <si>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</si>
  <si>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</si>
  <si>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31.10.2016 TARİHİ İTİBARİYLE SEKTÖREL BAZDA AYLIK İHRACAT KAYIT RAKAMLARI(1000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</si>
</sst>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5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4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4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2" fillId="2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2" fillId="0" borderId="24" applyNumberFormat="0" applyFill="0" applyAlignment="0" applyProtection="0"/>
    <xf numFmtId="0" fontId="53" fillId="0" borderId="25" applyNumberFormat="0" applyFill="0" applyAlignment="0" applyProtection="0"/>
    <xf numFmtId="0" fontId="54" fillId="0" borderId="26" applyNumberFormat="0" applyFill="0" applyAlignment="0" applyProtection="0"/>
    <xf numFmtId="0" fontId="54" fillId="0" borderId="0" applyNumberFormat="0" applyFill="0" applyBorder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5" fillId="39" borderId="27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0" fontId="56" fillId="40" borderId="28" applyNumberFormat="0" applyAlignment="0" applyProtection="0"/>
    <xf numFmtId="164" fontId="57" fillId="0" borderId="0" applyFont="0" applyFill="0" applyBorder="0" applyAlignment="0" applyProtection="0"/>
    <xf numFmtId="0" fontId="57" fillId="0" borderId="0"/>
    <xf numFmtId="164" fontId="57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2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3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4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5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6" fillId="40" borderId="28" applyNumberFormat="0" applyAlignment="0" applyProtection="0"/>
    <xf numFmtId="0" fontId="60" fillId="41" borderId="0" applyNumberFormat="0" applyBorder="0" applyAlignment="0" applyProtection="0"/>
    <xf numFmtId="0" fontId="50" fillId="38" borderId="0" applyNumberFormat="0" applyBorder="0" applyAlignment="0" applyProtection="0"/>
    <xf numFmtId="0" fontId="8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5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4" borderId="7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46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7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3" fillId="0" borderId="9" xfId="0" applyNumberFormat="1" applyFont="1" applyFill="1" applyBorder="1" applyAlignment="1">
      <alignment horizontal="center"/>
    </xf>
    <xf numFmtId="0" fontId="14" fillId="23" borderId="10" xfId="0" applyFont="1" applyFill="1" applyBorder="1"/>
    <xf numFmtId="0" fontId="15" fillId="23" borderId="10" xfId="0" applyFont="1" applyFill="1" applyBorder="1"/>
    <xf numFmtId="0" fontId="14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49" fontId="13" fillId="0" borderId="11" xfId="0" applyNumberFormat="1" applyFont="1" applyFill="1" applyBorder="1" applyAlignment="1">
      <alignment horizontal="center"/>
    </xf>
    <xf numFmtId="0" fontId="14" fillId="23" borderId="12" xfId="0" applyFont="1" applyFill="1" applyBorder="1"/>
    <xf numFmtId="0" fontId="17" fillId="23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3" fontId="0" fillId="0" borderId="0" xfId="0" applyNumberFormat="1"/>
    <xf numFmtId="0" fontId="17" fillId="23" borderId="12" xfId="0" applyFont="1" applyFill="1" applyBorder="1" applyAlignment="1">
      <alignment horizontal="left"/>
    </xf>
    <xf numFmtId="0" fontId="15" fillId="23" borderId="12" xfId="0" applyFont="1" applyFill="1" applyBorder="1"/>
    <xf numFmtId="0" fontId="20" fillId="23" borderId="12" xfId="0" applyFont="1" applyFill="1" applyBorder="1"/>
    <xf numFmtId="0" fontId="13" fillId="23" borderId="12" xfId="0" applyFont="1" applyFill="1" applyBorder="1"/>
    <xf numFmtId="0" fontId="14" fillId="23" borderId="12" xfId="0" applyFont="1" applyFill="1" applyBorder="1" applyAlignment="1">
      <alignment horizontal="left"/>
    </xf>
    <xf numFmtId="0" fontId="21" fillId="23" borderId="0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wrapText="1"/>
    </xf>
    <xf numFmtId="3" fontId="25" fillId="0" borderId="0" xfId="0" applyNumberFormat="1" applyFont="1"/>
    <xf numFmtId="0" fontId="25" fillId="24" borderId="0" xfId="0" applyFont="1" applyFill="1" applyBorder="1" applyAlignment="1">
      <alignment horizontal="right"/>
    </xf>
    <xf numFmtId="0" fontId="25" fillId="0" borderId="0" xfId="0" applyFont="1" applyBorder="1" applyAlignment="1"/>
    <xf numFmtId="0" fontId="26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3" fontId="29" fillId="25" borderId="13" xfId="0" applyNumberFormat="1" applyFont="1" applyFill="1" applyBorder="1"/>
    <xf numFmtId="0" fontId="29" fillId="25" borderId="14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3" fontId="30" fillId="25" borderId="15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3" fontId="32" fillId="25" borderId="17" xfId="0" applyNumberFormat="1" applyFont="1" applyFill="1" applyBorder="1"/>
    <xf numFmtId="3" fontId="32" fillId="25" borderId="0" xfId="0" applyNumberFormat="1" applyFont="1" applyFill="1" applyBorder="1"/>
    <xf numFmtId="0" fontId="33" fillId="25" borderId="16" xfId="0" applyFont="1" applyFill="1" applyBorder="1"/>
    <xf numFmtId="3" fontId="34" fillId="25" borderId="17" xfId="0" applyNumberFormat="1" applyFont="1" applyFill="1" applyBorder="1"/>
    <xf numFmtId="3" fontId="35" fillId="25" borderId="0" xfId="0" applyNumberFormat="1" applyFont="1" applyFill="1" applyBorder="1"/>
    <xf numFmtId="0" fontId="35" fillId="25" borderId="16" xfId="0" applyFont="1" applyFill="1" applyBorder="1"/>
    <xf numFmtId="3" fontId="31" fillId="25" borderId="17" xfId="0" applyNumberFormat="1" applyFont="1" applyFill="1" applyBorder="1"/>
    <xf numFmtId="0" fontId="36" fillId="0" borderId="0" xfId="0" applyFont="1"/>
    <xf numFmtId="0" fontId="37" fillId="0" borderId="0" xfId="0" applyFont="1"/>
    <xf numFmtId="3" fontId="38" fillId="25" borderId="0" xfId="0" applyNumberFormat="1" applyFont="1" applyFill="1" applyBorder="1"/>
    <xf numFmtId="3" fontId="30" fillId="25" borderId="17" xfId="0" applyNumberFormat="1" applyFont="1" applyFill="1" applyBorder="1"/>
    <xf numFmtId="3" fontId="30" fillId="25" borderId="0" xfId="0" applyNumberFormat="1" applyFont="1" applyFill="1" applyBorder="1"/>
    <xf numFmtId="0" fontId="30" fillId="25" borderId="16" xfId="0" applyFont="1" applyFill="1" applyBorder="1"/>
    <xf numFmtId="0" fontId="39" fillId="0" borderId="0" xfId="0" applyFont="1"/>
    <xf numFmtId="0" fontId="40" fillId="0" borderId="0" xfId="0" applyFont="1"/>
    <xf numFmtId="3" fontId="30" fillId="25" borderId="18" xfId="0" applyNumberFormat="1" applyFont="1" applyFill="1" applyBorder="1"/>
    <xf numFmtId="3" fontId="30" fillId="25" borderId="19" xfId="0" applyNumberFormat="1" applyFont="1" applyFill="1" applyBorder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1" fillId="25" borderId="20" xfId="0" applyFont="1" applyFill="1" applyBorder="1" applyAlignment="1">
      <alignment horizontal="center"/>
    </xf>
    <xf numFmtId="49" fontId="41" fillId="25" borderId="21" xfId="0" applyNumberFormat="1" applyFont="1" applyFill="1" applyBorder="1" applyAlignment="1">
      <alignment horizontal="center"/>
    </xf>
    <xf numFmtId="49" fontId="41" fillId="25" borderId="22" xfId="0" applyNumberFormat="1" applyFont="1" applyFill="1" applyBorder="1" applyAlignment="1">
      <alignment horizontal="center"/>
    </xf>
    <xf numFmtId="49" fontId="42" fillId="0" borderId="0" xfId="0" applyNumberFormat="1" applyFont="1" applyAlignment="1">
      <alignment horizontal="center"/>
    </xf>
    <xf numFmtId="49" fontId="43" fillId="0" borderId="0" xfId="0" applyNumberFormat="1" applyFont="1" applyAlignment="1">
      <alignment horizontal="center"/>
    </xf>
    <xf numFmtId="0" fontId="0" fillId="0" borderId="0" xfId="0" applyAlignment="1"/>
    <xf numFmtId="49" fontId="4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5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(SEKTOR_KG!$A$5,SEKTOR_KG!$A$19,SEKTOR_KG!$A$37)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(SEKTOR_KG!$N$5,SEKTOR_KG!$N$19,SEKTOR_KG!$N$37)</c:f>
              <c:numCache>
                <c:formatCode>#,##0</c:formatCode>
                <c:ptCount val="3"/>
                <c:pt idx="0">
                  <c:v>14308780.441395998</c:v>
                </c:pt>
                <c:pt idx="1">
                  <c:v>54396135.648094997</c:v>
                </c:pt>
                <c:pt idx="2">
                  <c:v>714473.84184600005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64192"/>
        <c:axId val="157098752"/>
        <c:axId val="0"/>
      </c:bar3DChart>
      <c:catAx>
        <c:axId val="1570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70987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0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70641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(SEKTOR_KG!$A$6,SEKTOR_KG!$A$15,SEKTOR_KG!$A$17,SEKTOR_KG!$A$20,SEKTOR_KG!$A$24,SEKTOR_KG!$A$26,SEKTOR_KG!$A$37)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(SEKTOR_KG!$N$6,SEKTOR_KG!$N$15,SEKTOR_KG!$N$17,SEKTOR_KG!$N$20,SEKTOR_KG!$N$24,SEKTOR_KG!$N$26,SEKTOR_KG!$N$37)</c:f>
              <c:numCache>
                <c:formatCode>#,##0</c:formatCode>
                <c:ptCount val="7"/>
                <c:pt idx="0">
                  <c:v>11104333.778483998</c:v>
                </c:pt>
                <c:pt idx="1">
                  <c:v>795538.47455200006</c:v>
                </c:pt>
                <c:pt idx="2">
                  <c:v>2408908.18836</c:v>
                </c:pt>
                <c:pt idx="3">
                  <c:v>2133559.9284900003</c:v>
                </c:pt>
                <c:pt idx="4">
                  <c:v>13705080.498695999</c:v>
                </c:pt>
                <c:pt idx="5">
                  <c:v>38557495.220908999</c:v>
                </c:pt>
                <c:pt idx="6">
                  <c:v>714473.84184600005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360128"/>
        <c:axId val="157361664"/>
        <c:axId val="0"/>
      </c:bar3DChart>
      <c:catAx>
        <c:axId val="15736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7361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361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7360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(SEKTOR_KG!$A$7:$A$14,SEKTOR_KG!$A$16,SEKTOR_KG!$A$18,SEKTOR_KG!$A$21:$A$23,SEKTOR_KG!$A$25,SEKTOR_KG!$A$27:$A$36,SEKTOR_KG!$A$38)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(SEKTOR_KG!$N$7:$N$14,SEKTOR_KG!$N$16,SEKTOR_KG!$N$18,SEKTOR_KG!$N$21:$N$23,SEKTOR_KG!$N$25,SEKTOR_KG!$N$27:$N$36,SEKTOR_KG!$N$38)</c:f>
              <c:numCache>
                <c:formatCode>#,##0</c:formatCode>
                <c:ptCount val="25"/>
                <c:pt idx="0">
                  <c:v>6779197.8147879997</c:v>
                </c:pt>
                <c:pt idx="1">
                  <c:v>2395727.5341639998</c:v>
                </c:pt>
                <c:pt idx="2">
                  <c:v>1204647.236785</c:v>
                </c:pt>
                <c:pt idx="3">
                  <c:v>347178.88293800002</c:v>
                </c:pt>
                <c:pt idx="4">
                  <c:v>177331.62617</c:v>
                </c:pt>
                <c:pt idx="5">
                  <c:v>58461.592510000002</c:v>
                </c:pt>
                <c:pt idx="6">
                  <c:v>112244.460724</c:v>
                </c:pt>
                <c:pt idx="7">
                  <c:v>29544.630405</c:v>
                </c:pt>
                <c:pt idx="8">
                  <c:v>795538.47455200006</c:v>
                </c:pt>
                <c:pt idx="9">
                  <c:v>2408908.18836</c:v>
                </c:pt>
                <c:pt idx="10">
                  <c:v>1515394.665978</c:v>
                </c:pt>
                <c:pt idx="11">
                  <c:v>108853.115351</c:v>
                </c:pt>
                <c:pt idx="12">
                  <c:v>509312.147161</c:v>
                </c:pt>
                <c:pt idx="13">
                  <c:v>13705080.498695999</c:v>
                </c:pt>
                <c:pt idx="14">
                  <c:v>921585.837879</c:v>
                </c:pt>
                <c:pt idx="15">
                  <c:v>2950313.3959229998</c:v>
                </c:pt>
                <c:pt idx="16">
                  <c:v>162425.20721399999</c:v>
                </c:pt>
                <c:pt idx="17">
                  <c:v>1659352.6106710001</c:v>
                </c:pt>
                <c:pt idx="18">
                  <c:v>758346.47515900002</c:v>
                </c:pt>
                <c:pt idx="19">
                  <c:v>1412290.8305840001</c:v>
                </c:pt>
                <c:pt idx="20">
                  <c:v>13597768.429482</c:v>
                </c:pt>
                <c:pt idx="21">
                  <c:v>16314156.535915</c:v>
                </c:pt>
                <c:pt idx="22">
                  <c:v>2275.3397530000002</c:v>
                </c:pt>
                <c:pt idx="23">
                  <c:v>51163.623722999997</c:v>
                </c:pt>
                <c:pt idx="24">
                  <c:v>13343.09276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25888"/>
        <c:axId val="157527424"/>
        <c:axId val="0"/>
      </c:bar3DChart>
      <c:catAx>
        <c:axId val="15752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7527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527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75258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B1" sqref="B1:M1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1194785.6811230001</v>
      </c>
      <c r="C5" s="54">
        <f>C6+C15+C17</f>
        <v>1496417.8156249998</v>
      </c>
      <c r="D5" s="54">
        <f>D6+D15+D17</f>
        <v>1532766.650444</v>
      </c>
      <c r="E5" s="54">
        <f>E6+E15+E17</f>
        <v>1437880.3674299999</v>
      </c>
      <c r="F5" s="54">
        <f>F6+F15+F17</f>
        <v>1440928.8692660001</v>
      </c>
      <c r="G5" s="54">
        <f>G6+G15+G17</f>
        <v>1401888.9774479996</v>
      </c>
      <c r="H5" s="54">
        <f>H6+H15+H17</f>
        <v>1089177.7478519999</v>
      </c>
      <c r="I5" s="54">
        <f>I6+I15+I17</f>
        <v>1516937.5940379999</v>
      </c>
      <c r="J5" s="54">
        <f>J6+J15+J17</f>
        <v>1438350.9874379998</v>
      </c>
      <c r="K5" s="54">
        <f>K6+K15+K17</f>
        <v>1759645.7507320002</v>
      </c>
      <c r="L5" s="54">
        <f>L6+L15+L17</f>
        <v>0</v>
      </c>
      <c r="M5" s="54">
        <f>M6+M15+M17</f>
        <v>0</v>
      </c>
      <c r="N5" s="53">
        <f>N6+N15+N17</f>
        <v>14308780.441395998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945337.90543899999</v>
      </c>
      <c r="C6" s="39">
        <f>C7+C8+C9+C10+C11+C12+C13+C14</f>
        <v>1194412.6888449998</v>
      </c>
      <c r="D6" s="39">
        <f>D7+D8+D9+D10+D11+D12+D13+D14</f>
        <v>1208632.6816109999</v>
      </c>
      <c r="E6" s="39">
        <f>E7+E8+E9+E10+E11+E12+E13+E14</f>
        <v>1123111.2544869999</v>
      </c>
      <c r="F6" s="39">
        <f>F7+F8+F9+F10+F11+F12+F13+F14</f>
        <v>1102116.6797540002</v>
      </c>
      <c r="G6" s="39">
        <f>G7+G8+G9+G10+G11+G12+G13+G14</f>
        <v>1046004.8893269999</v>
      </c>
      <c r="H6" s="39">
        <f>H7+H8+H9+H10+H11+H12+H13+H14</f>
        <v>818115.16658900003</v>
      </c>
      <c r="I6" s="39">
        <f>I7+I8+I9+I10+I11+I12+I13+I14</f>
        <v>1149820.2258979999</v>
      </c>
      <c r="J6" s="39">
        <f>J7+J8+J9+J10+J11+J12+J13+J14</f>
        <v>1115809.1956089998</v>
      </c>
      <c r="K6" s="39">
        <f>K7+K8+K9+K10+K11+K12+K13+K14</f>
        <v>1400973.0909250001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11104333.778483998</v>
      </c>
      <c r="O6" s="52"/>
    </row>
    <row r="7" spans="1:16" ht="15.95" customHeight="1" x14ac:dyDescent="0.2">
      <c r="A7" s="37" t="s">
        <v>89</v>
      </c>
      <c r="B7" s="36">
        <v>558613.74533499999</v>
      </c>
      <c r="C7" s="36">
        <v>717091.17742099997</v>
      </c>
      <c r="D7" s="36">
        <v>713922.64031399996</v>
      </c>
      <c r="E7" s="36">
        <v>649479.62018299999</v>
      </c>
      <c r="F7" s="36">
        <v>669582.53635099996</v>
      </c>
      <c r="G7" s="36">
        <v>654950.96081199998</v>
      </c>
      <c r="H7" s="36">
        <v>560547.407733</v>
      </c>
      <c r="I7" s="36">
        <v>795954.948707</v>
      </c>
      <c r="J7" s="36">
        <v>699312.08012199996</v>
      </c>
      <c r="K7" s="36">
        <v>759742.69781000004</v>
      </c>
      <c r="L7" s="36">
        <v>0</v>
      </c>
      <c r="M7" s="36">
        <v>0</v>
      </c>
      <c r="N7" s="44">
        <v>6779197.8147879997</v>
      </c>
      <c r="O7" s="27"/>
    </row>
    <row r="8" spans="1:16" ht="15.95" customHeight="1" x14ac:dyDescent="0.2">
      <c r="A8" s="37" t="s">
        <v>88</v>
      </c>
      <c r="B8" s="36">
        <v>242803.31531999999</v>
      </c>
      <c r="C8" s="36">
        <v>293367.82361999998</v>
      </c>
      <c r="D8" s="36">
        <v>291481.9779</v>
      </c>
      <c r="E8" s="36">
        <v>282143.99301400001</v>
      </c>
      <c r="F8" s="36">
        <v>248132.70775999999</v>
      </c>
      <c r="G8" s="36">
        <v>180080.74406999999</v>
      </c>
      <c r="H8" s="36">
        <v>105228.58861999999</v>
      </c>
      <c r="I8" s="36">
        <v>149263.77334000001</v>
      </c>
      <c r="J8" s="36">
        <v>206664.24421999999</v>
      </c>
      <c r="K8" s="36">
        <v>396560.36629999999</v>
      </c>
      <c r="L8" s="36">
        <v>0</v>
      </c>
      <c r="M8" s="36">
        <v>0</v>
      </c>
      <c r="N8" s="44">
        <v>2395727.5341639998</v>
      </c>
      <c r="O8" s="27"/>
    </row>
    <row r="9" spans="1:16" ht="15.95" customHeight="1" x14ac:dyDescent="0.2">
      <c r="A9" s="37" t="s">
        <v>87</v>
      </c>
      <c r="B9" s="36">
        <v>81120.764223999999</v>
      </c>
      <c r="C9" s="36">
        <v>108861.973598</v>
      </c>
      <c r="D9" s="36">
        <v>128307.66939700001</v>
      </c>
      <c r="E9" s="36">
        <v>120784.526266</v>
      </c>
      <c r="F9" s="36">
        <v>119124.766347</v>
      </c>
      <c r="G9" s="36">
        <v>140407.11733499999</v>
      </c>
      <c r="H9" s="36">
        <v>103531.18704400001</v>
      </c>
      <c r="I9" s="36">
        <v>137681.23147299999</v>
      </c>
      <c r="J9" s="36">
        <v>126316.054451</v>
      </c>
      <c r="K9" s="36">
        <v>138511.94665</v>
      </c>
      <c r="L9" s="36">
        <v>0</v>
      </c>
      <c r="M9" s="36">
        <v>0</v>
      </c>
      <c r="N9" s="44">
        <v>1204647.236785</v>
      </c>
      <c r="O9" s="27"/>
    </row>
    <row r="10" spans="1:16" ht="15.95" customHeight="1" x14ac:dyDescent="0.2">
      <c r="A10" s="37" t="s">
        <v>86</v>
      </c>
      <c r="B10" s="36">
        <v>26164.17439</v>
      </c>
      <c r="C10" s="36">
        <v>32344.591090000002</v>
      </c>
      <c r="D10" s="36">
        <v>31714.05415</v>
      </c>
      <c r="E10" s="36">
        <v>29235.052199999998</v>
      </c>
      <c r="F10" s="36">
        <v>30457.258229999999</v>
      </c>
      <c r="G10" s="36">
        <v>34431.15696</v>
      </c>
      <c r="H10" s="36">
        <v>21302.59417</v>
      </c>
      <c r="I10" s="36">
        <v>30179.239119999998</v>
      </c>
      <c r="J10" s="36">
        <v>50095.390158000002</v>
      </c>
      <c r="K10" s="36">
        <v>61255.372470000002</v>
      </c>
      <c r="L10" s="36">
        <v>0</v>
      </c>
      <c r="M10" s="36">
        <v>0</v>
      </c>
      <c r="N10" s="44">
        <v>347178.88293800002</v>
      </c>
      <c r="O10" s="27"/>
    </row>
    <row r="11" spans="1:16" ht="15.95" customHeight="1" x14ac:dyDescent="0.2">
      <c r="A11" s="37" t="s">
        <v>85</v>
      </c>
      <c r="B11" s="36">
        <v>18849.514039999998</v>
      </c>
      <c r="C11" s="36">
        <v>18807.285459999999</v>
      </c>
      <c r="D11" s="36">
        <v>15946.19872</v>
      </c>
      <c r="E11" s="36">
        <v>16613.206480000001</v>
      </c>
      <c r="F11" s="36">
        <v>16769.265050000002</v>
      </c>
      <c r="G11" s="36">
        <v>19021.661059999999</v>
      </c>
      <c r="H11" s="36">
        <v>14418.162060000001</v>
      </c>
      <c r="I11" s="36">
        <v>15241.4077</v>
      </c>
      <c r="J11" s="36">
        <v>14915.21961</v>
      </c>
      <c r="K11" s="36">
        <v>26749.705989999999</v>
      </c>
      <c r="L11" s="36">
        <v>0</v>
      </c>
      <c r="M11" s="36">
        <v>0</v>
      </c>
      <c r="N11" s="44">
        <v>177331.62617</v>
      </c>
      <c r="O11" s="27"/>
    </row>
    <row r="12" spans="1:16" ht="15.95" customHeight="1" x14ac:dyDescent="0.2">
      <c r="A12" s="37" t="s">
        <v>84</v>
      </c>
      <c r="B12" s="36">
        <v>4640.7274600000001</v>
      </c>
      <c r="C12" s="36">
        <v>6333.6751000000004</v>
      </c>
      <c r="D12" s="36">
        <v>7169.75396</v>
      </c>
      <c r="E12" s="36">
        <v>6357.8058300000002</v>
      </c>
      <c r="F12" s="36">
        <v>5579.3565900000003</v>
      </c>
      <c r="G12" s="36">
        <v>6072.5555999999997</v>
      </c>
      <c r="H12" s="36">
        <v>3468.4184100000002</v>
      </c>
      <c r="I12" s="36">
        <v>5711.0512099999996</v>
      </c>
      <c r="J12" s="36">
        <v>6647.2725300000002</v>
      </c>
      <c r="K12" s="36">
        <v>6480.9758199999997</v>
      </c>
      <c r="L12" s="36">
        <v>0</v>
      </c>
      <c r="M12" s="36">
        <v>0</v>
      </c>
      <c r="N12" s="44">
        <v>58461.592510000002</v>
      </c>
      <c r="O12" s="27"/>
    </row>
    <row r="13" spans="1:16" ht="15.95" customHeight="1" x14ac:dyDescent="0.2">
      <c r="A13" s="37" t="s">
        <v>83</v>
      </c>
      <c r="B13" s="36">
        <v>11071.20213</v>
      </c>
      <c r="C13" s="36">
        <v>12203.611075999999</v>
      </c>
      <c r="D13" s="36">
        <v>15586.23309</v>
      </c>
      <c r="E13" s="36">
        <v>13697.716234</v>
      </c>
      <c r="F13" s="36">
        <v>9797.8937760000008</v>
      </c>
      <c r="G13" s="36">
        <v>9215.7144399999997</v>
      </c>
      <c r="H13" s="36">
        <v>8138.585752</v>
      </c>
      <c r="I13" s="36">
        <v>13524.820497999999</v>
      </c>
      <c r="J13" s="36">
        <v>9470.1906780000008</v>
      </c>
      <c r="K13" s="36">
        <v>9538.4930499999991</v>
      </c>
      <c r="L13" s="36">
        <v>0</v>
      </c>
      <c r="M13" s="36">
        <v>0</v>
      </c>
      <c r="N13" s="44">
        <v>112244.460724</v>
      </c>
      <c r="O13" s="27"/>
    </row>
    <row r="14" spans="1:16" ht="15.95" customHeight="1" x14ac:dyDescent="0.2">
      <c r="A14" s="37" t="s">
        <v>82</v>
      </c>
      <c r="B14" s="36">
        <v>2074.46254</v>
      </c>
      <c r="C14" s="36">
        <v>5402.5514800000001</v>
      </c>
      <c r="D14" s="36">
        <v>4504.1540800000002</v>
      </c>
      <c r="E14" s="36">
        <v>4799.33428</v>
      </c>
      <c r="F14" s="36">
        <v>2672.8956499999999</v>
      </c>
      <c r="G14" s="36">
        <v>1824.9790499999999</v>
      </c>
      <c r="H14" s="36">
        <v>1480.2228</v>
      </c>
      <c r="I14" s="36">
        <v>2263.7538500000001</v>
      </c>
      <c r="J14" s="36">
        <v>2388.7438400000001</v>
      </c>
      <c r="K14" s="36">
        <v>2133.532835</v>
      </c>
      <c r="L14" s="36">
        <v>0</v>
      </c>
      <c r="M14" s="36">
        <v>0</v>
      </c>
      <c r="N14" s="44">
        <v>29544.630405</v>
      </c>
      <c r="O14" s="27"/>
    </row>
    <row r="15" spans="1:16" s="51" customFormat="1" ht="15.95" customHeight="1" x14ac:dyDescent="0.25">
      <c r="A15" s="40" t="s">
        <v>42</v>
      </c>
      <c r="B15" s="39">
        <f>B16</f>
        <v>59959.926393000002</v>
      </c>
      <c r="C15" s="39">
        <f>C16</f>
        <v>71209.179520000005</v>
      </c>
      <c r="D15" s="39">
        <f>D16</f>
        <v>80991.708549999996</v>
      </c>
      <c r="E15" s="39">
        <f>E16</f>
        <v>80890.858399999997</v>
      </c>
      <c r="F15" s="39">
        <f>F16</f>
        <v>80530.683340000003</v>
      </c>
      <c r="G15" s="39">
        <f>G16</f>
        <v>81204.656480000005</v>
      </c>
      <c r="H15" s="39">
        <f>H16</f>
        <v>70618.380439999994</v>
      </c>
      <c r="I15" s="39">
        <f>I16</f>
        <v>95285.187034000002</v>
      </c>
      <c r="J15" s="39">
        <f>J16</f>
        <v>81448.056654999993</v>
      </c>
      <c r="K15" s="39">
        <f>K16</f>
        <v>93399.837740000003</v>
      </c>
      <c r="L15" s="39">
        <f>L16</f>
        <v>0</v>
      </c>
      <c r="M15" s="39">
        <f>M16</f>
        <v>0</v>
      </c>
      <c r="N15" s="38">
        <f>N16</f>
        <v>795538.47455200006</v>
      </c>
      <c r="O15" s="52"/>
    </row>
    <row r="16" spans="1:16" s="51" customFormat="1" ht="15.95" customHeight="1" x14ac:dyDescent="0.2">
      <c r="A16" s="37" t="s">
        <v>81</v>
      </c>
      <c r="B16" s="47">
        <v>59959.926393000002</v>
      </c>
      <c r="C16" s="47">
        <v>71209.179520000005</v>
      </c>
      <c r="D16" s="47">
        <v>80991.708549999996</v>
      </c>
      <c r="E16" s="47">
        <v>80890.858399999997</v>
      </c>
      <c r="F16" s="47">
        <v>80530.683340000003</v>
      </c>
      <c r="G16" s="47">
        <v>81204.656480000005</v>
      </c>
      <c r="H16" s="47">
        <v>70618.380439999994</v>
      </c>
      <c r="I16" s="47">
        <v>95285.187034000002</v>
      </c>
      <c r="J16" s="47">
        <v>81448.056654999993</v>
      </c>
      <c r="K16" s="47">
        <v>93399.837740000003</v>
      </c>
      <c r="L16" s="47">
        <v>0</v>
      </c>
      <c r="M16" s="47">
        <v>0</v>
      </c>
      <c r="N16" s="44">
        <v>795538.47455200006</v>
      </c>
      <c r="O16" s="52"/>
    </row>
    <row r="17" spans="1:15" s="51" customFormat="1" ht="15.95" customHeight="1" x14ac:dyDescent="0.25">
      <c r="A17" s="40" t="s">
        <v>39</v>
      </c>
      <c r="B17" s="39">
        <f>B18</f>
        <v>189487.84929099999</v>
      </c>
      <c r="C17" s="39">
        <f>C18</f>
        <v>230795.94725999999</v>
      </c>
      <c r="D17" s="39">
        <f>D18</f>
        <v>243142.26028300001</v>
      </c>
      <c r="E17" s="39">
        <f>E18</f>
        <v>233878.25454299999</v>
      </c>
      <c r="F17" s="39">
        <f>F18</f>
        <v>258281.50617199999</v>
      </c>
      <c r="G17" s="39">
        <f>G18</f>
        <v>274679.43164099997</v>
      </c>
      <c r="H17" s="39">
        <f>H18</f>
        <v>200444.20082299999</v>
      </c>
      <c r="I17" s="39">
        <f>I18</f>
        <v>271832.18110599997</v>
      </c>
      <c r="J17" s="39">
        <f>J18</f>
        <v>241093.735174</v>
      </c>
      <c r="K17" s="39">
        <f>K18</f>
        <v>265272.82206699997</v>
      </c>
      <c r="L17" s="39">
        <f>L18</f>
        <v>0</v>
      </c>
      <c r="M17" s="39">
        <f>M18</f>
        <v>0</v>
      </c>
      <c r="N17" s="38">
        <f>N18</f>
        <v>2408908.18836</v>
      </c>
      <c r="O17" s="52"/>
    </row>
    <row r="18" spans="1:15" s="51" customFormat="1" ht="15.95" customHeight="1" x14ac:dyDescent="0.2">
      <c r="A18" s="37" t="s">
        <v>80</v>
      </c>
      <c r="B18" s="47">
        <v>189487.84929099999</v>
      </c>
      <c r="C18" s="47">
        <v>230795.94725999999</v>
      </c>
      <c r="D18" s="47">
        <v>243142.26028300001</v>
      </c>
      <c r="E18" s="47">
        <v>233878.25454299999</v>
      </c>
      <c r="F18" s="47">
        <v>258281.50617199999</v>
      </c>
      <c r="G18" s="47">
        <v>274679.43164099997</v>
      </c>
      <c r="H18" s="47">
        <v>200444.20082299999</v>
      </c>
      <c r="I18" s="47">
        <v>271832.18110599997</v>
      </c>
      <c r="J18" s="47">
        <v>241093.735174</v>
      </c>
      <c r="K18" s="47">
        <v>265272.82206699997</v>
      </c>
      <c r="L18" s="47">
        <v>0</v>
      </c>
      <c r="M18" s="47">
        <v>0</v>
      </c>
      <c r="N18" s="44">
        <v>2408908.18836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4866766.5162899997</v>
      </c>
      <c r="C19" s="49">
        <f>C20+C24+C26</f>
        <v>5771221.5349930003</v>
      </c>
      <c r="D19" s="49">
        <f>D20+D24+D26</f>
        <v>6042509.0806989996</v>
      </c>
      <c r="E19" s="49">
        <f>E20+E24+E26</f>
        <v>5797190.9852439994</v>
      </c>
      <c r="F19" s="49">
        <f>F20+F24+F26</f>
        <v>5527322.7707839999</v>
      </c>
      <c r="G19" s="49">
        <f>G20+G24+G26</f>
        <v>5994099.4765160009</v>
      </c>
      <c r="H19" s="49">
        <f>H20+H24+H26</f>
        <v>4563517.5066679996</v>
      </c>
      <c r="I19" s="49">
        <f>I20+I24+I26</f>
        <v>5537559.4391090004</v>
      </c>
      <c r="J19" s="49">
        <f>J20+J24+J26</f>
        <v>5113385.2288140003</v>
      </c>
      <c r="K19" s="49">
        <f>K20+K24+K26</f>
        <v>5182563.1089780005</v>
      </c>
      <c r="L19" s="49">
        <f>L20+L24+L26</f>
        <v>0</v>
      </c>
      <c r="M19" s="49">
        <f>M20+M24+M26</f>
        <v>0</v>
      </c>
      <c r="N19" s="48">
        <f>N20+N24+N26</f>
        <v>54396135.648094997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191909.33532300001</v>
      </c>
      <c r="C20" s="39">
        <f>C21+C22+C23</f>
        <v>210105.30180599997</v>
      </c>
      <c r="D20" s="39">
        <f>D21+D22+D23</f>
        <v>233926.55966200001</v>
      </c>
      <c r="E20" s="39">
        <f>E21+E22+E23</f>
        <v>221485.555976</v>
      </c>
      <c r="F20" s="39">
        <f>F21+F22+F23</f>
        <v>221281.196635</v>
      </c>
      <c r="G20" s="39">
        <f>G21+G22+G23</f>
        <v>234018.616863</v>
      </c>
      <c r="H20" s="39">
        <f>H21+H22+H23</f>
        <v>155588.99742100001</v>
      </c>
      <c r="I20" s="39">
        <f>I21+I22+I23</f>
        <v>224373.408826</v>
      </c>
      <c r="J20" s="39">
        <f>J21+J22+J23</f>
        <v>208808.39449899999</v>
      </c>
      <c r="K20" s="39">
        <f>K21+K22+K23</f>
        <v>232062.561479</v>
      </c>
      <c r="L20" s="39">
        <f>L21+L22+L23</f>
        <v>0</v>
      </c>
      <c r="M20" s="39">
        <f>M21+M22+M23</f>
        <v>0</v>
      </c>
      <c r="N20" s="38">
        <f>N21+N22+N23</f>
        <v>2133559.9284900003</v>
      </c>
      <c r="O20" s="46"/>
    </row>
    <row r="21" spans="1:15" ht="15.95" customHeight="1" x14ac:dyDescent="0.2">
      <c r="A21" s="37" t="s">
        <v>79</v>
      </c>
      <c r="B21" s="36">
        <v>142564.575958</v>
      </c>
      <c r="C21" s="36">
        <v>150125.20352499999</v>
      </c>
      <c r="D21" s="36">
        <v>163860.00672</v>
      </c>
      <c r="E21" s="36">
        <v>153288.82110500001</v>
      </c>
      <c r="F21" s="36">
        <v>155818.17215</v>
      </c>
      <c r="G21" s="36">
        <v>166283.066097</v>
      </c>
      <c r="H21" s="36">
        <v>115162.31444</v>
      </c>
      <c r="I21" s="36">
        <v>157035.62280499999</v>
      </c>
      <c r="J21" s="36">
        <v>148850.087894</v>
      </c>
      <c r="K21" s="36">
        <v>162406.79528399999</v>
      </c>
      <c r="L21" s="36">
        <v>0</v>
      </c>
      <c r="M21" s="36">
        <v>0</v>
      </c>
      <c r="N21" s="44">
        <v>1515394.665978</v>
      </c>
      <c r="O21" s="27"/>
    </row>
    <row r="22" spans="1:15" ht="15.95" customHeight="1" x14ac:dyDescent="0.2">
      <c r="A22" s="37" t="s">
        <v>78</v>
      </c>
      <c r="B22" s="36">
        <v>8559.4627049999999</v>
      </c>
      <c r="C22" s="36">
        <v>10536.150561</v>
      </c>
      <c r="D22" s="36">
        <v>12976.174131</v>
      </c>
      <c r="E22" s="36">
        <v>14466.136301</v>
      </c>
      <c r="F22" s="36">
        <v>12181.95025</v>
      </c>
      <c r="G22" s="36">
        <v>11877.357316</v>
      </c>
      <c r="H22" s="36">
        <v>6808.7292909999996</v>
      </c>
      <c r="I22" s="36">
        <v>11682.172200999999</v>
      </c>
      <c r="J22" s="36">
        <v>9196.9176050000005</v>
      </c>
      <c r="K22" s="36">
        <v>10568.064990000001</v>
      </c>
      <c r="L22" s="36">
        <v>0</v>
      </c>
      <c r="M22" s="36">
        <v>0</v>
      </c>
      <c r="N22" s="44">
        <v>108853.115351</v>
      </c>
      <c r="O22" s="27"/>
    </row>
    <row r="23" spans="1:15" ht="15.95" customHeight="1" x14ac:dyDescent="0.2">
      <c r="A23" s="37" t="s">
        <v>77</v>
      </c>
      <c r="B23" s="36">
        <v>40785.29666</v>
      </c>
      <c r="C23" s="36">
        <v>49443.947719999996</v>
      </c>
      <c r="D23" s="36">
        <v>57090.378811000002</v>
      </c>
      <c r="E23" s="36">
        <v>53730.598570000002</v>
      </c>
      <c r="F23" s="36">
        <v>53281.074235</v>
      </c>
      <c r="G23" s="36">
        <v>55858.193449999999</v>
      </c>
      <c r="H23" s="36">
        <v>33617.953690000002</v>
      </c>
      <c r="I23" s="36">
        <v>55655.613819999999</v>
      </c>
      <c r="J23" s="36">
        <v>50761.389000000003</v>
      </c>
      <c r="K23" s="36">
        <v>59087.701204999998</v>
      </c>
      <c r="L23" s="36">
        <v>0</v>
      </c>
      <c r="M23" s="36">
        <v>0</v>
      </c>
      <c r="N23" s="44">
        <v>509312.147161</v>
      </c>
      <c r="O23" s="27"/>
    </row>
    <row r="24" spans="1:15" s="45" customFormat="1" ht="15.95" customHeight="1" x14ac:dyDescent="0.25">
      <c r="A24" s="40" t="s">
        <v>28</v>
      </c>
      <c r="B24" s="39">
        <f>B25</f>
        <v>1264601.3976509999</v>
      </c>
      <c r="C24" s="39">
        <f>C25</f>
        <v>1635805.567857</v>
      </c>
      <c r="D24" s="39">
        <f>D25</f>
        <v>1379179.7534940001</v>
      </c>
      <c r="E24" s="39">
        <f>E25</f>
        <v>1519437.8531859999</v>
      </c>
      <c r="F24" s="39">
        <f>F25</f>
        <v>1205482.8573759999</v>
      </c>
      <c r="G24" s="39">
        <f>G25</f>
        <v>1470250.439731</v>
      </c>
      <c r="H24" s="39">
        <f>H25</f>
        <v>1333714.038377</v>
      </c>
      <c r="I24" s="39">
        <f>I25</f>
        <v>1291316.354545</v>
      </c>
      <c r="J24" s="39">
        <f>J25</f>
        <v>1231426.2150059999</v>
      </c>
      <c r="K24" s="39">
        <f>K25</f>
        <v>1373866.0214730001</v>
      </c>
      <c r="L24" s="39">
        <f>L25</f>
        <v>0</v>
      </c>
      <c r="M24" s="39">
        <f>M25</f>
        <v>0</v>
      </c>
      <c r="N24" s="38">
        <f>N25</f>
        <v>13705080.498695999</v>
      </c>
      <c r="O24" s="46"/>
    </row>
    <row r="25" spans="1:15" s="45" customFormat="1" ht="15.95" customHeight="1" x14ac:dyDescent="0.2">
      <c r="A25" s="37" t="s">
        <v>76</v>
      </c>
      <c r="B25" s="47">
        <v>1264601.3976509999</v>
      </c>
      <c r="C25" s="47">
        <v>1635805.567857</v>
      </c>
      <c r="D25" s="47">
        <v>1379179.7534940001</v>
      </c>
      <c r="E25" s="47">
        <v>1519437.8531859999</v>
      </c>
      <c r="F25" s="47">
        <v>1205482.8573759999</v>
      </c>
      <c r="G25" s="47">
        <v>1470250.439731</v>
      </c>
      <c r="H25" s="47">
        <v>1333714.038377</v>
      </c>
      <c r="I25" s="47">
        <v>1291316.354545</v>
      </c>
      <c r="J25" s="47">
        <v>1231426.2150059999</v>
      </c>
      <c r="K25" s="47">
        <v>1373866.0214730001</v>
      </c>
      <c r="L25" s="47">
        <v>0</v>
      </c>
      <c r="M25" s="47">
        <v>0</v>
      </c>
      <c r="N25" s="44">
        <v>13705080.498695999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3410255.7833159999</v>
      </c>
      <c r="C26" s="39">
        <f>C27+C28+C29+C30+C31+C32+C33+C34+C35+C36+C37+C38</f>
        <v>3925310.6653299998</v>
      </c>
      <c r="D26" s="39">
        <f>D27+D28+D29+D30+D31+D32+D33+D34+D35+D36+D37+D38</f>
        <v>4429402.7675429992</v>
      </c>
      <c r="E26" s="39">
        <f>E27+E28+E29+E30+E31+E32+E33+E34+E35+E36+E37+E38</f>
        <v>4056267.5760819996</v>
      </c>
      <c r="F26" s="39">
        <f>F27+F28+F29+F30+F31+F32+F33+F34+F35+F36+F37+F38</f>
        <v>4100558.7167729996</v>
      </c>
      <c r="G26" s="39">
        <f>G27+G28+G29+G30+G31+G32+G33+G34+G35+G36+G37+G38</f>
        <v>4289830.4199220007</v>
      </c>
      <c r="H26" s="39">
        <f>H27+H28+H29+H30+H31+H32+H33+H34+H35+H36+H37+H38</f>
        <v>3074214.4708699998</v>
      </c>
      <c r="I26" s="39">
        <f>I27+I28+I29+I30+I31+I32+I33+I34+I35+I36+I37+I38</f>
        <v>4021869.6757380003</v>
      </c>
      <c r="J26" s="39">
        <f>J27+J28+J29+J30+J31+J32+J33+J34+J35+J36+J37+J38</f>
        <v>3673150.6193090002</v>
      </c>
      <c r="K26" s="39">
        <f>K27+K28+K29+K30+K31+K32+K33+K34+K35+K36+K37+K38</f>
        <v>3576634.5260260003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38557495.220908999</v>
      </c>
      <c r="O26" s="46"/>
    </row>
    <row r="27" spans="1:15" ht="15.95" customHeight="1" x14ac:dyDescent="0.2">
      <c r="A27" s="37" t="s">
        <v>75</v>
      </c>
      <c r="B27" s="36">
        <v>77997.723457</v>
      </c>
      <c r="C27" s="36">
        <v>86022.532613999996</v>
      </c>
      <c r="D27" s="36">
        <v>93373.269981000005</v>
      </c>
      <c r="E27" s="36">
        <v>95825.796270000006</v>
      </c>
      <c r="F27" s="36">
        <v>92788.295444999996</v>
      </c>
      <c r="G27" s="36">
        <v>94508.140209999998</v>
      </c>
      <c r="H27" s="36">
        <v>74266.613001000005</v>
      </c>
      <c r="I27" s="36">
        <v>107305.55654600001</v>
      </c>
      <c r="J27" s="36">
        <v>92161.231515000007</v>
      </c>
      <c r="K27" s="36">
        <v>107336.67883999999</v>
      </c>
      <c r="L27" s="36">
        <v>0</v>
      </c>
      <c r="M27" s="36">
        <v>0</v>
      </c>
      <c r="N27" s="44">
        <v>921585.837879</v>
      </c>
      <c r="O27" s="27"/>
    </row>
    <row r="28" spans="1:15" ht="15.95" customHeight="1" x14ac:dyDescent="0.2">
      <c r="A28" s="37" t="s">
        <v>74</v>
      </c>
      <c r="B28" s="36">
        <v>250848.27540099999</v>
      </c>
      <c r="C28" s="36">
        <v>315475.78721099999</v>
      </c>
      <c r="D28" s="36">
        <v>323001.73002000002</v>
      </c>
      <c r="E28" s="36">
        <v>307134.785836</v>
      </c>
      <c r="F28" s="36">
        <v>300769.90192999999</v>
      </c>
      <c r="G28" s="36">
        <v>329574.68622799998</v>
      </c>
      <c r="H28" s="36">
        <v>255626.45170000001</v>
      </c>
      <c r="I28" s="36">
        <v>256574.07823799999</v>
      </c>
      <c r="J28" s="36">
        <v>287799.54697600001</v>
      </c>
      <c r="K28" s="36">
        <v>323508.15238300001</v>
      </c>
      <c r="L28" s="36">
        <v>0</v>
      </c>
      <c r="M28" s="36">
        <v>0</v>
      </c>
      <c r="N28" s="44">
        <v>2950313.3959229998</v>
      </c>
      <c r="O28" s="27"/>
    </row>
    <row r="29" spans="1:15" ht="15.95" customHeight="1" x14ac:dyDescent="0.2">
      <c r="A29" s="37" t="s">
        <v>73</v>
      </c>
      <c r="B29" s="36">
        <v>37619.168724000003</v>
      </c>
      <c r="C29" s="36">
        <v>3967.61211</v>
      </c>
      <c r="D29" s="36">
        <v>19466.88294</v>
      </c>
      <c r="E29" s="36">
        <v>27085.83654</v>
      </c>
      <c r="F29" s="36">
        <v>12140.655479999999</v>
      </c>
      <c r="G29" s="36">
        <v>15563.56018</v>
      </c>
      <c r="H29" s="36">
        <v>7207.92101</v>
      </c>
      <c r="I29" s="36">
        <v>7708.5986300000004</v>
      </c>
      <c r="J29" s="36">
        <v>3487.9857200000001</v>
      </c>
      <c r="K29" s="36">
        <v>28176.98588</v>
      </c>
      <c r="L29" s="36">
        <v>0</v>
      </c>
      <c r="M29" s="36">
        <v>0</v>
      </c>
      <c r="N29" s="44">
        <v>162425.20721399999</v>
      </c>
      <c r="O29" s="27"/>
    </row>
    <row r="30" spans="1:15" ht="15.95" customHeight="1" x14ac:dyDescent="0.2">
      <c r="A30" s="37" t="s">
        <v>72</v>
      </c>
      <c r="B30" s="36">
        <v>151936.63370999999</v>
      </c>
      <c r="C30" s="36">
        <v>159134.28744300001</v>
      </c>
      <c r="D30" s="36">
        <v>182330.69781099999</v>
      </c>
      <c r="E30" s="36">
        <v>169522.164445</v>
      </c>
      <c r="F30" s="36">
        <v>163337.85538600001</v>
      </c>
      <c r="G30" s="36">
        <v>185225.47654599999</v>
      </c>
      <c r="H30" s="36">
        <v>139964.67203799999</v>
      </c>
      <c r="I30" s="36">
        <v>177033.74230799999</v>
      </c>
      <c r="J30" s="36">
        <v>152406.96097799999</v>
      </c>
      <c r="K30" s="36">
        <v>178460.12000600001</v>
      </c>
      <c r="L30" s="36">
        <v>0</v>
      </c>
      <c r="M30" s="36">
        <v>0</v>
      </c>
      <c r="N30" s="44">
        <v>1659352.6106710001</v>
      </c>
      <c r="O30" s="27"/>
    </row>
    <row r="31" spans="1:15" ht="15.95" customHeight="1" x14ac:dyDescent="0.2">
      <c r="A31" s="37" t="s">
        <v>71</v>
      </c>
      <c r="B31" s="36">
        <v>65106.045123999997</v>
      </c>
      <c r="C31" s="36">
        <v>78828.86361</v>
      </c>
      <c r="D31" s="36">
        <v>82005.527050000004</v>
      </c>
      <c r="E31" s="36">
        <v>82354.619657000003</v>
      </c>
      <c r="F31" s="36">
        <v>78980.846676999994</v>
      </c>
      <c r="G31" s="36">
        <v>84071.554292000001</v>
      </c>
      <c r="H31" s="36">
        <v>60803.450850000001</v>
      </c>
      <c r="I31" s="36">
        <v>77148.002632999996</v>
      </c>
      <c r="J31" s="36">
        <v>68377.995011000006</v>
      </c>
      <c r="K31" s="36">
        <v>80669.570254999999</v>
      </c>
      <c r="L31" s="36">
        <v>0</v>
      </c>
      <c r="M31" s="36">
        <v>0</v>
      </c>
      <c r="N31" s="44">
        <v>758346.47515900002</v>
      </c>
      <c r="O31" s="27"/>
    </row>
    <row r="32" spans="1:15" ht="15.95" customHeight="1" x14ac:dyDescent="0.2">
      <c r="A32" s="37" t="s">
        <v>70</v>
      </c>
      <c r="B32" s="36">
        <v>122809.15270599999</v>
      </c>
      <c r="C32" s="36">
        <v>146256.07701800001</v>
      </c>
      <c r="D32" s="36">
        <v>154340.846468</v>
      </c>
      <c r="E32" s="36">
        <v>144487.89527099999</v>
      </c>
      <c r="F32" s="36">
        <v>141636.33396600001</v>
      </c>
      <c r="G32" s="36">
        <v>154759.34940899999</v>
      </c>
      <c r="H32" s="36">
        <v>117401.648934</v>
      </c>
      <c r="I32" s="36">
        <v>147154.93502100001</v>
      </c>
      <c r="J32" s="36">
        <v>137936.48954000001</v>
      </c>
      <c r="K32" s="36">
        <v>145508.102251</v>
      </c>
      <c r="L32" s="36">
        <v>0</v>
      </c>
      <c r="M32" s="36">
        <v>0</v>
      </c>
      <c r="N32" s="44">
        <v>1412290.8305840001</v>
      </c>
      <c r="O32" s="27"/>
    </row>
    <row r="33" spans="1:15" ht="15.95" customHeight="1" x14ac:dyDescent="0.2">
      <c r="A33" s="37" t="s">
        <v>69</v>
      </c>
      <c r="B33" s="36">
        <v>1257868.3540729999</v>
      </c>
      <c r="C33" s="36">
        <v>1542243.841976</v>
      </c>
      <c r="D33" s="36">
        <v>1459453.458473</v>
      </c>
      <c r="E33" s="36">
        <v>1277708.2402999999</v>
      </c>
      <c r="F33" s="36">
        <v>1289684.2481720001</v>
      </c>
      <c r="G33" s="36">
        <v>1542938.420465</v>
      </c>
      <c r="H33" s="36">
        <v>1055277.9610299999</v>
      </c>
      <c r="I33" s="36">
        <v>1565993.80088</v>
      </c>
      <c r="J33" s="36">
        <v>1260011.1343390001</v>
      </c>
      <c r="K33" s="36">
        <v>1346588.9697740001</v>
      </c>
      <c r="L33" s="36">
        <v>0</v>
      </c>
      <c r="M33" s="36">
        <v>0</v>
      </c>
      <c r="N33" s="44">
        <v>13597768.429482</v>
      </c>
      <c r="O33" s="27"/>
    </row>
    <row r="34" spans="1:15" ht="15.95" customHeight="1" x14ac:dyDescent="0.2">
      <c r="A34" s="37" t="s">
        <v>68</v>
      </c>
      <c r="B34" s="36">
        <v>1380135.0428150001</v>
      </c>
      <c r="C34" s="36">
        <v>1517476.500216</v>
      </c>
      <c r="D34" s="36">
        <v>2032263.4625619999</v>
      </c>
      <c r="E34" s="36">
        <v>1869901.043934</v>
      </c>
      <c r="F34" s="36">
        <v>1946124.2650909999</v>
      </c>
      <c r="G34" s="36">
        <v>1786605.5350820001</v>
      </c>
      <c r="H34" s="36">
        <v>1304584.354204</v>
      </c>
      <c r="I34" s="36">
        <v>1600367.346874</v>
      </c>
      <c r="J34" s="36">
        <v>1594926.990427</v>
      </c>
      <c r="K34" s="36">
        <v>1281771.99471</v>
      </c>
      <c r="L34" s="36">
        <v>0</v>
      </c>
      <c r="M34" s="36">
        <v>0</v>
      </c>
      <c r="N34" s="44">
        <v>16314156.535915</v>
      </c>
      <c r="O34" s="27"/>
    </row>
    <row r="35" spans="1:15" ht="15.95" customHeight="1" x14ac:dyDescent="0.2">
      <c r="A35" s="37" t="s">
        <v>67</v>
      </c>
      <c r="B35" s="36">
        <v>171.725359</v>
      </c>
      <c r="C35" s="36">
        <v>270.67638199999999</v>
      </c>
      <c r="D35" s="36">
        <v>206.914804</v>
      </c>
      <c r="E35" s="36">
        <v>214.64409900000001</v>
      </c>
      <c r="F35" s="36">
        <v>179.54230899999999</v>
      </c>
      <c r="G35" s="36">
        <v>270.79736200000002</v>
      </c>
      <c r="H35" s="36">
        <v>208.088157</v>
      </c>
      <c r="I35" s="36">
        <v>203.70368300000001</v>
      </c>
      <c r="J35" s="36">
        <v>233.88245599999999</v>
      </c>
      <c r="K35" s="36">
        <v>315.36514199999999</v>
      </c>
      <c r="L35" s="36">
        <v>0</v>
      </c>
      <c r="M35" s="36">
        <v>0</v>
      </c>
      <c r="N35" s="44">
        <v>2275.3397530000002</v>
      </c>
      <c r="O35" s="27"/>
    </row>
    <row r="36" spans="1:15" s="33" customFormat="1" ht="15.95" customHeight="1" x14ac:dyDescent="0.2">
      <c r="A36" s="37" t="s">
        <v>66</v>
      </c>
      <c r="B36" s="36">
        <v>5994.0959599999996</v>
      </c>
      <c r="C36" s="36">
        <v>6867.4791800000003</v>
      </c>
      <c r="D36" s="36">
        <v>6872.1341199999997</v>
      </c>
      <c r="E36" s="36">
        <v>7480.1835199999996</v>
      </c>
      <c r="F36" s="36">
        <v>3749.5739699999999</v>
      </c>
      <c r="G36" s="36">
        <v>5308.7483110000003</v>
      </c>
      <c r="H36" s="36">
        <v>3506.2909300000001</v>
      </c>
      <c r="I36" s="36">
        <v>4287.7097100000001</v>
      </c>
      <c r="J36" s="36">
        <v>3027.8275119999998</v>
      </c>
      <c r="K36" s="36">
        <v>4069.5805099999998</v>
      </c>
      <c r="L36" s="36">
        <v>0</v>
      </c>
      <c r="M36" s="36">
        <v>0</v>
      </c>
      <c r="N36" s="44">
        <v>51163.623722999997</v>
      </c>
      <c r="O36" s="34"/>
    </row>
    <row r="37" spans="1:15" s="33" customFormat="1" ht="15.95" customHeight="1" x14ac:dyDescent="0.2">
      <c r="A37" s="37" t="s">
        <v>65</v>
      </c>
      <c r="B37" s="36">
        <v>59135.243656999999</v>
      </c>
      <c r="C37" s="36">
        <v>67454.223910000001</v>
      </c>
      <c r="D37" s="36">
        <v>74691.931526</v>
      </c>
      <c r="E37" s="36">
        <v>72967.821379999994</v>
      </c>
      <c r="F37" s="36">
        <v>69682.506076999998</v>
      </c>
      <c r="G37" s="36">
        <v>89038.929877000002</v>
      </c>
      <c r="H37" s="36">
        <v>54273.056815999997</v>
      </c>
      <c r="I37" s="36">
        <v>76799.640624000007</v>
      </c>
      <c r="J37" s="36">
        <v>71489.313324999996</v>
      </c>
      <c r="K37" s="36">
        <v>78941.174654000002</v>
      </c>
      <c r="L37" s="36">
        <v>0</v>
      </c>
      <c r="M37" s="36">
        <v>0</v>
      </c>
      <c r="N37" s="44">
        <v>714473.84184600005</v>
      </c>
      <c r="O37" s="34"/>
    </row>
    <row r="38" spans="1:15" s="33" customFormat="1" ht="15.95" customHeight="1" x14ac:dyDescent="0.2">
      <c r="A38" s="37" t="s">
        <v>64</v>
      </c>
      <c r="B38" s="36">
        <v>634.32232999999997</v>
      </c>
      <c r="C38" s="36">
        <v>1312.7836600000001</v>
      </c>
      <c r="D38" s="36">
        <v>1395.9117879999999</v>
      </c>
      <c r="E38" s="36">
        <v>1584.54483</v>
      </c>
      <c r="F38" s="36">
        <v>1484.69227</v>
      </c>
      <c r="G38" s="36">
        <v>1965.2219600000001</v>
      </c>
      <c r="H38" s="36">
        <v>1093.9621999999999</v>
      </c>
      <c r="I38" s="36">
        <v>1292.5605909999999</v>
      </c>
      <c r="J38" s="36">
        <v>1291.26151</v>
      </c>
      <c r="K38" s="36">
        <v>1287.831621</v>
      </c>
      <c r="L38" s="36">
        <v>0</v>
      </c>
      <c r="M38" s="36">
        <v>0</v>
      </c>
      <c r="N38" s="44">
        <v>13343.09276</v>
      </c>
      <c r="O38" s="34"/>
    </row>
    <row r="39" spans="1:15" s="33" customFormat="1" ht="15.95" customHeight="1" x14ac:dyDescent="0.25">
      <c r="A39" s="43" t="s">
        <v>4</v>
      </c>
      <c r="B39" s="42">
        <f>B41</f>
        <v>1363254.1091799999</v>
      </c>
      <c r="C39" s="42">
        <f>C41</f>
        <v>1288129.757645</v>
      </c>
      <c r="D39" s="42">
        <f>D41</f>
        <v>1687738.1010499999</v>
      </c>
      <c r="E39" s="42">
        <f>E41</f>
        <v>1758066.3878299999</v>
      </c>
      <c r="F39" s="42">
        <f>F41</f>
        <v>1891939.68878</v>
      </c>
      <c r="G39" s="42">
        <f>G41</f>
        <v>1895535.54718</v>
      </c>
      <c r="H39" s="42">
        <f>H41</f>
        <v>1438346.7758299999</v>
      </c>
      <c r="I39" s="42">
        <f>I41</f>
        <v>1888424.98272</v>
      </c>
      <c r="J39" s="42">
        <f>J41</f>
        <v>1834805.4031</v>
      </c>
      <c r="K39" s="42">
        <f>K41</f>
        <v>1937105.4043399999</v>
      </c>
      <c r="L39" s="42">
        <f>L41</f>
        <v>0</v>
      </c>
      <c r="M39" s="42">
        <f>M41</f>
        <v>0</v>
      </c>
      <c r="N39" s="41">
        <f>N41</f>
        <v>16983346.157655001</v>
      </c>
      <c r="O39" s="34"/>
    </row>
    <row r="40" spans="1:15" s="33" customFormat="1" ht="15.95" customHeight="1" x14ac:dyDescent="0.25">
      <c r="A40" s="40" t="s">
        <v>3</v>
      </c>
      <c r="B40" s="39">
        <f>B41</f>
        <v>1363254.1091799999</v>
      </c>
      <c r="C40" s="39">
        <f>C41</f>
        <v>1288129.757645</v>
      </c>
      <c r="D40" s="39">
        <f>D41</f>
        <v>1687738.1010499999</v>
      </c>
      <c r="E40" s="39">
        <f>E41</f>
        <v>1758066.3878299999</v>
      </c>
      <c r="F40" s="39">
        <f>F41</f>
        <v>1891939.68878</v>
      </c>
      <c r="G40" s="39">
        <f>G41</f>
        <v>1895535.54718</v>
      </c>
      <c r="H40" s="39">
        <f>H41</f>
        <v>1438346.7758299999</v>
      </c>
      <c r="I40" s="39">
        <f>I41</f>
        <v>1888424.98272</v>
      </c>
      <c r="J40" s="39">
        <f>J41</f>
        <v>1834805.4031</v>
      </c>
      <c r="K40" s="39">
        <f>K41</f>
        <v>1937105.4043399999</v>
      </c>
      <c r="L40" s="39">
        <f>L41</f>
        <v>0</v>
      </c>
      <c r="M40" s="39">
        <f>M41</f>
        <v>0</v>
      </c>
      <c r="N40" s="38">
        <f>N41</f>
        <v>16983346.157655001</v>
      </c>
      <c r="O40" s="34"/>
    </row>
    <row r="41" spans="1:15" s="33" customFormat="1" ht="15.95" customHeight="1" thickBot="1" x14ac:dyDescent="0.3">
      <c r="A41" s="37" t="s">
        <v>63</v>
      </c>
      <c r="B41" s="36">
        <v>1363254.1091799999</v>
      </c>
      <c r="C41" s="36">
        <v>1288129.757645</v>
      </c>
      <c r="D41" s="36">
        <v>1687738.1010499999</v>
      </c>
      <c r="E41" s="36">
        <v>1758066.3878299999</v>
      </c>
      <c r="F41" s="36">
        <v>1891939.68878</v>
      </c>
      <c r="G41" s="36">
        <v>1895535.54718</v>
      </c>
      <c r="H41" s="36">
        <v>1438346.7758299999</v>
      </c>
      <c r="I41" s="36">
        <v>1888424.98272</v>
      </c>
      <c r="J41" s="36">
        <v>1834805.4031</v>
      </c>
      <c r="K41" s="36">
        <v>1937105.4043399999</v>
      </c>
      <c r="L41" s="36">
        <v>0</v>
      </c>
      <c r="M41" s="36">
        <v>0</v>
      </c>
      <c r="N41" s="35">
        <v>16983346.157655001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7424806.306592999</v>
      </c>
      <c r="C42" s="31">
        <f>C5+C19+C39</f>
        <v>8555769.1082630008</v>
      </c>
      <c r="D42" s="31">
        <f>D5+D19+D39</f>
        <v>9263013.8321930002</v>
      </c>
      <c r="E42" s="31">
        <f>E5+E19+E39</f>
        <v>8993137.7405039985</v>
      </c>
      <c r="F42" s="31">
        <f>F5+F19+F39</f>
        <v>8860191.32883</v>
      </c>
      <c r="G42" s="31">
        <f>G5+G19+G39</f>
        <v>9291524.0011440013</v>
      </c>
      <c r="H42" s="31">
        <f>H5+H19+H39</f>
        <v>7091042.0303499987</v>
      </c>
      <c r="I42" s="31">
        <f>I5+I19+I39</f>
        <v>8942922.0158670004</v>
      </c>
      <c r="J42" s="31">
        <f>J5+J19+J39</f>
        <v>8386541.6193519998</v>
      </c>
      <c r="K42" s="31">
        <f>K5+K19+K39</f>
        <v>8879314.2640499994</v>
      </c>
      <c r="L42" s="31">
        <f>L5+L19+L39</f>
        <v>0</v>
      </c>
      <c r="M42" s="31">
        <f>M5+M19+M39</f>
        <v>0</v>
      </c>
      <c r="N42" s="31">
        <f>N5+N19+N39</f>
        <v>85688262.247145995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B1:M1"/>
    <mergeCell ref="A2:P2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SEKTOR_KG</vt:lpstr>
      <vt:lpstr>SEKTOR_KG!Yazdırma_Alanı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2016-11-02T08:31:53Z</dcterms:created>
  <dcterms:modified xsi:type="dcterms:W3CDTF">2016-11-02T08:32:29Z</dcterms:modified>
</cp:coreProperties>
</file>