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20490" windowHeight="777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L26" i="1"/>
  <c r="K26" i="1"/>
  <c r="J26" i="1"/>
  <c r="J19" i="1" s="1"/>
  <c r="I26" i="1"/>
  <c r="H26" i="1"/>
  <c r="G26" i="1"/>
  <c r="F26" i="1"/>
  <c r="F19" i="1" s="1"/>
  <c r="E26" i="1"/>
  <c r="D26" i="1"/>
  <c r="C26" i="1"/>
  <c r="B26" i="1"/>
  <c r="B19" i="1" s="1"/>
  <c r="N24" i="1"/>
  <c r="M24" i="1"/>
  <c r="L24" i="1"/>
  <c r="K24" i="1"/>
  <c r="K19" i="1" s="1"/>
  <c r="J24" i="1"/>
  <c r="I24" i="1"/>
  <c r="H24" i="1"/>
  <c r="G24" i="1"/>
  <c r="G19" i="1" s="1"/>
  <c r="F24" i="1"/>
  <c r="E24" i="1"/>
  <c r="D24" i="1"/>
  <c r="C24" i="1"/>
  <c r="C19" i="1" s="1"/>
  <c r="B24" i="1"/>
  <c r="N20" i="1"/>
  <c r="M20" i="1"/>
  <c r="L20" i="1"/>
  <c r="L19" i="1" s="1"/>
  <c r="K20" i="1"/>
  <c r="J20" i="1"/>
  <c r="I20" i="1"/>
  <c r="H20" i="1"/>
  <c r="H19" i="1" s="1"/>
  <c r="G20" i="1"/>
  <c r="F20" i="1"/>
  <c r="E20" i="1"/>
  <c r="D20" i="1"/>
  <c r="D19" i="1" s="1"/>
  <c r="C20" i="1"/>
  <c r="B20" i="1"/>
  <c r="M19" i="1"/>
  <c r="I19" i="1"/>
  <c r="E19" i="1"/>
  <c r="N17" i="1"/>
  <c r="N5" i="1" s="1"/>
  <c r="M17" i="1"/>
  <c r="L17" i="1"/>
  <c r="K17" i="1"/>
  <c r="J17" i="1"/>
  <c r="J5" i="1" s="1"/>
  <c r="I17" i="1"/>
  <c r="H17" i="1"/>
  <c r="G17" i="1"/>
  <c r="F17" i="1"/>
  <c r="F5" i="1" s="1"/>
  <c r="E17" i="1"/>
  <c r="D17" i="1"/>
  <c r="C17" i="1"/>
  <c r="B17" i="1"/>
  <c r="B5" i="1" s="1"/>
  <c r="N15" i="1"/>
  <c r="M15" i="1"/>
  <c r="L15" i="1"/>
  <c r="K15" i="1"/>
  <c r="K5" i="1" s="1"/>
  <c r="J15" i="1"/>
  <c r="I15" i="1"/>
  <c r="H15" i="1"/>
  <c r="G15" i="1"/>
  <c r="G5" i="1" s="1"/>
  <c r="F15" i="1"/>
  <c r="E15" i="1"/>
  <c r="D15" i="1"/>
  <c r="C15" i="1"/>
  <c r="C5" i="1" s="1"/>
  <c r="B15" i="1"/>
  <c r="N6" i="1"/>
  <c r="M6" i="1"/>
  <c r="L6" i="1"/>
  <c r="L5" i="1" s="1"/>
  <c r="K6" i="1"/>
  <c r="J6" i="1"/>
  <c r="I6" i="1"/>
  <c r="H6" i="1"/>
  <c r="H5" i="1" s="1"/>
  <c r="G6" i="1"/>
  <c r="F6" i="1"/>
  <c r="E6" i="1"/>
  <c r="D6" i="1"/>
  <c r="D5" i="1" s="1"/>
  <c r="C6" i="1"/>
  <c r="B6" i="1"/>
  <c r="M5" i="1"/>
  <c r="M42" i="1" s="1"/>
  <c r="I5" i="1"/>
  <c r="I42" i="1" s="1"/>
  <c r="E5" i="1"/>
  <c r="E42" i="1" s="1"/>
  <c r="D42" i="1" l="1"/>
  <c r="H42" i="1"/>
  <c r="L42" i="1"/>
  <c r="C42" i="1"/>
  <c r="G42" i="1"/>
  <c r="K42" i="1"/>
  <c r="B42" i="1"/>
  <c r="F42" i="1"/>
  <c r="J42" i="1"/>
  <c r="N42" i="1"/>
</calcChain>
</file>

<file path=xl/sharedStrings.xml><?xml version="1.0" encoding="utf-8"?>
<sst xmlns="http://schemas.openxmlformats.org/spreadsheetml/2006/main" count="117" uniqueCount="106">
  <si>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</si>
  <si>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</si>
  <si>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</si>
  <si>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</si>
  <si>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</si>
  <si>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</si>
  <si>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</si>
  <si>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</si>
  <si>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</si>
  <si>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</si>
  <si>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</si>
  <si>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</si>
  <si>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</si>
  <si>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</si>
  <si>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</si>
  <si>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</si>
  <si>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</si>
  <si>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</si>
  <si>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</si>
  <si>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</si>
  <si>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</si>
  <si>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</si>
  <si>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</si>
  <si>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</si>
  <si>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</si>
  <si>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</si>
  <si>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</si>
  <si>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</si>
  <si>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</si>
  <si>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</si>
  <si>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</si>
  <si>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</si>
  <si>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</si>
  <si>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</si>
  <si>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</si>
  <si>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</si>
  <si>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</si>
  <si>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</si>
  <si>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</si>
  <si>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</si>
  <si>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</si>
  <si>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</si>
  <si>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</si>
  <si>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</si>
  <si>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</si>
  <si>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</si>
  <si>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</si>
  <si>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</si>
  <si>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</si>
  <si>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</si>
  <si>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</si>
  <si>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</si>
  <si>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</si>
  <si>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</si>
  <si>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</si>
  <si>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</si>
  <si>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</si>
  <si>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</si>
  <si>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</si>
  <si>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</si>
  <si>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</si>
  <si>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</si>
  <si>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</si>
  <si>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</si>
  <si>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</si>
  <si>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</si>
  <si>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</si>
  <si>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</si>
  <si>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</si>
  <si>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</si>
  <si>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</si>
  <si>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</si>
  <si>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</si>
  <si>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</si>
  <si>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</si>
  <si>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</si>
  <si>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</si>
  <si>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</si>
  <si>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28.02.2018 TARİHİ İTİBARİYLE SEKTÖREL BAZDA AYLIK İHRACAT KAYIT RAKAMLARI(1000 KG)</t>
  </si>
  <si>
    <t xml:space="preserve">.           Hububat, Bakliyat, Yağlı Tohumlar ve Mamulleri </t>
  </si>
  <si>
    <t xml:space="preserve">.           Yaş Meyve ve Sebze  </t>
  </si>
  <si>
    <t xml:space="preserve">.           Meyve Sebze Mamulleri </t>
  </si>
  <si>
    <t xml:space="preserve">.           Kuru Meyve ve Mamulleri  </t>
  </si>
  <si>
    <t xml:space="preserve">.           Fındık ve Mamulleri </t>
  </si>
  <si>
    <t xml:space="preserve">.           Zeytin ve Zeytinyağı </t>
  </si>
  <si>
    <t xml:space="preserve">.           Tütün </t>
  </si>
  <si>
    <t>.           Süs Bitkileri ve Mam.</t>
  </si>
  <si>
    <t>.           Su Ürünleri ve Hayvansal Mamuller</t>
  </si>
  <si>
    <t xml:space="preserve">.           Ağaç Mamülleri ve Orman Ürünleri </t>
  </si>
  <si>
    <t>.           Tekstil ve Hammaddeleri</t>
  </si>
  <si>
    <t xml:space="preserve">.           Deri ve Deri Mamulleri </t>
  </si>
  <si>
    <t xml:space="preserve">.           Halı </t>
  </si>
  <si>
    <t xml:space="preserve">.           Kimyevi Maddeler ve Mamulleri  </t>
  </si>
  <si>
    <t xml:space="preserve">.           Hazırgiyim ve Konfeksiyon </t>
  </si>
  <si>
    <t>.           Otomotiv Endüstrisi</t>
  </si>
  <si>
    <t>.           Gemi ve Yat</t>
  </si>
  <si>
    <t>.           Elektrik-Elektronik,Mak.ve Bilişim</t>
  </si>
  <si>
    <t>.           Makine ve Aksamları</t>
  </si>
  <si>
    <t xml:space="preserve">.           Demir ve Demir Dışı Metaller </t>
  </si>
  <si>
    <t>.           Çelik</t>
  </si>
  <si>
    <t>.           Çimento Cam Seramik ve Toprak Ürünleri</t>
  </si>
  <si>
    <t>.           Mücevher</t>
  </si>
  <si>
    <t>.           Savunma Sanayii</t>
  </si>
  <si>
    <t>.           İklimlendirme Sanayii</t>
  </si>
  <si>
    <t>.           Madencilik Ürünleri</t>
  </si>
  <si>
    <t>.           Diğer Sanayi Ürünleri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</si>
</sst>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12"/>
      <color indexed="48"/>
      <name val="Arial Tur"/>
      <charset val="162"/>
    </font>
    <font>
      <b/>
      <sz val="12"/>
      <color indexed="48"/>
      <name val="Arial Tur"/>
      <family val="2"/>
      <charset val="162"/>
    </font>
    <font>
      <sz val="12"/>
      <color indexed="48"/>
      <name val="Arial Tur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3">
    <xf numFmtId="0" fontId="0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" fillId="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2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50" fillId="0" borderId="21" applyNumberFormat="0" applyFill="0" applyAlignment="0" applyProtection="0"/>
    <xf numFmtId="0" fontId="51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164" fontId="54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1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3" fillId="0" borderId="1" applyNumberFormat="0" applyFill="0" applyAlignment="0" applyProtection="0"/>
    <xf numFmtId="0" fontId="4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2" fillId="39" borderId="23" applyNumberFormat="0" applyAlignment="0" applyProtection="0"/>
    <xf numFmtId="0" fontId="6" fillId="2" borderId="4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6" fillId="2" borderId="4" applyNumberFormat="0" applyAlignment="0" applyProtection="0"/>
    <xf numFmtId="0" fontId="53" fillId="40" borderId="24" applyNumberFormat="0" applyAlignment="0" applyProtection="0"/>
    <xf numFmtId="0" fontId="57" fillId="41" borderId="0" applyNumberFormat="0" applyBorder="0" applyAlignment="0" applyProtection="0"/>
    <xf numFmtId="0" fontId="47" fillId="38" borderId="0" applyNumberFormat="0" applyBorder="0" applyAlignment="0" applyProtection="0"/>
    <xf numFmtId="0" fontId="8" fillId="0" borderId="6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8" fillId="0" borderId="6" applyNumberFormat="0" applyFill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4" fillId="28" borderId="26" applyNumberFormat="0" applyFont="0" applyAlignment="0" applyProtection="0"/>
    <xf numFmtId="0" fontId="58" fillId="31" borderId="0" applyNumberFormat="0" applyBorder="0" applyAlignment="0" applyProtection="0"/>
    <xf numFmtId="0" fontId="7" fillId="3" borderId="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7" fillId="3" borderId="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1" fillId="0" borderId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23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wrapText="1"/>
    </xf>
    <xf numFmtId="3" fontId="22" fillId="0" borderId="0" xfId="0" applyNumberFormat="1" applyFont="1"/>
    <xf numFmtId="0" fontId="22" fillId="24" borderId="0" xfId="0" applyFont="1" applyFill="1" applyBorder="1" applyAlignment="1">
      <alignment horizontal="right"/>
    </xf>
    <xf numFmtId="0" fontId="22" fillId="0" borderId="0" xfId="0" applyFont="1" applyBorder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3" fontId="26" fillId="25" borderId="9" xfId="0" applyNumberFormat="1" applyFont="1" applyFill="1" applyBorder="1"/>
    <xf numFmtId="0" fontId="26" fillId="25" borderId="10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3" fontId="27" fillId="25" borderId="11" xfId="0" applyNumberFormat="1" applyFont="1" applyFill="1" applyBorder="1"/>
    <xf numFmtId="3" fontId="28" fillId="25" borderId="0" xfId="0" applyNumberFormat="1" applyFont="1" applyFill="1" applyBorder="1"/>
    <xf numFmtId="0" fontId="28" fillId="25" borderId="12" xfId="0" applyFont="1" applyFill="1" applyBorder="1"/>
    <xf numFmtId="3" fontId="29" fillId="25" borderId="13" xfId="0" applyNumberFormat="1" applyFont="1" applyFill="1" applyBorder="1"/>
    <xf numFmtId="3" fontId="29" fillId="25" borderId="0" xfId="0" applyNumberFormat="1" applyFont="1" applyFill="1" applyBorder="1"/>
    <xf numFmtId="0" fontId="30" fillId="25" borderId="12" xfId="0" applyFont="1" applyFill="1" applyBorder="1"/>
    <xf numFmtId="3" fontId="31" fillId="25" borderId="13" xfId="0" applyNumberFormat="1" applyFont="1" applyFill="1" applyBorder="1"/>
    <xf numFmtId="3" fontId="32" fillId="25" borderId="0" xfId="0" applyNumberFormat="1" applyFont="1" applyFill="1" applyBorder="1"/>
    <xf numFmtId="0" fontId="32" fillId="25" borderId="12" xfId="0" applyFont="1" applyFill="1" applyBorder="1"/>
    <xf numFmtId="3" fontId="28" fillId="25" borderId="13" xfId="0" applyNumberFormat="1" applyFont="1" applyFill="1" applyBorder="1"/>
    <xf numFmtId="0" fontId="33" fillId="0" borderId="0" xfId="0" applyFont="1"/>
    <xf numFmtId="0" fontId="34" fillId="0" borderId="0" xfId="0" applyFont="1"/>
    <xf numFmtId="3" fontId="35" fillId="25" borderId="0" xfId="0" applyNumberFormat="1" applyFont="1" applyFill="1" applyBorder="1"/>
    <xf numFmtId="3" fontId="27" fillId="25" borderId="13" xfId="0" applyNumberFormat="1" applyFont="1" applyFill="1" applyBorder="1"/>
    <xf numFmtId="3" fontId="27" fillId="25" borderId="0" xfId="0" applyNumberFormat="1" applyFont="1" applyFill="1" applyBorder="1"/>
    <xf numFmtId="0" fontId="27" fillId="25" borderId="12" xfId="0" applyFont="1" applyFill="1" applyBorder="1"/>
    <xf numFmtId="0" fontId="36" fillId="0" borderId="0" xfId="0" applyFont="1"/>
    <xf numFmtId="0" fontId="37" fillId="0" borderId="0" xfId="0" applyFont="1"/>
    <xf numFmtId="3" fontId="27" fillId="25" borderId="14" xfId="0" applyNumberFormat="1" applyFont="1" applyFill="1" applyBorder="1"/>
    <xf numFmtId="3" fontId="27" fillId="25" borderId="15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25" borderId="16" xfId="0" applyFont="1" applyFill="1" applyBorder="1" applyAlignment="1">
      <alignment horizontal="center"/>
    </xf>
    <xf numFmtId="49" fontId="38" fillId="25" borderId="17" xfId="0" applyNumberFormat="1" applyFont="1" applyFill="1" applyBorder="1" applyAlignment="1">
      <alignment horizontal="center"/>
    </xf>
    <xf numFmtId="49" fontId="38" fillId="25" borderId="18" xfId="0" applyNumberFormat="1" applyFont="1" applyFill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2" fillId="0" borderId="0" xfId="0" applyFont="1" applyAlignment="1"/>
    <xf numFmtId="49" fontId="41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center"/>
    </xf>
    <xf numFmtId="0" fontId="62" fillId="23" borderId="28" xfId="0" applyFont="1" applyFill="1" applyBorder="1"/>
    <xf numFmtId="49" fontId="63" fillId="0" borderId="29" xfId="0" applyNumberFormat="1" applyFont="1" applyFill="1" applyBorder="1" applyAlignment="1">
      <alignment horizontal="center"/>
    </xf>
    <xf numFmtId="0" fontId="13" fillId="23" borderId="28" xfId="0" applyFont="1" applyFill="1" applyBorder="1"/>
    <xf numFmtId="0" fontId="13" fillId="23" borderId="28" xfId="0" applyFont="1" applyFill="1" applyBorder="1" applyAlignment="1">
      <alignment horizontal="left"/>
    </xf>
    <xf numFmtId="0" fontId="64" fillId="23" borderId="28" xfId="0" applyFont="1" applyFill="1" applyBorder="1"/>
    <xf numFmtId="0" fontId="63" fillId="23" borderId="28" xfId="0" applyFont="1" applyFill="1" applyBorder="1"/>
    <xf numFmtId="0" fontId="15" fillId="23" borderId="28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3" fillId="23" borderId="30" xfId="0" applyFont="1" applyFill="1" applyBorder="1"/>
    <xf numFmtId="49" fontId="63" fillId="0" borderId="31" xfId="0" applyNumberFormat="1" applyFont="1" applyFill="1" applyBorder="1" applyAlignment="1">
      <alignment horizontal="center"/>
    </xf>
    <xf numFmtId="0" fontId="62" fillId="23" borderId="30" xfId="0" applyFont="1" applyFill="1" applyBorder="1"/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3504834.7101780004</c:v>
                </c:pt>
                <c:pt idx="1">
                  <c:v>11572518.715257999</c:v>
                </c:pt>
                <c:pt idx="2">
                  <c:v>143960.44732499999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5394816"/>
        <c:axId val="-2095393728"/>
        <c:axId val="0"/>
      </c:bar3DChart>
      <c:catAx>
        <c:axId val="-209539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953937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95393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953948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67840"/>
        <c:axId val="-2086758048"/>
        <c:axId val="0"/>
      </c:bar3DChart>
      <c:catAx>
        <c:axId val="-2086767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580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580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678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61312"/>
        <c:axId val="-2086760224"/>
        <c:axId val="0"/>
      </c:bar3DChart>
      <c:catAx>
        <c:axId val="-2086761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602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60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613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55872"/>
        <c:axId val="-2086757504"/>
        <c:axId val="0"/>
      </c:bar3DChart>
      <c:catAx>
        <c:axId val="-2086755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575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5750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558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64032"/>
        <c:axId val="-2086754240"/>
        <c:axId val="0"/>
      </c:bar3DChart>
      <c:catAx>
        <c:axId val="-2086764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54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542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640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63488"/>
        <c:axId val="-2086762400"/>
        <c:axId val="0"/>
      </c:bar3DChart>
      <c:catAx>
        <c:axId val="-2086763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62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62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634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17024"/>
        <c:axId val="-2083607776"/>
        <c:axId val="0"/>
      </c:bar3DChart>
      <c:catAx>
        <c:axId val="-2083617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077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077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17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07232"/>
        <c:axId val="-2083615392"/>
        <c:axId val="0"/>
      </c:bar3DChart>
      <c:catAx>
        <c:axId val="-208360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153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15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072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05600"/>
        <c:axId val="-2083603968"/>
        <c:axId val="0"/>
      </c:bar3DChart>
      <c:catAx>
        <c:axId val="-208360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039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03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056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12672"/>
        <c:axId val="-2083610496"/>
        <c:axId val="0"/>
      </c:bar3DChart>
      <c:catAx>
        <c:axId val="-2083612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104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1049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12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04512"/>
        <c:axId val="-2083618656"/>
        <c:axId val="0"/>
      </c:bar3DChart>
      <c:catAx>
        <c:axId val="-208360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18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186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045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2734652.3828160004</c:v>
                </c:pt>
                <c:pt idx="1">
                  <c:v>196475.927081</c:v>
                </c:pt>
                <c:pt idx="2">
                  <c:v>573706.40028099995</c:v>
                </c:pt>
                <c:pt idx="3">
                  <c:v>445425.34224100003</c:v>
                </c:pt>
                <c:pt idx="4">
                  <c:v>2843001.7395850001</c:v>
                </c:pt>
                <c:pt idx="5">
                  <c:v>8284091.633431999</c:v>
                </c:pt>
                <c:pt idx="6">
                  <c:v>143960.44732499999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5391008"/>
        <c:axId val="-2095389376"/>
        <c:axId val="0"/>
      </c:bar3DChart>
      <c:catAx>
        <c:axId val="-209539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953893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95389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953910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08864"/>
        <c:axId val="-2083608320"/>
        <c:axId val="0"/>
      </c:bar3DChart>
      <c:catAx>
        <c:axId val="-208360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083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08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088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18112"/>
        <c:axId val="-2083606144"/>
        <c:axId val="0"/>
      </c:bar3DChart>
      <c:catAx>
        <c:axId val="-208361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061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061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181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General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81840"/>
        <c:axId val="-2083084016"/>
        <c:axId val="0"/>
      </c:bar3DChart>
      <c:catAx>
        <c:axId val="-2083081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84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84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818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General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83472"/>
        <c:axId val="-2083081296"/>
        <c:axId val="0"/>
      </c:bar3DChart>
      <c:catAx>
        <c:axId val="-208308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812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81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834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General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79120"/>
        <c:axId val="-2083085104"/>
        <c:axId val="0"/>
      </c:bar3DChart>
      <c:catAx>
        <c:axId val="-2083079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851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8510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79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([8]SEKTOR!$A$5,[8]SEKTOR!$A$19,[8]SEKTOR!$A$37)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([8]SEKTOR!$N$5,[8]SEKTOR!$N$19,[8]SEKTOR!$N$37)</c:f>
              <c:numCache>
                <c:formatCode>General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80208"/>
        <c:axId val="-2083092176"/>
        <c:axId val="0"/>
      </c:bar3DChart>
      <c:catAx>
        <c:axId val="-208308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92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92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802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([8]SEKTOR!$A$6,[8]SEKTOR!$A$15,[8]SEKTOR!$A$17,[8]SEKTOR!$A$20,[8]SEKTOR!$A$24,[8]SEKTOR!$A$26,[8]SEKTOR!$A$37)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([8]SEKTOR!$N$6,[8]SEKTOR!$N$15,[8]SEKTOR!$N$17,[8]SEKTOR!$N$20,[8]SEKTOR!$N$24,[8]SEKTOR!$N$26,[8]SEKTOR!$N$37)</c:f>
              <c:numCache>
                <c:formatCode>General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90000"/>
        <c:axId val="-2083082384"/>
        <c:axId val="0"/>
      </c:bar3DChart>
      <c:catAx>
        <c:axId val="-208309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82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82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900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([8]SEKTOR!$A$7:$A$14,[8]SEKTOR!$A$16,[8]SEKTOR!$A$18,[8]SEKTOR!$A$21:$A$23,[8]SEKTOR!$A$25,[8]SEKTOR!$A$27:$A$36,[8]SEKTOR!$A$38)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([8]SEKTOR!$N$7:$N$14,[8]SEKTOR!$N$16,[8]SEKTOR!$N$18,[8]SEKTOR!$N$21:$N$23,[8]SEKTOR!$N$25,[8]SEKTOR!$N$27:$N$36,[8]SEKTOR!$N$38)</c:f>
              <c:numCache>
                <c:formatCode>General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89456"/>
        <c:axId val="-2083082928"/>
        <c:axId val="0"/>
      </c:bar3DChart>
      <c:catAx>
        <c:axId val="-2083089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829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829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894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([9]SEKTOR_KG!$A$5,[9]SEKTOR_KG!$A$19,[9]SEKTOR_KG!$A$37)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([9]SEKTOR_KG!$N$5,[9]SEKTOR_KG!$N$19,[9]SEKTOR_KG!$N$37)</c:f>
              <c:numCache>
                <c:formatCode>#,##0</c:formatCode>
                <c:ptCount val="3"/>
                <c:pt idx="0">
                  <c:v>3504834.7101780004</c:v>
                </c:pt>
                <c:pt idx="1">
                  <c:v>11572518.715257999</c:v>
                </c:pt>
                <c:pt idx="2">
                  <c:v>143960.44732499999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61616"/>
        <c:axId val="-1814256720"/>
        <c:axId val="0"/>
      </c:bar3DChart>
      <c:catAx>
        <c:axId val="-1814261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67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4256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61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([9]SEKTOR_KG!$A$6,[9]SEKTOR_KG!$A$15,[9]SEKTOR_KG!$A$17,[9]SEKTOR_KG!$A$20,[9]SEKTOR_KG!$A$24,[9]SEKTOR_KG!$A$26,[9]SEKTOR_KG!$A$37)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([9]SEKTOR_KG!$N$6,[9]SEKTOR_KG!$N$15,[9]SEKTOR_KG!$N$17,[9]SEKTOR_KG!$N$20,[9]SEKTOR_KG!$N$24,[9]SEKTOR_KG!$N$26,[9]SEKTOR_KG!$N$37)</c:f>
              <c:numCache>
                <c:formatCode>#,##0</c:formatCode>
                <c:ptCount val="7"/>
                <c:pt idx="0">
                  <c:v>2734652.3828160004</c:v>
                </c:pt>
                <c:pt idx="1">
                  <c:v>196475.927081</c:v>
                </c:pt>
                <c:pt idx="2">
                  <c:v>573706.40028099995</c:v>
                </c:pt>
                <c:pt idx="3">
                  <c:v>445425.34224100003</c:v>
                </c:pt>
                <c:pt idx="4">
                  <c:v>2843001.7395850001</c:v>
                </c:pt>
                <c:pt idx="5">
                  <c:v>8284091.633431999</c:v>
                </c:pt>
                <c:pt idx="6">
                  <c:v>143960.44732499999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52368"/>
        <c:axId val="-1814265424"/>
        <c:axId val="0"/>
      </c:bar3DChart>
      <c:catAx>
        <c:axId val="-181425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65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4265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52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1440790.242512</c:v>
                </c:pt>
                <c:pt idx="1">
                  <c:v>865645.04492999997</c:v>
                </c:pt>
                <c:pt idx="2">
                  <c:v>236774.99456699999</c:v>
                </c:pt>
                <c:pt idx="3">
                  <c:v>78136.727320000005</c:v>
                </c:pt>
                <c:pt idx="4">
                  <c:v>46421.538249999998</c:v>
                </c:pt>
                <c:pt idx="5">
                  <c:v>37167.394806999997</c:v>
                </c:pt>
                <c:pt idx="6">
                  <c:v>21531.113829999998</c:v>
                </c:pt>
                <c:pt idx="7">
                  <c:v>8185.3266000000003</c:v>
                </c:pt>
                <c:pt idx="8">
                  <c:v>196475.927081</c:v>
                </c:pt>
                <c:pt idx="9">
                  <c:v>573706.40028099995</c:v>
                </c:pt>
                <c:pt idx="10">
                  <c:v>310944.802218</c:v>
                </c:pt>
                <c:pt idx="11">
                  <c:v>22690.782835000002</c:v>
                </c:pt>
                <c:pt idx="12">
                  <c:v>111789.757188</c:v>
                </c:pt>
                <c:pt idx="13">
                  <c:v>2843001.7395850001</c:v>
                </c:pt>
                <c:pt idx="14">
                  <c:v>173525.52305300001</c:v>
                </c:pt>
                <c:pt idx="15">
                  <c:v>669844.875107</c:v>
                </c:pt>
                <c:pt idx="16">
                  <c:v>15263.34778</c:v>
                </c:pt>
                <c:pt idx="17">
                  <c:v>471905.11784199998</c:v>
                </c:pt>
                <c:pt idx="18">
                  <c:v>178235.420078</c:v>
                </c:pt>
                <c:pt idx="19">
                  <c:v>311204.66682500002</c:v>
                </c:pt>
                <c:pt idx="20">
                  <c:v>3152602.3195529999</c:v>
                </c:pt>
                <c:pt idx="21">
                  <c:v>3159260.1684349999</c:v>
                </c:pt>
                <c:pt idx="22">
                  <c:v>709.25804400000004</c:v>
                </c:pt>
                <c:pt idx="23">
                  <c:v>5299.5011800000002</c:v>
                </c:pt>
                <c:pt idx="24">
                  <c:v>2280.98821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574304"/>
        <c:axId val="-11575936"/>
        <c:axId val="0"/>
      </c:bar3DChart>
      <c:catAx>
        <c:axId val="-11574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575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15759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5743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([9]SEKTOR_KG!$A$7:$A$14,[9]SEKTOR_KG!$A$16,[9]SEKTOR_KG!$A$18,[9]SEKTOR_KG!$A$21:$A$23,[9]SEKTOR_KG!$A$25,[9]SEKTOR_KG!$A$27:$A$36,[9]SEKTOR_KG!$A$38)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([9]SEKTOR_KG!$N$7:$N$14,[9]SEKTOR_KG!$N$16,[9]SEKTOR_KG!$N$18,[9]SEKTOR_KG!$N$21:$N$23,[9]SEKTOR_KG!$N$25,[9]SEKTOR_KG!$N$27:$N$36,[9]SEKTOR_KG!$N$38)</c:f>
              <c:numCache>
                <c:formatCode>#,##0</c:formatCode>
                <c:ptCount val="25"/>
                <c:pt idx="0">
                  <c:v>1440790.242512</c:v>
                </c:pt>
                <c:pt idx="1">
                  <c:v>865645.04492999997</c:v>
                </c:pt>
                <c:pt idx="2">
                  <c:v>236774.99456699999</c:v>
                </c:pt>
                <c:pt idx="3">
                  <c:v>78136.727320000005</c:v>
                </c:pt>
                <c:pt idx="4">
                  <c:v>46421.538249999998</c:v>
                </c:pt>
                <c:pt idx="5">
                  <c:v>37167.394806999997</c:v>
                </c:pt>
                <c:pt idx="6">
                  <c:v>21531.113829999998</c:v>
                </c:pt>
                <c:pt idx="7">
                  <c:v>8185.3266000000003</c:v>
                </c:pt>
                <c:pt idx="8">
                  <c:v>196475.927081</c:v>
                </c:pt>
                <c:pt idx="9">
                  <c:v>573706.40028099995</c:v>
                </c:pt>
                <c:pt idx="10">
                  <c:v>310944.802218</c:v>
                </c:pt>
                <c:pt idx="11">
                  <c:v>22690.782835000002</c:v>
                </c:pt>
                <c:pt idx="12">
                  <c:v>111789.757188</c:v>
                </c:pt>
                <c:pt idx="13">
                  <c:v>2843001.7395850001</c:v>
                </c:pt>
                <c:pt idx="14">
                  <c:v>173525.52305300001</c:v>
                </c:pt>
                <c:pt idx="15">
                  <c:v>669844.875107</c:v>
                </c:pt>
                <c:pt idx="16">
                  <c:v>15263.34778</c:v>
                </c:pt>
                <c:pt idx="17">
                  <c:v>471905.11784199998</c:v>
                </c:pt>
                <c:pt idx="18">
                  <c:v>178235.420078</c:v>
                </c:pt>
                <c:pt idx="19">
                  <c:v>311204.66682500002</c:v>
                </c:pt>
                <c:pt idx="20">
                  <c:v>3152602.3195529999</c:v>
                </c:pt>
                <c:pt idx="21">
                  <c:v>3159260.1684349999</c:v>
                </c:pt>
                <c:pt idx="22">
                  <c:v>709.25804400000004</c:v>
                </c:pt>
                <c:pt idx="23">
                  <c:v>5299.5011800000002</c:v>
                </c:pt>
                <c:pt idx="24">
                  <c:v>2280.98821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67056"/>
        <c:axId val="-1814255088"/>
        <c:axId val="0"/>
      </c:bar3DChart>
      <c:catAx>
        <c:axId val="-181426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5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42550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670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581376"/>
        <c:axId val="-11577568"/>
        <c:axId val="0"/>
      </c:bar3DChart>
      <c:catAx>
        <c:axId val="-11581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577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1577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5813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576480"/>
        <c:axId val="-11573760"/>
        <c:axId val="0"/>
      </c:bar3DChart>
      <c:catAx>
        <c:axId val="-1157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573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1573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5764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571040"/>
        <c:axId val="-220651936"/>
        <c:axId val="0"/>
      </c:bar3DChart>
      <c:catAx>
        <c:axId val="-11571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20651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206519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5710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62074064"/>
        <c:axId val="-2086760768"/>
        <c:axId val="0"/>
      </c:bar3DChart>
      <c:catAx>
        <c:axId val="-26207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60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60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620740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56416"/>
        <c:axId val="-2086761856"/>
        <c:axId val="0"/>
      </c:bar3DChart>
      <c:catAx>
        <c:axId val="-2086756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61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6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564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53696"/>
        <c:axId val="-2086767296"/>
        <c:axId val="0"/>
      </c:bar3DChart>
      <c:catAx>
        <c:axId val="-208675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672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6729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536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0.06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3504834.7101780004</v>
          </cell>
        </row>
        <row r="6">
          <cell r="A6" t="str">
            <v>.     A. BİTKİSEL ÜRÜNLER</v>
          </cell>
          <cell r="N6">
            <v>2734652.3828160004</v>
          </cell>
        </row>
        <row r="7">
          <cell r="A7" t="str">
            <v xml:space="preserve"> Hububat, Bakliyat, Yağlı Tohumlar ve Mamulleri </v>
          </cell>
          <cell r="N7">
            <v>1440790.242512</v>
          </cell>
        </row>
        <row r="8">
          <cell r="A8" t="str">
            <v xml:space="preserve"> Yaş Meyve ve Sebze  </v>
          </cell>
          <cell r="N8">
            <v>865645.04492999997</v>
          </cell>
        </row>
        <row r="9">
          <cell r="A9" t="str">
            <v xml:space="preserve"> Meyve Sebze Mamulleri </v>
          </cell>
          <cell r="N9">
            <v>236774.99456699999</v>
          </cell>
        </row>
        <row r="10">
          <cell r="A10" t="str">
            <v xml:space="preserve"> Kuru Meyve ve Mamulleri  </v>
          </cell>
          <cell r="N10">
            <v>78136.727320000005</v>
          </cell>
        </row>
        <row r="11">
          <cell r="A11" t="str">
            <v xml:space="preserve"> Fındık ve Mamulleri </v>
          </cell>
          <cell r="N11">
            <v>46421.538249999998</v>
          </cell>
        </row>
        <row r="12">
          <cell r="A12" t="str">
            <v xml:space="preserve"> Zeytin ve Zeytinyağı </v>
          </cell>
          <cell r="N12">
            <v>37167.394806999997</v>
          </cell>
        </row>
        <row r="13">
          <cell r="A13" t="str">
            <v xml:space="preserve"> Tütün </v>
          </cell>
          <cell r="N13">
            <v>21531.113829999998</v>
          </cell>
        </row>
        <row r="14">
          <cell r="A14" t="str">
            <v xml:space="preserve"> Süs Bitkileri ve Mam.</v>
          </cell>
          <cell r="N14">
            <v>8185.3266000000003</v>
          </cell>
        </row>
        <row r="15">
          <cell r="A15" t="str">
            <v>.     B. HAYVANSAL ÜRÜNLER</v>
          </cell>
          <cell r="N15">
            <v>196475.927081</v>
          </cell>
        </row>
        <row r="16">
          <cell r="A16" t="str">
            <v xml:space="preserve"> Su Ürünleri ve Hayvansal Mamuller</v>
          </cell>
          <cell r="N16">
            <v>196475.927081</v>
          </cell>
        </row>
        <row r="17">
          <cell r="A17" t="str">
            <v>.     C. AĞAÇ VE ORMAN ÜRÜNLERİ</v>
          </cell>
          <cell r="N17">
            <v>573706.40028099995</v>
          </cell>
        </row>
        <row r="18">
          <cell r="A18" t="str">
            <v xml:space="preserve"> Mobilya,Kağıt ve Orman Ürünleri</v>
          </cell>
          <cell r="N18">
            <v>573706.40028099995</v>
          </cell>
        </row>
        <row r="19">
          <cell r="A19" t="str">
            <v>.II. SANAYİ</v>
          </cell>
          <cell r="N19">
            <v>11572518.715257999</v>
          </cell>
        </row>
        <row r="20">
          <cell r="A20" t="str">
            <v>.     A. TARIMA DAYALI İŞLENMİŞ ÜRÜNLER</v>
          </cell>
          <cell r="N20">
            <v>445425.34224100003</v>
          </cell>
        </row>
        <row r="21">
          <cell r="A21" t="str">
            <v xml:space="preserve"> Tekstil ve Hammaddeleri</v>
          </cell>
          <cell r="N21">
            <v>310944.802218</v>
          </cell>
        </row>
        <row r="22">
          <cell r="A22" t="str">
            <v xml:space="preserve"> Deri ve Deri Mamulleri </v>
          </cell>
          <cell r="N22">
            <v>22690.782835000002</v>
          </cell>
        </row>
        <row r="23">
          <cell r="A23" t="str">
            <v xml:space="preserve"> Halı </v>
          </cell>
          <cell r="N23">
            <v>111789.757188</v>
          </cell>
        </row>
        <row r="24">
          <cell r="A24" t="str">
            <v>.     B. KİMYEVİ MADDELER VE MAMÜLLERİ</v>
          </cell>
          <cell r="N24">
            <v>2843001.7395850001</v>
          </cell>
        </row>
        <row r="25">
          <cell r="A25" t="str">
            <v xml:space="preserve"> Kimyevi Maddeler ve Mamulleri  </v>
          </cell>
          <cell r="N25">
            <v>2843001.7395850001</v>
          </cell>
        </row>
        <row r="26">
          <cell r="A26" t="str">
            <v>.     C. SANAYİ MAMULLERİ</v>
          </cell>
          <cell r="N26">
            <v>8284091.633431999</v>
          </cell>
        </row>
        <row r="27">
          <cell r="A27" t="str">
            <v xml:space="preserve"> Hazırgiyim ve Konfeksiyon </v>
          </cell>
          <cell r="N27">
            <v>173525.52305300001</v>
          </cell>
        </row>
        <row r="28">
          <cell r="A28" t="str">
            <v xml:space="preserve"> Otomotiv Endüstrisi</v>
          </cell>
          <cell r="N28">
            <v>669844.875107</v>
          </cell>
        </row>
        <row r="29">
          <cell r="A29" t="str">
            <v xml:space="preserve"> Gemi ve Yat</v>
          </cell>
          <cell r="N29">
            <v>15263.34778</v>
          </cell>
        </row>
        <row r="30">
          <cell r="A30" t="str">
            <v xml:space="preserve"> Elektrik Elektronik ve Hizmet</v>
          </cell>
          <cell r="N30">
            <v>471905.11784199998</v>
          </cell>
        </row>
        <row r="31">
          <cell r="A31" t="str">
            <v xml:space="preserve"> Makine ve Aksamları</v>
          </cell>
          <cell r="N31">
            <v>178235.420078</v>
          </cell>
        </row>
        <row r="32">
          <cell r="A32" t="str">
            <v xml:space="preserve"> Demir ve Demir Dışı Metaller </v>
          </cell>
          <cell r="N32">
            <v>311204.66682500002</v>
          </cell>
        </row>
        <row r="33">
          <cell r="A33" t="str">
            <v xml:space="preserve"> Çelik</v>
          </cell>
          <cell r="N33">
            <v>3152602.3195529999</v>
          </cell>
        </row>
        <row r="34">
          <cell r="A34" t="str">
            <v xml:space="preserve"> Çimento Cam Seramik ve Toprak Ürünleri</v>
          </cell>
          <cell r="N34">
            <v>3159260.1684349999</v>
          </cell>
        </row>
        <row r="35">
          <cell r="A35" t="str">
            <v xml:space="preserve"> Mücevher</v>
          </cell>
          <cell r="N35">
            <v>709.25804400000004</v>
          </cell>
        </row>
        <row r="36">
          <cell r="A36" t="str">
            <v xml:space="preserve"> Savunma ve Havacılık Sanayii</v>
          </cell>
          <cell r="N36">
            <v>5299.5011800000002</v>
          </cell>
        </row>
        <row r="37">
          <cell r="A37" t="str">
            <v xml:space="preserve"> İklimlendirme Sanayii</v>
          </cell>
          <cell r="N37">
            <v>143960.44732499999</v>
          </cell>
        </row>
        <row r="38">
          <cell r="A38" t="str">
            <v xml:space="preserve"> Diğer Sanayi Ürünleri</v>
          </cell>
          <cell r="N38">
            <v>2280.98821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activeCell="A3" sqref="A3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77</v>
      </c>
      <c r="B1" s="54" t="s">
        <v>78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6" ht="15" customHeight="1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ht="13.5" thickBot="1" x14ac:dyDescent="0.25">
      <c r="A3" s="50"/>
      <c r="B3" s="49" t="s">
        <v>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6"/>
    </row>
    <row r="4" spans="1:16" s="44" customFormat="1" ht="15.95" customHeight="1" thickBot="1" x14ac:dyDescent="0.3">
      <c r="A4" s="48" t="s">
        <v>76</v>
      </c>
      <c r="B4" s="47" t="s">
        <v>75</v>
      </c>
      <c r="C4" s="47" t="s">
        <v>74</v>
      </c>
      <c r="D4" s="47" t="s">
        <v>73</v>
      </c>
      <c r="E4" s="47" t="s">
        <v>72</v>
      </c>
      <c r="F4" s="47" t="s">
        <v>71</v>
      </c>
      <c r="G4" s="47" t="s">
        <v>70</v>
      </c>
      <c r="H4" s="47" t="s">
        <v>69</v>
      </c>
      <c r="I4" s="47" t="s">
        <v>68</v>
      </c>
      <c r="J4" s="47" t="s">
        <v>67</v>
      </c>
      <c r="K4" s="47" t="s">
        <v>66</v>
      </c>
      <c r="L4" s="47" t="s">
        <v>65</v>
      </c>
      <c r="M4" s="47" t="s">
        <v>64</v>
      </c>
      <c r="N4" s="46" t="s">
        <v>63</v>
      </c>
      <c r="O4" s="45"/>
    </row>
    <row r="5" spans="1:16" ht="15.95" customHeight="1" thickTop="1" x14ac:dyDescent="0.25">
      <c r="A5" s="39" t="s">
        <v>33</v>
      </c>
      <c r="B5" s="43">
        <f t="shared" ref="B5:N5" si="0">B6+B15+B17</f>
        <v>1761351.2029209998</v>
      </c>
      <c r="C5" s="43">
        <f t="shared" si="0"/>
        <v>1743483.5072569998</v>
      </c>
      <c r="D5" s="43">
        <f t="shared" si="0"/>
        <v>0</v>
      </c>
      <c r="E5" s="43">
        <f t="shared" si="0"/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3504834.7101780004</v>
      </c>
      <c r="O5" s="16"/>
    </row>
    <row r="6" spans="1:16" s="40" customFormat="1" ht="15.95" customHeight="1" x14ac:dyDescent="0.25">
      <c r="A6" s="29" t="s">
        <v>32</v>
      </c>
      <c r="B6" s="28">
        <f t="shared" ref="B6:N6" si="1">B7+B8+B9+B10+B11+B12+B13+B14</f>
        <v>1380236.1890709999</v>
      </c>
      <c r="C6" s="28">
        <f t="shared" si="1"/>
        <v>1354416.1937449998</v>
      </c>
      <c r="D6" s="28">
        <f t="shared" si="1"/>
        <v>0</v>
      </c>
      <c r="E6" s="28">
        <f t="shared" si="1"/>
        <v>0</v>
      </c>
      <c r="F6" s="28">
        <f t="shared" si="1"/>
        <v>0</v>
      </c>
      <c r="G6" s="28">
        <f t="shared" si="1"/>
        <v>0</v>
      </c>
      <c r="H6" s="28">
        <f t="shared" si="1"/>
        <v>0</v>
      </c>
      <c r="I6" s="28">
        <f t="shared" si="1"/>
        <v>0</v>
      </c>
      <c r="J6" s="28">
        <f t="shared" si="1"/>
        <v>0</v>
      </c>
      <c r="K6" s="28">
        <f t="shared" si="1"/>
        <v>0</v>
      </c>
      <c r="L6" s="28">
        <f t="shared" si="1"/>
        <v>0</v>
      </c>
      <c r="M6" s="28">
        <f t="shared" si="1"/>
        <v>0</v>
      </c>
      <c r="N6" s="27">
        <f t="shared" si="1"/>
        <v>2734652.3828160004</v>
      </c>
      <c r="O6" s="41"/>
    </row>
    <row r="7" spans="1:16" ht="15.95" customHeight="1" x14ac:dyDescent="0.2">
      <c r="A7" s="26" t="s">
        <v>62</v>
      </c>
      <c r="B7" s="25">
        <v>724226.60083699995</v>
      </c>
      <c r="C7" s="25">
        <v>716563.64167499996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33">
        <v>1440790.242512</v>
      </c>
      <c r="O7" s="16"/>
    </row>
    <row r="8" spans="1:16" ht="15.95" customHeight="1" x14ac:dyDescent="0.2">
      <c r="A8" s="26" t="s">
        <v>61</v>
      </c>
      <c r="B8" s="25">
        <v>440374.52859</v>
      </c>
      <c r="C8" s="25">
        <v>425270.51633999997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33">
        <v>865645.04492999997</v>
      </c>
      <c r="O8" s="16"/>
    </row>
    <row r="9" spans="1:16" ht="15.95" customHeight="1" x14ac:dyDescent="0.2">
      <c r="A9" s="26" t="s">
        <v>60</v>
      </c>
      <c r="B9" s="25">
        <v>116992.915757</v>
      </c>
      <c r="C9" s="25">
        <v>119782.07881000001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33">
        <v>236774.99456699999</v>
      </c>
      <c r="O9" s="16"/>
    </row>
    <row r="10" spans="1:16" ht="15.95" customHeight="1" x14ac:dyDescent="0.2">
      <c r="A10" s="26" t="s">
        <v>59</v>
      </c>
      <c r="B10" s="25">
        <v>40431.634330000001</v>
      </c>
      <c r="C10" s="25">
        <v>37705.092989999997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33">
        <v>78136.727320000005</v>
      </c>
      <c r="O10" s="16"/>
    </row>
    <row r="11" spans="1:16" ht="15.95" customHeight="1" x14ac:dyDescent="0.2">
      <c r="A11" s="26" t="s">
        <v>58</v>
      </c>
      <c r="B11" s="25">
        <v>24875.864860000001</v>
      </c>
      <c r="C11" s="25">
        <v>21545.67339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33">
        <v>46421.538249999998</v>
      </c>
      <c r="O11" s="16"/>
    </row>
    <row r="12" spans="1:16" ht="15.95" customHeight="1" x14ac:dyDescent="0.2">
      <c r="A12" s="26" t="s">
        <v>57</v>
      </c>
      <c r="B12" s="25">
        <v>19673.679517</v>
      </c>
      <c r="C12" s="25">
        <v>17493.71529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3">
        <v>37167.394806999997</v>
      </c>
      <c r="O12" s="16"/>
    </row>
    <row r="13" spans="1:16" ht="15.95" customHeight="1" x14ac:dyDescent="0.2">
      <c r="A13" s="26" t="s">
        <v>56</v>
      </c>
      <c r="B13" s="25">
        <v>10313.85903</v>
      </c>
      <c r="C13" s="25">
        <v>11217.254800000001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33">
        <v>21531.113829999998</v>
      </c>
      <c r="O13" s="16"/>
    </row>
    <row r="14" spans="1:16" ht="15.95" customHeight="1" x14ac:dyDescent="0.2">
      <c r="A14" s="26" t="s">
        <v>55</v>
      </c>
      <c r="B14" s="25">
        <v>3347.1061500000001</v>
      </c>
      <c r="C14" s="25">
        <v>4838.2204499999998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33">
        <v>8185.3266000000003</v>
      </c>
      <c r="O14" s="16"/>
    </row>
    <row r="15" spans="1:16" s="40" customFormat="1" ht="15.95" customHeight="1" x14ac:dyDescent="0.25">
      <c r="A15" s="29" t="s">
        <v>23</v>
      </c>
      <c r="B15" s="28">
        <f t="shared" ref="B15:N15" si="2">B16</f>
        <v>105939.472523</v>
      </c>
      <c r="C15" s="28">
        <f t="shared" si="2"/>
        <v>90536.454557999998</v>
      </c>
      <c r="D15" s="28">
        <f t="shared" si="2"/>
        <v>0</v>
      </c>
      <c r="E15" s="28">
        <f t="shared" si="2"/>
        <v>0</v>
      </c>
      <c r="F15" s="28">
        <f t="shared" si="2"/>
        <v>0</v>
      </c>
      <c r="G15" s="28">
        <f t="shared" si="2"/>
        <v>0</v>
      </c>
      <c r="H15" s="28">
        <f t="shared" si="2"/>
        <v>0</v>
      </c>
      <c r="I15" s="28">
        <f t="shared" si="2"/>
        <v>0</v>
      </c>
      <c r="J15" s="28">
        <f t="shared" si="2"/>
        <v>0</v>
      </c>
      <c r="K15" s="28">
        <f t="shared" si="2"/>
        <v>0</v>
      </c>
      <c r="L15" s="28">
        <f t="shared" si="2"/>
        <v>0</v>
      </c>
      <c r="M15" s="28">
        <f t="shared" si="2"/>
        <v>0</v>
      </c>
      <c r="N15" s="27">
        <f t="shared" si="2"/>
        <v>196475.927081</v>
      </c>
      <c r="O15" s="41"/>
    </row>
    <row r="16" spans="1:16" s="40" customFormat="1" ht="15.95" customHeight="1" x14ac:dyDescent="0.2">
      <c r="A16" s="26" t="s">
        <v>54</v>
      </c>
      <c r="B16" s="36">
        <v>105939.472523</v>
      </c>
      <c r="C16" s="36">
        <v>90536.454557999998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3">
        <v>196475.927081</v>
      </c>
      <c r="O16" s="41"/>
    </row>
    <row r="17" spans="1:15" s="40" customFormat="1" ht="15.95" customHeight="1" x14ac:dyDescent="0.25">
      <c r="A17" s="29" t="s">
        <v>21</v>
      </c>
      <c r="B17" s="28">
        <f t="shared" ref="B17:N17" si="3">B18</f>
        <v>275175.54132700001</v>
      </c>
      <c r="C17" s="28">
        <f t="shared" si="3"/>
        <v>298530.858954</v>
      </c>
      <c r="D17" s="28">
        <f t="shared" si="3"/>
        <v>0</v>
      </c>
      <c r="E17" s="28">
        <f t="shared" si="3"/>
        <v>0</v>
      </c>
      <c r="F17" s="28">
        <f t="shared" si="3"/>
        <v>0</v>
      </c>
      <c r="G17" s="28">
        <f t="shared" si="3"/>
        <v>0</v>
      </c>
      <c r="H17" s="28">
        <f t="shared" si="3"/>
        <v>0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7">
        <f t="shared" si="3"/>
        <v>573706.40028099995</v>
      </c>
      <c r="O17" s="41"/>
    </row>
    <row r="18" spans="1:15" s="40" customFormat="1" ht="15.95" customHeight="1" x14ac:dyDescent="0.2">
      <c r="A18" s="26" t="s">
        <v>53</v>
      </c>
      <c r="B18" s="36">
        <v>275175.54132700001</v>
      </c>
      <c r="C18" s="36">
        <v>298530.858954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3">
        <v>573706.40028099995</v>
      </c>
      <c r="O18" s="41"/>
    </row>
    <row r="19" spans="1:15" s="22" customFormat="1" ht="15.95" customHeight="1" x14ac:dyDescent="0.25">
      <c r="A19" s="39" t="s">
        <v>19</v>
      </c>
      <c r="B19" s="38">
        <f t="shared" ref="B19:N19" si="4">B20+B24+B26</f>
        <v>5738942.3959010001</v>
      </c>
      <c r="C19" s="38">
        <f t="shared" si="4"/>
        <v>5833576.3193570003</v>
      </c>
      <c r="D19" s="38">
        <f t="shared" si="4"/>
        <v>0</v>
      </c>
      <c r="E19" s="38">
        <f t="shared" si="4"/>
        <v>0</v>
      </c>
      <c r="F19" s="38">
        <f t="shared" si="4"/>
        <v>0</v>
      </c>
      <c r="G19" s="38">
        <f t="shared" si="4"/>
        <v>0</v>
      </c>
      <c r="H19" s="38">
        <f t="shared" si="4"/>
        <v>0</v>
      </c>
      <c r="I19" s="38">
        <f t="shared" si="4"/>
        <v>0</v>
      </c>
      <c r="J19" s="38">
        <f t="shared" si="4"/>
        <v>0</v>
      </c>
      <c r="K19" s="38">
        <f t="shared" si="4"/>
        <v>0</v>
      </c>
      <c r="L19" s="38">
        <f t="shared" si="4"/>
        <v>0</v>
      </c>
      <c r="M19" s="38">
        <f t="shared" si="4"/>
        <v>0</v>
      </c>
      <c r="N19" s="37">
        <f t="shared" si="4"/>
        <v>11572518.715257999</v>
      </c>
      <c r="O19" s="23"/>
    </row>
    <row r="20" spans="1:15" s="34" customFormat="1" ht="15.95" customHeight="1" x14ac:dyDescent="0.25">
      <c r="A20" s="29" t="s">
        <v>18</v>
      </c>
      <c r="B20" s="28">
        <f t="shared" ref="B20:N20" si="5">B21+B22+B23</f>
        <v>220194.79187399999</v>
      </c>
      <c r="C20" s="28">
        <f t="shared" si="5"/>
        <v>225230.55036700002</v>
      </c>
      <c r="D20" s="28">
        <f t="shared" si="5"/>
        <v>0</v>
      </c>
      <c r="E20" s="28">
        <f t="shared" si="5"/>
        <v>0</v>
      </c>
      <c r="F20" s="28">
        <f t="shared" si="5"/>
        <v>0</v>
      </c>
      <c r="G20" s="28">
        <f t="shared" si="5"/>
        <v>0</v>
      </c>
      <c r="H20" s="28">
        <f t="shared" si="5"/>
        <v>0</v>
      </c>
      <c r="I20" s="28">
        <f t="shared" si="5"/>
        <v>0</v>
      </c>
      <c r="J20" s="28">
        <f t="shared" si="5"/>
        <v>0</v>
      </c>
      <c r="K20" s="28">
        <f t="shared" si="5"/>
        <v>0</v>
      </c>
      <c r="L20" s="28">
        <f t="shared" si="5"/>
        <v>0</v>
      </c>
      <c r="M20" s="28">
        <f t="shared" si="5"/>
        <v>0</v>
      </c>
      <c r="N20" s="27">
        <f t="shared" si="5"/>
        <v>445425.34224100003</v>
      </c>
      <c r="O20" s="35"/>
    </row>
    <row r="21" spans="1:15" ht="15.95" customHeight="1" x14ac:dyDescent="0.2">
      <c r="A21" s="26" t="s">
        <v>52</v>
      </c>
      <c r="B21" s="25">
        <v>153879.95840599999</v>
      </c>
      <c r="C21" s="25">
        <v>157064.84381200001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33">
        <v>310944.802218</v>
      </c>
      <c r="O21" s="16"/>
    </row>
    <row r="22" spans="1:15" ht="15.95" customHeight="1" x14ac:dyDescent="0.2">
      <c r="A22" s="26" t="s">
        <v>51</v>
      </c>
      <c r="B22" s="25">
        <v>10509.865599999999</v>
      </c>
      <c r="C22" s="25">
        <v>12180.917235000001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3">
        <v>22690.782835000002</v>
      </c>
      <c r="O22" s="16"/>
    </row>
    <row r="23" spans="1:15" ht="15.95" customHeight="1" x14ac:dyDescent="0.2">
      <c r="A23" s="26" t="s">
        <v>50</v>
      </c>
      <c r="B23" s="25">
        <v>55804.967868</v>
      </c>
      <c r="C23" s="25">
        <v>55984.789320000003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33">
        <v>111789.757188</v>
      </c>
      <c r="O23" s="16"/>
    </row>
    <row r="24" spans="1:15" s="34" customFormat="1" ht="15.95" customHeight="1" x14ac:dyDescent="0.25">
      <c r="A24" s="29" t="s">
        <v>14</v>
      </c>
      <c r="B24" s="28">
        <f t="shared" ref="B24:N24" si="6">B25</f>
        <v>1578163.260249</v>
      </c>
      <c r="C24" s="28">
        <f t="shared" si="6"/>
        <v>1264838.479336</v>
      </c>
      <c r="D24" s="28">
        <f t="shared" si="6"/>
        <v>0</v>
      </c>
      <c r="E24" s="28">
        <f t="shared" si="6"/>
        <v>0</v>
      </c>
      <c r="F24" s="28">
        <f t="shared" si="6"/>
        <v>0</v>
      </c>
      <c r="G24" s="28">
        <f t="shared" si="6"/>
        <v>0</v>
      </c>
      <c r="H24" s="28">
        <f t="shared" si="6"/>
        <v>0</v>
      </c>
      <c r="I24" s="28">
        <f t="shared" si="6"/>
        <v>0</v>
      </c>
      <c r="J24" s="28">
        <f t="shared" si="6"/>
        <v>0</v>
      </c>
      <c r="K24" s="28">
        <f t="shared" si="6"/>
        <v>0</v>
      </c>
      <c r="L24" s="28">
        <f t="shared" si="6"/>
        <v>0</v>
      </c>
      <c r="M24" s="28">
        <f t="shared" si="6"/>
        <v>0</v>
      </c>
      <c r="N24" s="27">
        <f t="shared" si="6"/>
        <v>2843001.7395850001</v>
      </c>
      <c r="O24" s="35"/>
    </row>
    <row r="25" spans="1:15" s="34" customFormat="1" ht="15.95" customHeight="1" x14ac:dyDescent="0.2">
      <c r="A25" s="26" t="s">
        <v>49</v>
      </c>
      <c r="B25" s="36">
        <v>1578163.260249</v>
      </c>
      <c r="C25" s="36">
        <v>1264838.479336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3">
        <v>2843001.7395850001</v>
      </c>
      <c r="O25" s="35"/>
    </row>
    <row r="26" spans="1:15" s="34" customFormat="1" ht="15.95" customHeight="1" x14ac:dyDescent="0.25">
      <c r="A26" s="29" t="s">
        <v>12</v>
      </c>
      <c r="B26" s="28">
        <f t="shared" ref="B26:N26" si="7">B27+B28+B29+B30+B31+B32+B33+B34+B35+B36+B37+B38</f>
        <v>3940584.3437780002</v>
      </c>
      <c r="C26" s="28">
        <f t="shared" si="7"/>
        <v>4343507.2896540007</v>
      </c>
      <c r="D26" s="28">
        <f t="shared" si="7"/>
        <v>0</v>
      </c>
      <c r="E26" s="28">
        <f t="shared" si="7"/>
        <v>0</v>
      </c>
      <c r="F26" s="28">
        <f t="shared" si="7"/>
        <v>0</v>
      </c>
      <c r="G26" s="28">
        <f t="shared" si="7"/>
        <v>0</v>
      </c>
      <c r="H26" s="28">
        <f t="shared" si="7"/>
        <v>0</v>
      </c>
      <c r="I26" s="28">
        <f t="shared" si="7"/>
        <v>0</v>
      </c>
      <c r="J26" s="28">
        <f t="shared" si="7"/>
        <v>0</v>
      </c>
      <c r="K26" s="28">
        <f t="shared" si="7"/>
        <v>0</v>
      </c>
      <c r="L26" s="28">
        <f t="shared" si="7"/>
        <v>0</v>
      </c>
      <c r="M26" s="28">
        <f t="shared" si="7"/>
        <v>0</v>
      </c>
      <c r="N26" s="27">
        <f t="shared" si="7"/>
        <v>8284091.633431999</v>
      </c>
      <c r="O26" s="35"/>
    </row>
    <row r="27" spans="1:15" ht="15.95" customHeight="1" x14ac:dyDescent="0.2">
      <c r="A27" s="26" t="s">
        <v>48</v>
      </c>
      <c r="B27" s="25">
        <v>83968.642416000002</v>
      </c>
      <c r="C27" s="25">
        <v>89556.880636999995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33">
        <v>173525.52305300001</v>
      </c>
      <c r="O27" s="16"/>
    </row>
    <row r="28" spans="1:15" ht="15.95" customHeight="1" x14ac:dyDescent="0.2">
      <c r="A28" s="26" t="s">
        <v>47</v>
      </c>
      <c r="B28" s="25">
        <v>313733.44979799999</v>
      </c>
      <c r="C28" s="25">
        <v>356111.42530900001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33">
        <v>669844.875107</v>
      </c>
      <c r="O28" s="16"/>
    </row>
    <row r="29" spans="1:15" ht="15.95" customHeight="1" x14ac:dyDescent="0.2">
      <c r="A29" s="26" t="s">
        <v>46</v>
      </c>
      <c r="B29" s="25">
        <v>3229.8913299999999</v>
      </c>
      <c r="C29" s="25">
        <v>12033.45645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33">
        <v>15263.34778</v>
      </c>
      <c r="O29" s="16"/>
    </row>
    <row r="30" spans="1:15" ht="15.95" customHeight="1" x14ac:dyDescent="0.2">
      <c r="A30" s="26" t="s">
        <v>45</v>
      </c>
      <c r="B30" s="25">
        <v>222704.699544</v>
      </c>
      <c r="C30" s="25">
        <v>249200.418298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3">
        <v>471905.11784199998</v>
      </c>
      <c r="O30" s="16"/>
    </row>
    <row r="31" spans="1:15" ht="15.95" customHeight="1" x14ac:dyDescent="0.2">
      <c r="A31" s="26" t="s">
        <v>44</v>
      </c>
      <c r="B31" s="25">
        <v>86925.826113000003</v>
      </c>
      <c r="C31" s="25">
        <v>91309.593964999993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33">
        <v>178235.420078</v>
      </c>
      <c r="O31" s="16"/>
    </row>
    <row r="32" spans="1:15" ht="15.95" customHeight="1" x14ac:dyDescent="0.2">
      <c r="A32" s="26" t="s">
        <v>43</v>
      </c>
      <c r="B32" s="25">
        <v>152884.502397</v>
      </c>
      <c r="C32" s="25">
        <v>158320.16442799999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33">
        <v>311204.66682500002</v>
      </c>
      <c r="O32" s="16"/>
    </row>
    <row r="33" spans="1:15" ht="15.95" customHeight="1" x14ac:dyDescent="0.2">
      <c r="A33" s="26" t="s">
        <v>42</v>
      </c>
      <c r="B33" s="25">
        <v>1586562.0899730001</v>
      </c>
      <c r="C33" s="25">
        <v>1566040.22958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33">
        <v>3152602.3195529999</v>
      </c>
      <c r="O33" s="16"/>
    </row>
    <row r="34" spans="1:15" ht="15.95" customHeight="1" x14ac:dyDescent="0.2">
      <c r="A34" s="26" t="s">
        <v>41</v>
      </c>
      <c r="B34" s="25">
        <v>1416791.085341</v>
      </c>
      <c r="C34" s="25">
        <v>1742469.0830939999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33">
        <v>3159260.1684349999</v>
      </c>
      <c r="O34" s="16"/>
    </row>
    <row r="35" spans="1:15" ht="15.95" customHeight="1" x14ac:dyDescent="0.2">
      <c r="A35" s="26" t="s">
        <v>40</v>
      </c>
      <c r="B35" s="25">
        <v>270.76408199999997</v>
      </c>
      <c r="C35" s="25">
        <v>438.49396200000001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33">
        <v>709.25804400000004</v>
      </c>
      <c r="O35" s="16"/>
    </row>
    <row r="36" spans="1:15" s="22" customFormat="1" ht="15.95" customHeight="1" x14ac:dyDescent="0.2">
      <c r="A36" s="26" t="s">
        <v>39</v>
      </c>
      <c r="B36" s="25">
        <v>2978.6057999999998</v>
      </c>
      <c r="C36" s="25">
        <v>2320.8953799999999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33">
        <v>5299.5011800000002</v>
      </c>
      <c r="O36" s="23"/>
    </row>
    <row r="37" spans="1:15" s="22" customFormat="1" ht="15.95" customHeight="1" x14ac:dyDescent="0.2">
      <c r="A37" s="26" t="s">
        <v>38</v>
      </c>
      <c r="B37" s="25">
        <v>69556.432283999995</v>
      </c>
      <c r="C37" s="25">
        <v>74404.015041000006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33">
        <v>143960.44732499999</v>
      </c>
      <c r="O37" s="23"/>
    </row>
    <row r="38" spans="1:15" s="22" customFormat="1" ht="15.95" customHeight="1" x14ac:dyDescent="0.2">
      <c r="A38" s="26" t="s">
        <v>37</v>
      </c>
      <c r="B38" s="25">
        <v>978.35469999999998</v>
      </c>
      <c r="C38" s="25">
        <v>1302.6335099999999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33">
        <v>2280.98821</v>
      </c>
      <c r="O38" s="23"/>
    </row>
    <row r="39" spans="1:15" s="22" customFormat="1" ht="15.95" customHeight="1" x14ac:dyDescent="0.25">
      <c r="A39" s="32" t="s">
        <v>1</v>
      </c>
      <c r="B39" s="31">
        <f t="shared" ref="B39:N39" si="8">B41</f>
        <v>1981710.2322800001</v>
      </c>
      <c r="C39" s="31">
        <f t="shared" si="8"/>
        <v>1917791.396036</v>
      </c>
      <c r="D39" s="31">
        <f t="shared" si="8"/>
        <v>0</v>
      </c>
      <c r="E39" s="31">
        <f t="shared" si="8"/>
        <v>0</v>
      </c>
      <c r="F39" s="31">
        <f t="shared" si="8"/>
        <v>0</v>
      </c>
      <c r="G39" s="31">
        <f t="shared" si="8"/>
        <v>0</v>
      </c>
      <c r="H39" s="31">
        <f t="shared" si="8"/>
        <v>0</v>
      </c>
      <c r="I39" s="31">
        <f t="shared" si="8"/>
        <v>0</v>
      </c>
      <c r="J39" s="31">
        <f t="shared" si="8"/>
        <v>0</v>
      </c>
      <c r="K39" s="31">
        <f t="shared" si="8"/>
        <v>0</v>
      </c>
      <c r="L39" s="31">
        <f t="shared" si="8"/>
        <v>0</v>
      </c>
      <c r="M39" s="31">
        <f t="shared" si="8"/>
        <v>0</v>
      </c>
      <c r="N39" s="30">
        <f t="shared" si="8"/>
        <v>3899501.6283160001</v>
      </c>
      <c r="O39" s="23"/>
    </row>
    <row r="40" spans="1:15" s="22" customFormat="1" ht="15.95" customHeight="1" x14ac:dyDescent="0.25">
      <c r="A40" s="29" t="s">
        <v>0</v>
      </c>
      <c r="B40" s="28">
        <f t="shared" ref="B40:N40" si="9">B41</f>
        <v>1981710.2322800001</v>
      </c>
      <c r="C40" s="28">
        <f t="shared" si="9"/>
        <v>1917791.396036</v>
      </c>
      <c r="D40" s="28">
        <f t="shared" si="9"/>
        <v>0</v>
      </c>
      <c r="E40" s="28">
        <f t="shared" si="9"/>
        <v>0</v>
      </c>
      <c r="F40" s="28">
        <f t="shared" si="9"/>
        <v>0</v>
      </c>
      <c r="G40" s="28">
        <f t="shared" si="9"/>
        <v>0</v>
      </c>
      <c r="H40" s="28">
        <f t="shared" si="9"/>
        <v>0</v>
      </c>
      <c r="I40" s="28">
        <f t="shared" si="9"/>
        <v>0</v>
      </c>
      <c r="J40" s="28">
        <f t="shared" si="9"/>
        <v>0</v>
      </c>
      <c r="K40" s="28">
        <f t="shared" si="9"/>
        <v>0</v>
      </c>
      <c r="L40" s="28">
        <f t="shared" si="9"/>
        <v>0</v>
      </c>
      <c r="M40" s="28">
        <f t="shared" si="9"/>
        <v>0</v>
      </c>
      <c r="N40" s="27">
        <f t="shared" si="9"/>
        <v>3899501.6283160001</v>
      </c>
      <c r="O40" s="23"/>
    </row>
    <row r="41" spans="1:15" s="22" customFormat="1" ht="15.95" customHeight="1" thickBot="1" x14ac:dyDescent="0.3">
      <c r="A41" s="26" t="s">
        <v>36</v>
      </c>
      <c r="B41" s="25">
        <v>1981710.2322800001</v>
      </c>
      <c r="C41" s="25">
        <v>1917791.396036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4">
        <v>3899501.6283160001</v>
      </c>
      <c r="O41" s="23"/>
    </row>
    <row r="42" spans="1:15" s="18" customFormat="1" ht="15.95" customHeight="1" thickBot="1" x14ac:dyDescent="0.3">
      <c r="A42" s="21" t="s">
        <v>35</v>
      </c>
      <c r="B42" s="20">
        <f t="shared" ref="B42:N42" si="10">B5+B19+B39</f>
        <v>9482003.8311019987</v>
      </c>
      <c r="C42" s="20">
        <f t="shared" si="10"/>
        <v>9494851.222649999</v>
      </c>
      <c r="D42" s="20">
        <f t="shared" si="10"/>
        <v>0</v>
      </c>
      <c r="E42" s="20">
        <f t="shared" si="10"/>
        <v>0</v>
      </c>
      <c r="F42" s="20">
        <f t="shared" si="10"/>
        <v>0</v>
      </c>
      <c r="G42" s="20">
        <f t="shared" si="10"/>
        <v>0</v>
      </c>
      <c r="H42" s="20">
        <f t="shared" si="10"/>
        <v>0</v>
      </c>
      <c r="I42" s="20">
        <f t="shared" si="10"/>
        <v>0</v>
      </c>
      <c r="J42" s="20">
        <f t="shared" si="10"/>
        <v>0</v>
      </c>
      <c r="K42" s="20">
        <f t="shared" si="10"/>
        <v>0</v>
      </c>
      <c r="L42" s="20">
        <f t="shared" si="10"/>
        <v>0</v>
      </c>
      <c r="M42" s="20">
        <f t="shared" si="10"/>
        <v>0</v>
      </c>
      <c r="N42" s="20">
        <f t="shared" si="10"/>
        <v>18976855.053751998</v>
      </c>
      <c r="O42" s="19"/>
    </row>
    <row r="43" spans="1:15" ht="14.1" customHeight="1" x14ac:dyDescent="0.2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</row>
    <row r="44" spans="1:15" ht="14.1" customHeight="1" x14ac:dyDescent="0.3">
      <c r="A44" s="15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4"/>
      <c r="B45" s="13"/>
      <c r="C45" s="12"/>
      <c r="D45" s="12"/>
      <c r="E45" s="12"/>
      <c r="F45" s="12"/>
      <c r="G45" s="12"/>
      <c r="H45" s="12"/>
      <c r="I45" s="12"/>
      <c r="J45"/>
      <c r="K45"/>
      <c r="L45"/>
      <c r="M45"/>
      <c r="N45" s="11"/>
      <c r="O45" s="10"/>
    </row>
    <row r="46" spans="1:15" ht="14.1" customHeight="1" x14ac:dyDescent="0.2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" customHeight="1" x14ac:dyDescent="0.2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" customHeight="1" x14ac:dyDescent="0.2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" customHeight="1" x14ac:dyDescent="0.25">
      <c r="A49" s="9" t="s">
        <v>34</v>
      </c>
      <c r="B49" s="9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" customHeight="1" x14ac:dyDescent="0.25">
      <c r="A50" s="9"/>
      <c r="B50" s="9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00000000000001" customHeight="1" x14ac:dyDescent="0.25">
      <c r="A51" s="55" t="s">
        <v>33</v>
      </c>
      <c r="B51" s="56"/>
      <c r="C51" s="8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00000000000001" customHeight="1" x14ac:dyDescent="0.25">
      <c r="A52" s="55" t="s">
        <v>32</v>
      </c>
      <c r="B52" s="56"/>
      <c r="C52" s="8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00000000000001" customHeight="1" x14ac:dyDescent="0.25">
      <c r="A53" s="57" t="s">
        <v>79</v>
      </c>
      <c r="B53" s="56" t="s">
        <v>31</v>
      </c>
      <c r="C53" s="8"/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00000000000001" customHeight="1" x14ac:dyDescent="0.25">
      <c r="A54" s="57" t="s">
        <v>80</v>
      </c>
      <c r="B54" s="56" t="s">
        <v>30</v>
      </c>
      <c r="C54" s="8"/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00000000000001" customHeight="1" x14ac:dyDescent="0.25">
      <c r="A55" s="57" t="s">
        <v>81</v>
      </c>
      <c r="B55" s="56" t="s">
        <v>29</v>
      </c>
      <c r="C55" s="8"/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00000000000001" customHeight="1" x14ac:dyDescent="0.25">
      <c r="A56" s="57" t="s">
        <v>82</v>
      </c>
      <c r="B56" s="56" t="s">
        <v>28</v>
      </c>
      <c r="C56" s="8"/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00000000000001" customHeight="1" x14ac:dyDescent="0.25">
      <c r="A57" s="58" t="s">
        <v>83</v>
      </c>
      <c r="B57" s="56" t="s">
        <v>27</v>
      </c>
      <c r="C57" s="8"/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00000000000001" customHeight="1" x14ac:dyDescent="0.25">
      <c r="A58" s="59" t="s">
        <v>84</v>
      </c>
      <c r="B58" s="56" t="s">
        <v>26</v>
      </c>
      <c r="C58" s="8"/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00000000000001" customHeight="1" x14ac:dyDescent="0.25">
      <c r="A59" s="57" t="s">
        <v>85</v>
      </c>
      <c r="B59" s="56" t="s">
        <v>25</v>
      </c>
      <c r="C59" s="8"/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00000000000001" customHeight="1" x14ac:dyDescent="0.25">
      <c r="A60" s="59" t="s">
        <v>86</v>
      </c>
      <c r="B60" s="56" t="s">
        <v>24</v>
      </c>
      <c r="C60" s="8"/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00000000000001" customHeight="1" x14ac:dyDescent="0.25">
      <c r="A61" s="55" t="s">
        <v>23</v>
      </c>
      <c r="B61" s="56"/>
      <c r="C61" s="8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00000000000001" customHeight="1" x14ac:dyDescent="0.25">
      <c r="A62" s="59" t="s">
        <v>87</v>
      </c>
      <c r="B62" s="56" t="s">
        <v>22</v>
      </c>
      <c r="C62" s="8"/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00000000000001" customHeight="1" x14ac:dyDescent="0.25">
      <c r="A63" s="60" t="s">
        <v>21</v>
      </c>
      <c r="B63" s="56"/>
      <c r="C63" s="8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00000000000001" customHeight="1" x14ac:dyDescent="0.25">
      <c r="A64" s="57" t="s">
        <v>88</v>
      </c>
      <c r="B64" s="56" t="s">
        <v>20</v>
      </c>
      <c r="C64" s="8"/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00000000000001" customHeight="1" x14ac:dyDescent="0.25">
      <c r="A65" s="55" t="s">
        <v>19</v>
      </c>
      <c r="B65" s="56"/>
      <c r="C65" s="8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00000000000001" customHeight="1" x14ac:dyDescent="0.25">
      <c r="A66" s="55" t="s">
        <v>18</v>
      </c>
      <c r="B66" s="56"/>
      <c r="C66" s="8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00000000000001" customHeight="1" x14ac:dyDescent="0.25">
      <c r="A67" s="59" t="s">
        <v>89</v>
      </c>
      <c r="B67" s="56" t="s">
        <v>17</v>
      </c>
      <c r="C67" s="8"/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00000000000001" customHeight="1" x14ac:dyDescent="0.25">
      <c r="A68" s="57" t="s">
        <v>90</v>
      </c>
      <c r="B68" s="56" t="s">
        <v>16</v>
      </c>
      <c r="C68" s="8"/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00000000000001" customHeight="1" x14ac:dyDescent="0.25">
      <c r="A69" s="59" t="s">
        <v>91</v>
      </c>
      <c r="B69" s="56" t="s">
        <v>15</v>
      </c>
      <c r="C69" s="8"/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00000000000001" customHeight="1" x14ac:dyDescent="0.25">
      <c r="A70" s="55" t="s">
        <v>14</v>
      </c>
      <c r="B70" s="56"/>
      <c r="C70" s="8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00000000000001" customHeight="1" x14ac:dyDescent="0.25">
      <c r="A71" s="57" t="s">
        <v>92</v>
      </c>
      <c r="B71" s="56" t="s">
        <v>13</v>
      </c>
      <c r="C71" s="8"/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00000000000001" customHeight="1" x14ac:dyDescent="0.25">
      <c r="A72" s="55" t="s">
        <v>12</v>
      </c>
      <c r="B72" s="56"/>
      <c r="C72" s="8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00000000000001" customHeight="1" x14ac:dyDescent="0.25">
      <c r="A73" s="57" t="s">
        <v>93</v>
      </c>
      <c r="B73" s="56" t="s">
        <v>11</v>
      </c>
      <c r="C73" s="8"/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00000000000001" customHeight="1" x14ac:dyDescent="0.25">
      <c r="A74" s="61" t="s">
        <v>94</v>
      </c>
      <c r="B74" s="56" t="s">
        <v>10</v>
      </c>
      <c r="C74" s="8"/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00000000000001" customHeight="1" x14ac:dyDescent="0.25">
      <c r="A75" s="57" t="s">
        <v>95</v>
      </c>
      <c r="B75" s="56" t="s">
        <v>9</v>
      </c>
      <c r="C75" s="8"/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00000000000001" customHeight="1" x14ac:dyDescent="0.25">
      <c r="A76" s="57" t="s">
        <v>96</v>
      </c>
      <c r="B76" s="56" t="s">
        <v>8</v>
      </c>
      <c r="D76" s="5"/>
      <c r="E76" s="7"/>
      <c r="F76" s="6"/>
    </row>
    <row r="77" spans="1:15" ht="17.100000000000001" customHeight="1" x14ac:dyDescent="0.25">
      <c r="A77" s="57" t="s">
        <v>97</v>
      </c>
      <c r="B77" s="56" t="s">
        <v>7</v>
      </c>
      <c r="D77" s="5"/>
      <c r="E77" s="7"/>
      <c r="F77" s="6"/>
    </row>
    <row r="78" spans="1:15" ht="17.100000000000001" customHeight="1" x14ac:dyDescent="0.25">
      <c r="A78" s="57" t="s">
        <v>98</v>
      </c>
      <c r="B78" s="56" t="s">
        <v>6</v>
      </c>
      <c r="C78" s="62"/>
      <c r="D78" s="5"/>
      <c r="E78" s="7"/>
      <c r="F78" s="6"/>
    </row>
    <row r="79" spans="1:15" ht="17.100000000000001" customHeight="1" x14ac:dyDescent="0.25">
      <c r="A79" s="57" t="s">
        <v>99</v>
      </c>
      <c r="B79" s="56" t="s">
        <v>5</v>
      </c>
      <c r="D79" s="5"/>
      <c r="E79" s="7"/>
      <c r="F79" s="6"/>
    </row>
    <row r="80" spans="1:15" ht="15" customHeight="1" x14ac:dyDescent="0.25">
      <c r="A80" s="57" t="s">
        <v>100</v>
      </c>
      <c r="B80" s="56" t="s">
        <v>4</v>
      </c>
      <c r="C80" s="5"/>
      <c r="D80" s="3"/>
      <c r="E80" s="4"/>
      <c r="F80" s="4"/>
    </row>
    <row r="81" spans="1:6" ht="15.75" x14ac:dyDescent="0.25">
      <c r="A81" s="57" t="s">
        <v>101</v>
      </c>
      <c r="B81" s="56" t="s">
        <v>3</v>
      </c>
      <c r="D81" s="4"/>
      <c r="E81" s="4"/>
      <c r="F81" s="4"/>
    </row>
    <row r="82" spans="1:6" ht="16.5" thickBot="1" x14ac:dyDescent="0.3">
      <c r="A82" s="63" t="s">
        <v>102</v>
      </c>
      <c r="B82" s="64" t="s">
        <v>2</v>
      </c>
      <c r="C82" s="3"/>
    </row>
    <row r="83" spans="1:6" ht="16.5" thickBot="1" x14ac:dyDescent="0.3">
      <c r="A83" s="65" t="s">
        <v>1</v>
      </c>
      <c r="B83" s="64"/>
    </row>
    <row r="84" spans="1:6" ht="16.5" thickBot="1" x14ac:dyDescent="0.3">
      <c r="A84" s="65" t="s">
        <v>0</v>
      </c>
      <c r="B84" s="64"/>
    </row>
    <row r="85" spans="1:6" ht="16.5" thickBot="1" x14ac:dyDescent="0.3">
      <c r="A85" s="63" t="s">
        <v>103</v>
      </c>
      <c r="B85" s="64">
        <v>900</v>
      </c>
    </row>
    <row r="86" spans="1:6" ht="16.5" thickBot="1" x14ac:dyDescent="0.3">
      <c r="A86" s="63" t="s">
        <v>104</v>
      </c>
      <c r="B86" s="64">
        <v>564</v>
      </c>
    </row>
    <row r="87" spans="1:6" ht="16.5" thickBot="1" x14ac:dyDescent="0.3">
      <c r="A87" s="63" t="s">
        <v>105</v>
      </c>
      <c r="B87" s="64">
        <v>647</v>
      </c>
    </row>
    <row r="88" spans="1:6" ht="16.5" thickBot="1" x14ac:dyDescent="0.3">
      <c r="A88" s="63"/>
      <c r="B88" s="64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2017-06-01T09:57:34Z</dcterms:created>
  <dcterms:modified xsi:type="dcterms:W3CDTF">2018-03-01T07:19:18Z</dcterms:modified>
</cp:coreProperties>
</file>