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4\Documents\seng438-a5-Nicholas-Lam1\Failure_Data_Set\"/>
    </mc:Choice>
  </mc:AlternateContent>
  <xr:revisionPtr revIDLastSave="0" documentId="8_{A7B33E47-29FE-47F3-81C8-C7110440878F}" xr6:coauthVersionLast="47" xr6:coauthVersionMax="47" xr10:uidLastSave="{00000000-0000-0000-0000-000000000000}"/>
  <bookViews>
    <workbookView xWindow="28680" yWindow="0" windowWidth="29040" windowHeight="16440" xr2:uid="{C2F51B1A-32B3-481F-82F9-5631539D1E78}"/>
  </bookViews>
  <sheets>
    <sheet name="Sheet1" sheetId="1" r:id="rId1"/>
  </sheets>
  <definedNames>
    <definedName name="_xlnm._FilterDatabase" localSheetId="0" hidden="1">Sheet1!$C$3:$C$75</definedName>
    <definedName name="_xlnm.Extract" localSheetId="0">Sheet1!$M$3:$M$20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3" i="1"/>
  <c r="E3" i="1"/>
  <c r="N13" i="1"/>
  <c r="N12" i="1"/>
  <c r="N11" i="1"/>
  <c r="N10" i="1"/>
  <c r="N9" i="1"/>
  <c r="N8" i="1"/>
  <c r="N7" i="1"/>
  <c r="N6" i="1"/>
  <c r="N5" i="1"/>
  <c r="N4" i="1"/>
  <c r="N3" i="1"/>
  <c r="E4" i="1" l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</calcChain>
</file>

<file path=xl/sharedStrings.xml><?xml version="1.0" encoding="utf-8"?>
<sst xmlns="http://schemas.openxmlformats.org/spreadsheetml/2006/main" count="168" uniqueCount="92">
  <si>
    <t>Failure Number</t>
  </si>
  <si>
    <t>Failure Type</t>
  </si>
  <si>
    <t>Time Since Last Failure (s)</t>
  </si>
  <si>
    <t>1.  </t>
  </si>
  <si>
    <t>Code_Fault_Invalid_Link</t>
  </si>
  <si>
    <t>2.  </t>
  </si>
  <si>
    <t>Code_Fault_Item_No_Display</t>
  </si>
  <si>
    <t>3.  </t>
  </si>
  <si>
    <t>Page_Error_No_Refresh</t>
  </si>
  <si>
    <t>4.  </t>
  </si>
  <si>
    <t>Transaction_Error_Failed</t>
  </si>
  <si>
    <t>5.  </t>
  </si>
  <si>
    <t>6.  </t>
  </si>
  <si>
    <t>Page_Error_Server_Not_Found</t>
  </si>
  <si>
    <t>7.  </t>
  </si>
  <si>
    <t>Transaction_Error_Timeout</t>
  </si>
  <si>
    <t>8.  </t>
  </si>
  <si>
    <t>9.  </t>
  </si>
  <si>
    <t>10.  </t>
  </si>
  <si>
    <t>11.  </t>
  </si>
  <si>
    <t>Code_Fault_Object_Not_Found</t>
  </si>
  <si>
    <t>12.  </t>
  </si>
  <si>
    <t>Database_Error_Query_Invalid</t>
  </si>
  <si>
    <t>13.  </t>
  </si>
  <si>
    <t>Page_Error_Improper_HTML_Tag</t>
  </si>
  <si>
    <t>14.  </t>
  </si>
  <si>
    <t>15.  </t>
  </si>
  <si>
    <t>16.  </t>
  </si>
  <si>
    <t>17.  </t>
  </si>
  <si>
    <t>18.  </t>
  </si>
  <si>
    <t>19.  </t>
  </si>
  <si>
    <t>20.  </t>
  </si>
  <si>
    <t>21.  </t>
  </si>
  <si>
    <t>22.  </t>
  </si>
  <si>
    <t>Database_Error_No_Value_Returned</t>
  </si>
  <si>
    <t>23.  </t>
  </si>
  <si>
    <t>24.  </t>
  </si>
  <si>
    <t>25.  </t>
  </si>
  <si>
    <t>26.  </t>
  </si>
  <si>
    <t>27.  </t>
  </si>
  <si>
    <t>28.  </t>
  </si>
  <si>
    <t>29.  </t>
  </si>
  <si>
    <t>30.  </t>
  </si>
  <si>
    <t>31.  </t>
  </si>
  <si>
    <t>32.  </t>
  </si>
  <si>
    <t>33.  </t>
  </si>
  <si>
    <t>34.  </t>
  </si>
  <si>
    <t>35.  </t>
  </si>
  <si>
    <t>36.  </t>
  </si>
  <si>
    <t>37.  </t>
  </si>
  <si>
    <t>38.  </t>
  </si>
  <si>
    <t>39.  </t>
  </si>
  <si>
    <t>40.  </t>
  </si>
  <si>
    <t>41.  </t>
  </si>
  <si>
    <t>42.  </t>
  </si>
  <si>
    <t>43.  </t>
  </si>
  <si>
    <t>44.  </t>
  </si>
  <si>
    <t>45.  </t>
  </si>
  <si>
    <t>46.  </t>
  </si>
  <si>
    <t>47.  </t>
  </si>
  <si>
    <t>48.  </t>
  </si>
  <si>
    <t>49.  </t>
  </si>
  <si>
    <t>50.  </t>
  </si>
  <si>
    <t>51.  </t>
  </si>
  <si>
    <t>52.  </t>
  </si>
  <si>
    <t>53.  </t>
  </si>
  <si>
    <t>54.  </t>
  </si>
  <si>
    <t>55.  </t>
  </si>
  <si>
    <t>56.  </t>
  </si>
  <si>
    <t>57.  </t>
  </si>
  <si>
    <t>58.  </t>
  </si>
  <si>
    <t>59.  </t>
  </si>
  <si>
    <t>60.  </t>
  </si>
  <si>
    <t>61.  </t>
  </si>
  <si>
    <t>62.  </t>
  </si>
  <si>
    <t>63.  </t>
  </si>
  <si>
    <t>64.  </t>
  </si>
  <si>
    <t>65.  </t>
  </si>
  <si>
    <t>66.  </t>
  </si>
  <si>
    <t>67.  </t>
  </si>
  <si>
    <t>68.  </t>
  </si>
  <si>
    <t>69.  </t>
  </si>
  <si>
    <t>70.  </t>
  </si>
  <si>
    <t>71.  </t>
  </si>
  <si>
    <t>72.  </t>
  </si>
  <si>
    <t>73.  </t>
  </si>
  <si>
    <t>Count</t>
  </si>
  <si>
    <t>Failure ID</t>
  </si>
  <si>
    <t>Time (s)</t>
  </si>
  <si>
    <t>Time Interval</t>
  </si>
  <si>
    <t>FC</t>
  </si>
  <si>
    <t>Laplace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</si>
</sst>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Courier New"/>
      <family val="3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25EF-9D44-4470-B1D7-8CFBED7BA171}">
  <dimension ref="B2:N75"/>
  <sheetViews>
    <sheetView tabSelected="1" workbookViewId="0">
      <selection activeCell="M16" sqref="M16"/>
    </sheetView>
  </sheetViews>
  <sheetFormatPr defaultRowHeight="15" x14ac:dyDescent="0.25"/>
  <cols>
    <col min="2" max="2" width="16.140625" customWidth="1"/>
    <col min="3" max="3" width="38.5703125" bestFit="1" customWidth="1"/>
    <col min="4" max="4" width="27.28515625" bestFit="1" customWidth="1"/>
    <col min="5" max="5" width="11.5703125" customWidth="1"/>
    <col min="6" max="6" width="12.7109375" customWidth="1"/>
    <col min="7" max="7" width="4.7109375" customWidth="1"/>
    <col min="8" max="9" width="15.5703125" customWidth="1"/>
    <col min="10" max="10" width="19.85546875" customWidth="1"/>
    <col min="11" max="11" width="5.140625" customWidth="1"/>
    <col min="12" max="12" width="10.28515625" customWidth="1"/>
    <col min="13" max="13" width="38.5703125" bestFit="1" customWidth="1"/>
    <col min="14" max="14" width="15.42578125" customWidth="1"/>
  </cols>
  <sheetData>
    <row r="2" spans="2:14" ht="31.5" x14ac:dyDescent="0.25">
      <c r="B2" s="1" t="s">
        <v>0</v>
      </c>
      <c r="C2" s="1" t="s">
        <v>1</v>
      </c>
      <c r="D2" s="1" t="s">
        <v>2</v>
      </c>
      <c r="E2" s="1" t="s">
        <v>88</v>
      </c>
      <c r="F2" s="1" t="s">
        <v>89</v>
      </c>
      <c r="H2" s="1" t="s">
        <v>89</v>
      </c>
      <c r="I2" s="1" t="s">
        <v>90</v>
      </c>
      <c r="J2" s="1" t="s">
        <v>91</v>
      </c>
      <c r="L2" s="1" t="s">
        <v>87</v>
      </c>
      <c r="M2" s="1" t="s">
        <v>1</v>
      </c>
      <c r="N2" s="1" t="s">
        <v>86</v>
      </c>
    </row>
    <row r="3" spans="2:14" ht="15.75" x14ac:dyDescent="0.25">
      <c r="B3" s="3" t="s">
        <v>3</v>
      </c>
      <c r="C3" s="2" t="s">
        <v>4</v>
      </c>
      <c r="D3" s="4">
        <v>749</v>
      </c>
      <c r="E3">
        <f>D3</f>
        <v>749</v>
      </c>
      <c r="F3">
        <v>1</v>
      </c>
      <c r="H3">
        <v>1</v>
      </c>
      <c r="I3">
        <v>2</v>
      </c>
      <c r="J3">
        <f>((H3/SUM($I$3:I3))-($H$42/2))/($H$42*(1/12*SUM($I$3:I3)))</f>
        <v>-2.9250000000000003</v>
      </c>
      <c r="L3">
        <v>1</v>
      </c>
      <c r="M3" s="2" t="s">
        <v>4</v>
      </c>
      <c r="N3">
        <f>COUNTIF(C3:C75,M3)</f>
        <v>14</v>
      </c>
    </row>
    <row r="4" spans="2:14" ht="15.75" x14ac:dyDescent="0.25">
      <c r="B4" s="3" t="s">
        <v>5</v>
      </c>
      <c r="C4" s="2" t="s">
        <v>6</v>
      </c>
      <c r="D4" s="4">
        <v>166</v>
      </c>
      <c r="E4">
        <f>E3+D4</f>
        <v>915</v>
      </c>
      <c r="F4">
        <v>1</v>
      </c>
      <c r="H4">
        <v>2</v>
      </c>
      <c r="I4">
        <v>3</v>
      </c>
      <c r="J4">
        <f>((H4/SUM($I$3:I4))-($H$42/2))/($H$42*(1/12*SUM($I$3:I4)))</f>
        <v>-1.1760000000000002</v>
      </c>
      <c r="L4">
        <v>2</v>
      </c>
      <c r="M4" s="2" t="s">
        <v>6</v>
      </c>
      <c r="N4">
        <f>COUNTIF(C3:C75,M4)</f>
        <v>8</v>
      </c>
    </row>
    <row r="5" spans="2:14" ht="15.75" x14ac:dyDescent="0.25">
      <c r="B5" s="3" t="s">
        <v>7</v>
      </c>
      <c r="C5" s="2" t="s">
        <v>8</v>
      </c>
      <c r="D5" s="4">
        <v>1277</v>
      </c>
      <c r="E5">
        <f>E4+D5</f>
        <v>2192</v>
      </c>
      <c r="F5">
        <v>2</v>
      </c>
      <c r="H5">
        <v>3</v>
      </c>
      <c r="I5">
        <v>6</v>
      </c>
      <c r="J5">
        <f>((H5/SUM($I$3:I5))-($H$42/2))/($H$42*(1/12*SUM($I$3:I5)))</f>
        <v>-0.5380165289256198</v>
      </c>
      <c r="L5">
        <v>3</v>
      </c>
      <c r="M5" s="2" t="s">
        <v>8</v>
      </c>
      <c r="N5">
        <f>COUNTIF(C3:C75,M5)</f>
        <v>6</v>
      </c>
    </row>
    <row r="6" spans="2:14" ht="15.75" x14ac:dyDescent="0.25">
      <c r="B6" s="3" t="s">
        <v>9</v>
      </c>
      <c r="C6" s="2" t="s">
        <v>10</v>
      </c>
      <c r="D6" s="4">
        <v>574</v>
      </c>
      <c r="E6">
        <f>E5+D6</f>
        <v>2766</v>
      </c>
      <c r="F6">
        <v>2</v>
      </c>
      <c r="H6">
        <v>4</v>
      </c>
      <c r="I6">
        <v>2</v>
      </c>
      <c r="J6">
        <f>((H6/SUM($I$3:I6))-($H$42/2))/($H$42*(1/12*SUM($I$3:I6)))</f>
        <v>-0.4544378698224853</v>
      </c>
      <c r="L6">
        <v>4</v>
      </c>
      <c r="M6" s="2" t="s">
        <v>10</v>
      </c>
      <c r="N6">
        <f>COUNTIF(C3:C75,M6)</f>
        <v>11</v>
      </c>
    </row>
    <row r="7" spans="2:14" ht="15.75" x14ac:dyDescent="0.25">
      <c r="B7" s="3" t="s">
        <v>11</v>
      </c>
      <c r="C7" s="2" t="s">
        <v>10</v>
      </c>
      <c r="D7" s="4">
        <v>1143</v>
      </c>
      <c r="E7">
        <f>E6+D7</f>
        <v>3909</v>
      </c>
      <c r="F7">
        <v>2</v>
      </c>
      <c r="H7">
        <v>5</v>
      </c>
      <c r="I7">
        <v>2</v>
      </c>
      <c r="J7">
        <f>((H7/SUM($I$3:I7))-($H$42/2))/($H$42*(1/12*SUM($I$3:I7)))</f>
        <v>-0.39333333333333337</v>
      </c>
      <c r="L7">
        <v>5</v>
      </c>
      <c r="M7" s="2" t="s">
        <v>13</v>
      </c>
      <c r="N7">
        <f>COUNTIF(C3:C75,M7)</f>
        <v>5</v>
      </c>
    </row>
    <row r="8" spans="2:14" ht="15.75" x14ac:dyDescent="0.25">
      <c r="B8" s="3" t="s">
        <v>12</v>
      </c>
      <c r="C8" s="2" t="s">
        <v>13</v>
      </c>
      <c r="D8" s="4">
        <v>269</v>
      </c>
      <c r="E8">
        <f>E7+D8</f>
        <v>4178</v>
      </c>
      <c r="F8">
        <v>3</v>
      </c>
      <c r="H8">
        <v>6</v>
      </c>
      <c r="I8">
        <v>1</v>
      </c>
      <c r="J8">
        <f>((H8/SUM($I$3:I8))-($H$42/2))/($H$42*(1/12*SUM($I$3:I8)))</f>
        <v>-0.36796875000000001</v>
      </c>
      <c r="L8">
        <v>6</v>
      </c>
      <c r="M8" s="2" t="s">
        <v>15</v>
      </c>
      <c r="N8">
        <f>COUNTIF(C3:C75,M8)</f>
        <v>5</v>
      </c>
    </row>
    <row r="9" spans="2:14" ht="15.75" x14ac:dyDescent="0.25">
      <c r="B9" s="3" t="s">
        <v>14</v>
      </c>
      <c r="C9" s="2" t="s">
        <v>15</v>
      </c>
      <c r="D9" s="4">
        <v>309</v>
      </c>
      <c r="E9">
        <f t="shared" ref="E9:E69" si="0">E8+D9</f>
        <v>4487</v>
      </c>
      <c r="F9">
        <v>3</v>
      </c>
      <c r="H9">
        <v>7</v>
      </c>
      <c r="I9">
        <v>3</v>
      </c>
      <c r="J9">
        <f>((H9/SUM($I$3:I9))-($H$42/2))/($H$42*(1/12*SUM($I$3:I9)))</f>
        <v>-0.30997229916897512</v>
      </c>
      <c r="L9">
        <v>7</v>
      </c>
      <c r="M9" s="2" t="s">
        <v>4</v>
      </c>
      <c r="N9">
        <f>COUNTIF(C3:C75,M9)</f>
        <v>14</v>
      </c>
    </row>
    <row r="10" spans="2:14" ht="15.75" x14ac:dyDescent="0.25">
      <c r="B10" s="3" t="s">
        <v>16</v>
      </c>
      <c r="C10" s="2" t="s">
        <v>6</v>
      </c>
      <c r="D10" s="4">
        <v>507</v>
      </c>
      <c r="E10">
        <f t="shared" si="0"/>
        <v>4994</v>
      </c>
      <c r="F10">
        <v>3</v>
      </c>
      <c r="H10">
        <v>8</v>
      </c>
      <c r="I10">
        <v>2</v>
      </c>
      <c r="J10">
        <f>((H10/SUM($I$3:I10))-($H$42/2))/($H$42*(1/12*SUM($I$3:I10)))</f>
        <v>-0.28027210884353743</v>
      </c>
      <c r="L10">
        <v>8</v>
      </c>
      <c r="M10" s="2" t="s">
        <v>20</v>
      </c>
      <c r="N10">
        <f>COUNTIF(C3:C75,M10)</f>
        <v>6</v>
      </c>
    </row>
    <row r="11" spans="2:14" ht="15.75" x14ac:dyDescent="0.25">
      <c r="B11" s="3" t="s">
        <v>17</v>
      </c>
      <c r="C11" s="2" t="s">
        <v>10</v>
      </c>
      <c r="D11" s="4">
        <v>157</v>
      </c>
      <c r="E11">
        <f t="shared" si="0"/>
        <v>5151</v>
      </c>
      <c r="F11">
        <v>3</v>
      </c>
      <c r="H11">
        <v>9</v>
      </c>
      <c r="I11">
        <v>2</v>
      </c>
      <c r="J11">
        <f>((H11/SUM($I$3:I11))-($H$42/2))/($H$42*(1/12*SUM($I$3:I11)))</f>
        <v>-0.25576559546313804</v>
      </c>
      <c r="L11">
        <v>9</v>
      </c>
      <c r="M11" s="2" t="s">
        <v>22</v>
      </c>
      <c r="N11">
        <f>COUNTIF(C3:C75,M11)</f>
        <v>6</v>
      </c>
    </row>
    <row r="12" spans="2:14" ht="15.75" x14ac:dyDescent="0.25">
      <c r="B12" s="3" t="s">
        <v>18</v>
      </c>
      <c r="C12" s="2" t="s">
        <v>4</v>
      </c>
      <c r="D12" s="4">
        <v>180</v>
      </c>
      <c r="E12">
        <f t="shared" si="0"/>
        <v>5331</v>
      </c>
      <c r="F12">
        <v>3</v>
      </c>
      <c r="H12">
        <v>10</v>
      </c>
      <c r="I12">
        <v>4</v>
      </c>
      <c r="J12">
        <f>((H12/SUM($I$3:I12))-($H$42/2))/($H$42*(1/12*SUM($I$3:I12)))</f>
        <v>-0.21810699588477367</v>
      </c>
      <c r="L12">
        <v>10</v>
      </c>
      <c r="M12" s="2" t="s">
        <v>24</v>
      </c>
      <c r="N12">
        <f>COUNTIF(C3:C75,M12)</f>
        <v>9</v>
      </c>
    </row>
    <row r="13" spans="2:14" ht="15.75" x14ac:dyDescent="0.25">
      <c r="B13" s="3" t="s">
        <v>19</v>
      </c>
      <c r="C13" s="2" t="s">
        <v>20</v>
      </c>
      <c r="D13" s="4">
        <v>137</v>
      </c>
      <c r="E13">
        <f t="shared" si="0"/>
        <v>5468</v>
      </c>
      <c r="F13">
        <v>3</v>
      </c>
      <c r="H13">
        <v>11</v>
      </c>
      <c r="I13">
        <v>4</v>
      </c>
      <c r="J13">
        <f>((H13/SUM($I$3:I13))-($H$42/2))/($H$42*(1/12*SUM($I$3:I13)))</f>
        <v>-0.19011446409989596</v>
      </c>
      <c r="L13">
        <v>11</v>
      </c>
      <c r="M13" s="2" t="s">
        <v>34</v>
      </c>
      <c r="N13">
        <f>COUNTIF(C3:C75,M13)</f>
        <v>3</v>
      </c>
    </row>
    <row r="14" spans="2:14" ht="15.75" x14ac:dyDescent="0.25">
      <c r="B14" s="3" t="s">
        <v>21</v>
      </c>
      <c r="C14" s="2" t="s">
        <v>22</v>
      </c>
      <c r="D14" s="4">
        <v>1244</v>
      </c>
      <c r="E14">
        <f t="shared" si="0"/>
        <v>6712</v>
      </c>
      <c r="F14">
        <v>4</v>
      </c>
      <c r="H14">
        <v>12</v>
      </c>
      <c r="I14">
        <v>1</v>
      </c>
      <c r="J14">
        <f>((H14/SUM($I$3:I14))-($H$42/2))/($H$42*(1/12*SUM($I$3:I14)))</f>
        <v>-0.18398437500000001</v>
      </c>
    </row>
    <row r="15" spans="2:14" ht="15.75" x14ac:dyDescent="0.25">
      <c r="B15" s="3" t="s">
        <v>23</v>
      </c>
      <c r="C15" s="2" t="s">
        <v>24</v>
      </c>
      <c r="D15" s="4">
        <v>459</v>
      </c>
      <c r="E15">
        <f t="shared" si="0"/>
        <v>7171</v>
      </c>
      <c r="F15">
        <v>4</v>
      </c>
      <c r="H15">
        <v>13</v>
      </c>
      <c r="I15">
        <v>3</v>
      </c>
      <c r="J15">
        <f>((H15/SUM($I$3:I15))-($H$42/2))/($H$42*(1/12*SUM($I$3:I15)))</f>
        <v>-0.16824489795918371</v>
      </c>
    </row>
    <row r="16" spans="2:14" ht="15.75" x14ac:dyDescent="0.25">
      <c r="B16" s="3" t="s">
        <v>25</v>
      </c>
      <c r="C16" s="2" t="s">
        <v>8</v>
      </c>
      <c r="D16" s="4">
        <v>1134</v>
      </c>
      <c r="E16">
        <f t="shared" si="0"/>
        <v>8305</v>
      </c>
      <c r="F16">
        <v>5</v>
      </c>
      <c r="H16">
        <v>14</v>
      </c>
      <c r="I16">
        <v>2</v>
      </c>
      <c r="J16">
        <f>((H16/SUM($I$3:I16))-($H$42/2))/($H$42*(1/12*SUM($I$3:I16)))</f>
        <v>-0.15909422936449966</v>
      </c>
    </row>
    <row r="17" spans="2:10" ht="15.75" x14ac:dyDescent="0.25">
      <c r="B17" s="3" t="s">
        <v>26</v>
      </c>
      <c r="C17" s="2" t="s">
        <v>10</v>
      </c>
      <c r="D17" s="4">
        <v>679</v>
      </c>
      <c r="E17">
        <f t="shared" si="0"/>
        <v>8984</v>
      </c>
      <c r="F17">
        <v>5</v>
      </c>
      <c r="H17">
        <v>15</v>
      </c>
      <c r="I17">
        <v>2</v>
      </c>
      <c r="J17">
        <f>((H17/SUM($I$3:I17))-($H$42/2))/($H$42*(1/12*SUM($I$3:I17)))</f>
        <v>-0.15088757396449706</v>
      </c>
    </row>
    <row r="18" spans="2:10" ht="15.75" x14ac:dyDescent="0.25">
      <c r="B18" s="3" t="s">
        <v>27</v>
      </c>
      <c r="C18" s="2" t="s">
        <v>4</v>
      </c>
      <c r="D18" s="4">
        <v>1988</v>
      </c>
      <c r="E18">
        <f t="shared" si="0"/>
        <v>10972</v>
      </c>
      <c r="F18">
        <v>6</v>
      </c>
      <c r="H18">
        <v>16</v>
      </c>
      <c r="I18">
        <v>1</v>
      </c>
      <c r="J18">
        <f>((H18/SUM($I$3:I18))-($H$42/2))/($H$42*(1/12*SUM($I$3:I18)))</f>
        <v>-0.14700000000000002</v>
      </c>
    </row>
    <row r="19" spans="2:10" ht="15.75" x14ac:dyDescent="0.25">
      <c r="B19" s="3" t="s">
        <v>28</v>
      </c>
      <c r="C19" s="2" t="s">
        <v>6</v>
      </c>
      <c r="D19" s="4">
        <v>1718</v>
      </c>
      <c r="E19">
        <f t="shared" si="0"/>
        <v>12690</v>
      </c>
      <c r="F19">
        <v>7</v>
      </c>
      <c r="H19">
        <v>17</v>
      </c>
      <c r="I19">
        <v>3</v>
      </c>
      <c r="J19">
        <f>((H19/SUM($I$3:I19))-($H$42/2))/($H$42*(1/12*SUM($I$3:I19)))</f>
        <v>-0.13677663601947002</v>
      </c>
    </row>
    <row r="20" spans="2:10" ht="15.75" x14ac:dyDescent="0.25">
      <c r="B20" s="3" t="s">
        <v>29</v>
      </c>
      <c r="C20" s="2" t="s">
        <v>15</v>
      </c>
      <c r="D20" s="4">
        <v>297</v>
      </c>
      <c r="E20">
        <f t="shared" si="0"/>
        <v>12987</v>
      </c>
      <c r="F20">
        <v>7</v>
      </c>
      <c r="H20">
        <v>18</v>
      </c>
      <c r="I20">
        <v>3</v>
      </c>
      <c r="J20">
        <f>((H20/SUM($I$3:I20))-($H$42/2))/($H$42*(1/12*SUM($I$3:I20)))</f>
        <v>-0.12788279773156902</v>
      </c>
    </row>
    <row r="21" spans="2:10" ht="15.75" x14ac:dyDescent="0.25">
      <c r="B21" s="3" t="s">
        <v>30</v>
      </c>
      <c r="C21" s="2" t="s">
        <v>20</v>
      </c>
      <c r="D21" s="4">
        <v>336</v>
      </c>
      <c r="E21">
        <f t="shared" si="0"/>
        <v>13323</v>
      </c>
      <c r="F21">
        <v>7</v>
      </c>
      <c r="H21">
        <v>19</v>
      </c>
      <c r="I21">
        <v>3</v>
      </c>
      <c r="J21">
        <f>((H21/SUM($I$3:I21))-($H$42/2))/($H$42*(1/12*SUM($I$3:I21)))</f>
        <v>-0.12007496876301542</v>
      </c>
    </row>
    <row r="22" spans="2:10" ht="15.75" x14ac:dyDescent="0.25">
      <c r="B22" s="3" t="s">
        <v>31</v>
      </c>
      <c r="C22" s="2" t="s">
        <v>4</v>
      </c>
      <c r="D22" s="4">
        <v>757</v>
      </c>
      <c r="E22">
        <f t="shared" si="0"/>
        <v>14080</v>
      </c>
      <c r="F22">
        <v>8</v>
      </c>
      <c r="H22">
        <v>20</v>
      </c>
      <c r="I22">
        <v>0</v>
      </c>
      <c r="J22">
        <f>((H22/SUM($I$3:I22))-($H$42/2))/($H$42*(1/12*SUM($I$3:I22)))</f>
        <v>-0.1199500208246564</v>
      </c>
    </row>
    <row r="23" spans="2:10" ht="15.75" x14ac:dyDescent="0.25">
      <c r="B23" s="3" t="s">
        <v>32</v>
      </c>
      <c r="C23" s="2" t="s">
        <v>4</v>
      </c>
      <c r="D23" s="4">
        <v>237</v>
      </c>
      <c r="E23">
        <f t="shared" si="0"/>
        <v>14317</v>
      </c>
      <c r="F23">
        <v>8</v>
      </c>
      <c r="H23">
        <v>21</v>
      </c>
      <c r="I23">
        <v>0</v>
      </c>
      <c r="J23">
        <f>((H23/SUM($I$3:I23))-($H$42/2))/($H$42*(1/12*SUM($I$3:I23)))</f>
        <v>-0.1198250728862974</v>
      </c>
    </row>
    <row r="24" spans="2:10" ht="15.75" x14ac:dyDescent="0.25">
      <c r="B24" s="3" t="s">
        <v>33</v>
      </c>
      <c r="C24" s="2" t="s">
        <v>34</v>
      </c>
      <c r="D24" s="4">
        <v>2830</v>
      </c>
      <c r="E24">
        <f t="shared" si="0"/>
        <v>17147</v>
      </c>
      <c r="F24">
        <v>9</v>
      </c>
      <c r="H24">
        <v>22</v>
      </c>
      <c r="I24">
        <v>4</v>
      </c>
      <c r="J24">
        <f>((H24/SUM($I$3:I24))-($H$42/2))/($H$42*(1/12*SUM($I$3:I24)))</f>
        <v>-0.11085795656817375</v>
      </c>
    </row>
    <row r="25" spans="2:10" ht="15.75" x14ac:dyDescent="0.25">
      <c r="B25" s="3" t="s">
        <v>35</v>
      </c>
      <c r="C25" s="2" t="s">
        <v>22</v>
      </c>
      <c r="D25" s="4">
        <v>337</v>
      </c>
      <c r="E25">
        <f t="shared" si="0"/>
        <v>17484</v>
      </c>
      <c r="F25">
        <v>9</v>
      </c>
      <c r="H25">
        <v>23</v>
      </c>
      <c r="I25">
        <v>1</v>
      </c>
      <c r="J25">
        <f>((H25/SUM($I$3:I25))-($H$42/2))/($H$42*(1/12*SUM($I$3:I25)))</f>
        <v>-0.10874485596707818</v>
      </c>
    </row>
    <row r="26" spans="2:10" ht="15.75" x14ac:dyDescent="0.25">
      <c r="B26" s="3" t="s">
        <v>36</v>
      </c>
      <c r="C26" s="2" t="s">
        <v>13</v>
      </c>
      <c r="D26" s="4">
        <v>940</v>
      </c>
      <c r="E26">
        <f t="shared" si="0"/>
        <v>18424</v>
      </c>
      <c r="F26">
        <v>10</v>
      </c>
      <c r="H26">
        <v>24</v>
      </c>
      <c r="I26">
        <v>1</v>
      </c>
      <c r="J26">
        <f>((H26/SUM($I$3:I26))-($H$42/2))/($H$42*(1/12*SUM($I$3:I26)))</f>
        <v>-0.10671074380165289</v>
      </c>
    </row>
    <row r="27" spans="2:10" ht="15.75" x14ac:dyDescent="0.25">
      <c r="B27" s="3" t="s">
        <v>37</v>
      </c>
      <c r="C27" s="2" t="s">
        <v>24</v>
      </c>
      <c r="D27" s="4">
        <v>505</v>
      </c>
      <c r="E27">
        <f t="shared" si="0"/>
        <v>18929</v>
      </c>
      <c r="F27">
        <v>10</v>
      </c>
      <c r="H27">
        <v>25</v>
      </c>
      <c r="I27">
        <v>2</v>
      </c>
      <c r="J27">
        <f>((H27/SUM($I$3:I27))-($H$42/2))/($H$42*(1/12*SUM($I$3:I27)))</f>
        <v>-0.10295475530932595</v>
      </c>
    </row>
    <row r="28" spans="2:10" ht="15.75" x14ac:dyDescent="0.25">
      <c r="B28" s="3" t="s">
        <v>38</v>
      </c>
      <c r="C28" s="2" t="s">
        <v>10</v>
      </c>
      <c r="D28" s="4">
        <v>235</v>
      </c>
      <c r="E28">
        <f t="shared" si="0"/>
        <v>19164</v>
      </c>
      <c r="F28">
        <v>10</v>
      </c>
      <c r="H28">
        <v>26</v>
      </c>
      <c r="I28">
        <v>2</v>
      </c>
      <c r="J28">
        <f>((H28/SUM($I$3:I28))-($H$42/2))/($H$42*(1/12*SUM($I$3:I28)))</f>
        <v>-9.9454179833381229E-2</v>
      </c>
    </row>
    <row r="29" spans="2:10" ht="15.75" x14ac:dyDescent="0.25">
      <c r="B29" s="3" t="s">
        <v>39</v>
      </c>
      <c r="C29" s="2" t="s">
        <v>4</v>
      </c>
      <c r="D29" s="4">
        <v>777</v>
      </c>
      <c r="E29">
        <f t="shared" si="0"/>
        <v>19941</v>
      </c>
      <c r="F29">
        <v>10</v>
      </c>
      <c r="H29">
        <v>27</v>
      </c>
      <c r="I29">
        <v>2</v>
      </c>
      <c r="J29">
        <f>((H29/SUM($I$3:I29))-($H$42/2))/($H$42*(1/12*SUM($I$3:I29)))</f>
        <v>-9.6183821553345886E-2</v>
      </c>
    </row>
    <row r="30" spans="2:10" ht="15.75" x14ac:dyDescent="0.25">
      <c r="B30" s="3" t="s">
        <v>40</v>
      </c>
      <c r="C30" s="2" t="s">
        <v>10</v>
      </c>
      <c r="D30" s="4">
        <v>344</v>
      </c>
      <c r="E30">
        <f t="shared" si="0"/>
        <v>20285</v>
      </c>
      <c r="F30">
        <v>11</v>
      </c>
      <c r="H30">
        <v>28</v>
      </c>
      <c r="I30">
        <v>2</v>
      </c>
      <c r="J30">
        <f>((H30/SUM($I$3:I30))-($H$42/2))/($H$42*(1/12*SUM($I$3:I30)))</f>
        <v>-9.3121693121693133E-2</v>
      </c>
    </row>
    <row r="31" spans="2:10" ht="15.75" x14ac:dyDescent="0.25">
      <c r="B31" s="3" t="s">
        <v>41</v>
      </c>
      <c r="C31" s="2" t="s">
        <v>8</v>
      </c>
      <c r="D31" s="4">
        <v>322</v>
      </c>
      <c r="E31">
        <f t="shared" si="0"/>
        <v>20607</v>
      </c>
      <c r="F31">
        <v>11</v>
      </c>
      <c r="H31">
        <v>29</v>
      </c>
      <c r="I31">
        <v>2</v>
      </c>
      <c r="J31">
        <f>((H31/SUM($I$3:I31))-($H$42/2))/($H$42*(1/12*SUM($I$3:I31)))</f>
        <v>-9.0248520710059191E-2</v>
      </c>
    </row>
    <row r="32" spans="2:10" ht="15.75" x14ac:dyDescent="0.25">
      <c r="B32" s="3" t="s">
        <v>42</v>
      </c>
      <c r="C32" s="2" t="s">
        <v>24</v>
      </c>
      <c r="D32" s="4">
        <v>413</v>
      </c>
      <c r="E32">
        <f t="shared" si="0"/>
        <v>21020</v>
      </c>
      <c r="F32">
        <v>11</v>
      </c>
      <c r="H32">
        <v>30</v>
      </c>
      <c r="I32">
        <v>1</v>
      </c>
      <c r="J32">
        <f>((H32/SUM($I$3:I32))-($H$42/2))/($H$42*(1/12*SUM($I$3:I32)))</f>
        <v>-8.884297520661158E-2</v>
      </c>
    </row>
    <row r="33" spans="2:10" ht="15.75" x14ac:dyDescent="0.25">
      <c r="B33" s="3" t="s">
        <v>43</v>
      </c>
      <c r="C33" s="2" t="s">
        <v>6</v>
      </c>
      <c r="D33" s="4">
        <v>877</v>
      </c>
      <c r="E33">
        <f t="shared" si="0"/>
        <v>21897</v>
      </c>
      <c r="F33">
        <v>11</v>
      </c>
      <c r="H33">
        <v>31</v>
      </c>
      <c r="I33">
        <v>0</v>
      </c>
      <c r="J33">
        <f>((H33/SUM($I$3:I33))-($H$42/2))/($H$42*(1/12*SUM($I$3:I33)))</f>
        <v>-8.877410468319559E-2</v>
      </c>
    </row>
    <row r="34" spans="2:10" ht="15.75" x14ac:dyDescent="0.25">
      <c r="B34" s="3" t="s">
        <v>44</v>
      </c>
      <c r="C34" s="2" t="s">
        <v>24</v>
      </c>
      <c r="D34" s="4">
        <v>1300</v>
      </c>
      <c r="E34">
        <f t="shared" si="0"/>
        <v>23197</v>
      </c>
      <c r="F34">
        <v>12</v>
      </c>
      <c r="H34">
        <v>32</v>
      </c>
      <c r="I34">
        <v>1</v>
      </c>
      <c r="J34">
        <f>((H34/SUM($I$3:I34))-($H$42/2))/($H$42*(1/12*SUM($I$3:I34)))</f>
        <v>-8.741367787926041E-2</v>
      </c>
    </row>
    <row r="35" spans="2:10" ht="15.75" x14ac:dyDescent="0.25">
      <c r="B35" s="3" t="s">
        <v>45</v>
      </c>
      <c r="C35" s="2" t="s">
        <v>24</v>
      </c>
      <c r="D35" s="4">
        <v>865</v>
      </c>
      <c r="E35">
        <f t="shared" si="0"/>
        <v>24062</v>
      </c>
      <c r="F35">
        <v>13</v>
      </c>
      <c r="H35">
        <v>33</v>
      </c>
      <c r="I35">
        <v>1</v>
      </c>
      <c r="J35">
        <f>((H35/SUM($I$3:I35))-($H$42/2))/($H$42*(1/12*SUM($I$3:I35)))</f>
        <v>-8.6094290657439468E-2</v>
      </c>
    </row>
    <row r="36" spans="2:10" ht="15.75" x14ac:dyDescent="0.25">
      <c r="B36" s="3" t="s">
        <v>46</v>
      </c>
      <c r="C36" s="2" t="s">
        <v>10</v>
      </c>
      <c r="D36" s="4">
        <v>213</v>
      </c>
      <c r="E36">
        <f t="shared" si="0"/>
        <v>24275</v>
      </c>
      <c r="F36">
        <v>13</v>
      </c>
      <c r="H36">
        <v>34</v>
      </c>
      <c r="I36">
        <v>1</v>
      </c>
      <c r="J36">
        <f>((H36/SUM($I$3:I36))-($H$42/2))/($H$42*(1/12*SUM($I$3:I36)))</f>
        <v>-8.4814114681789537E-2</v>
      </c>
    </row>
    <row r="37" spans="2:10" ht="15.75" x14ac:dyDescent="0.25">
      <c r="B37" s="3" t="s">
        <v>47</v>
      </c>
      <c r="C37" s="2" t="s">
        <v>22</v>
      </c>
      <c r="D37" s="4">
        <v>1260</v>
      </c>
      <c r="E37">
        <f t="shared" si="0"/>
        <v>25535</v>
      </c>
      <c r="F37">
        <v>13</v>
      </c>
      <c r="H37">
        <v>35</v>
      </c>
      <c r="I37">
        <v>1</v>
      </c>
      <c r="J37">
        <f>((H37/SUM($I$3:I37))-($H$42/2))/($H$42*(1/12*SUM($I$3:I37)))</f>
        <v>-8.3571428571428574E-2</v>
      </c>
    </row>
    <row r="38" spans="2:10" ht="15.75" x14ac:dyDescent="0.25">
      <c r="B38" s="3" t="s">
        <v>48</v>
      </c>
      <c r="C38" s="2" t="s">
        <v>8</v>
      </c>
      <c r="D38" s="4">
        <v>1601</v>
      </c>
      <c r="E38">
        <f t="shared" si="0"/>
        <v>27136</v>
      </c>
      <c r="F38">
        <v>14</v>
      </c>
      <c r="H38">
        <v>36</v>
      </c>
      <c r="I38">
        <v>0</v>
      </c>
      <c r="J38">
        <f>((H38/SUM($I$3:I38))-($H$42/2))/($H$42*(1/12*SUM($I$3:I38)))</f>
        <v>-8.3510204081632664E-2</v>
      </c>
    </row>
    <row r="39" spans="2:10" ht="15.75" x14ac:dyDescent="0.25">
      <c r="B39" s="3" t="s">
        <v>49</v>
      </c>
      <c r="C39" s="2" t="s">
        <v>13</v>
      </c>
      <c r="D39" s="4">
        <v>298</v>
      </c>
      <c r="E39">
        <f t="shared" si="0"/>
        <v>27434</v>
      </c>
      <c r="F39">
        <v>14</v>
      </c>
      <c r="H39">
        <v>37</v>
      </c>
      <c r="I39">
        <v>1</v>
      </c>
      <c r="J39">
        <f>((H39/SUM($I$3:I39))-($H$42/2))/($H$42*(1/12*SUM($I$3:I39)))</f>
        <v>-8.2305098194802639E-2</v>
      </c>
    </row>
    <row r="40" spans="2:10" ht="15.75" x14ac:dyDescent="0.25">
      <c r="B40" s="3" t="s">
        <v>50</v>
      </c>
      <c r="C40" s="2" t="s">
        <v>34</v>
      </c>
      <c r="D40" s="4">
        <v>874</v>
      </c>
      <c r="E40">
        <f t="shared" si="0"/>
        <v>28308</v>
      </c>
      <c r="F40">
        <v>15</v>
      </c>
      <c r="H40">
        <v>38</v>
      </c>
      <c r="I40">
        <v>1</v>
      </c>
      <c r="J40">
        <f>((H40/SUM($I$3:I40))-($H$42/2))/($H$42*(1/12*SUM($I$3:I40)))</f>
        <v>-8.1134259259259253E-2</v>
      </c>
    </row>
    <row r="41" spans="2:10" ht="15.75" x14ac:dyDescent="0.25">
      <c r="B41" s="3" t="s">
        <v>51</v>
      </c>
      <c r="C41" s="2" t="s">
        <v>4</v>
      </c>
      <c r="D41" s="4">
        <v>618</v>
      </c>
      <c r="E41">
        <f t="shared" si="0"/>
        <v>28926</v>
      </c>
      <c r="F41">
        <v>15</v>
      </c>
      <c r="H41">
        <v>39</v>
      </c>
      <c r="I41">
        <v>0</v>
      </c>
      <c r="J41">
        <f>((H41/SUM($I$3:I41))-($H$42/2))/($H$42*(1/12*SUM($I$3:I41)))</f>
        <v>-8.1076388888888878E-2</v>
      </c>
    </row>
    <row r="42" spans="2:10" ht="15.75" x14ac:dyDescent="0.25">
      <c r="B42" s="3" t="s">
        <v>52</v>
      </c>
      <c r="C42" s="2" t="s">
        <v>15</v>
      </c>
      <c r="D42" s="4">
        <v>2640</v>
      </c>
      <c r="E42">
        <f t="shared" si="0"/>
        <v>31566</v>
      </c>
      <c r="F42">
        <v>16</v>
      </c>
      <c r="H42">
        <v>40</v>
      </c>
      <c r="I42">
        <v>1</v>
      </c>
      <c r="J42">
        <f>((H42/SUM($I$3:I42))-($H$42/2))/($H$42*(1/12*SUM($I$3:I42)))</f>
        <v>-7.9939951210358434E-2</v>
      </c>
    </row>
    <row r="43" spans="2:10" ht="15.75" x14ac:dyDescent="0.25">
      <c r="B43" s="3" t="s">
        <v>53</v>
      </c>
      <c r="C43" s="2" t="s">
        <v>4</v>
      </c>
      <c r="D43" s="4">
        <v>847</v>
      </c>
      <c r="E43">
        <f t="shared" si="0"/>
        <v>32413</v>
      </c>
      <c r="F43">
        <v>17</v>
      </c>
    </row>
    <row r="44" spans="2:10" ht="15.75" x14ac:dyDescent="0.25">
      <c r="B44" s="3" t="s">
        <v>54</v>
      </c>
      <c r="C44" s="2" t="s">
        <v>6</v>
      </c>
      <c r="D44" s="4">
        <v>194</v>
      </c>
      <c r="E44">
        <f t="shared" si="0"/>
        <v>32607</v>
      </c>
      <c r="F44">
        <v>17</v>
      </c>
    </row>
    <row r="45" spans="2:10" ht="15.75" x14ac:dyDescent="0.25">
      <c r="B45" s="3" t="s">
        <v>55</v>
      </c>
      <c r="C45" s="2" t="s">
        <v>20</v>
      </c>
      <c r="D45" s="4">
        <v>1034</v>
      </c>
      <c r="E45">
        <f t="shared" si="0"/>
        <v>33641</v>
      </c>
      <c r="F45">
        <v>17</v>
      </c>
    </row>
    <row r="46" spans="2:10" ht="15.75" x14ac:dyDescent="0.25">
      <c r="B46" s="3" t="s">
        <v>56</v>
      </c>
      <c r="C46" s="2" t="s">
        <v>24</v>
      </c>
      <c r="D46" s="4">
        <v>843</v>
      </c>
      <c r="E46">
        <f t="shared" si="0"/>
        <v>34484</v>
      </c>
      <c r="F46">
        <v>18</v>
      </c>
    </row>
    <row r="47" spans="2:10" ht="15.75" x14ac:dyDescent="0.25">
      <c r="B47" s="3" t="s">
        <v>57</v>
      </c>
      <c r="C47" s="2" t="s">
        <v>4</v>
      </c>
      <c r="D47" s="4">
        <v>460</v>
      </c>
      <c r="E47">
        <f t="shared" si="0"/>
        <v>34944</v>
      </c>
      <c r="F47">
        <v>18</v>
      </c>
    </row>
    <row r="48" spans="2:10" ht="15.75" x14ac:dyDescent="0.25">
      <c r="B48" s="3" t="s">
        <v>58</v>
      </c>
      <c r="C48" s="2" t="s">
        <v>4</v>
      </c>
      <c r="D48" s="4">
        <v>565</v>
      </c>
      <c r="E48">
        <f t="shared" si="0"/>
        <v>35509</v>
      </c>
      <c r="F48">
        <v>18</v>
      </c>
    </row>
    <row r="49" spans="2:6" ht="15.75" x14ac:dyDescent="0.25">
      <c r="B49" s="3" t="s">
        <v>59</v>
      </c>
      <c r="C49" s="2" t="s">
        <v>4</v>
      </c>
      <c r="D49" s="4">
        <v>1119</v>
      </c>
      <c r="E49">
        <f t="shared" si="0"/>
        <v>36628</v>
      </c>
      <c r="F49">
        <v>19</v>
      </c>
    </row>
    <row r="50" spans="2:6" ht="15.75" x14ac:dyDescent="0.25">
      <c r="B50" s="3" t="s">
        <v>60</v>
      </c>
      <c r="C50" s="2" t="s">
        <v>22</v>
      </c>
      <c r="D50" s="4">
        <v>437</v>
      </c>
      <c r="E50">
        <f t="shared" si="0"/>
        <v>37065</v>
      </c>
      <c r="F50">
        <v>19</v>
      </c>
    </row>
    <row r="51" spans="2:6" ht="15.75" x14ac:dyDescent="0.25">
      <c r="B51" s="3" t="s">
        <v>61</v>
      </c>
      <c r="C51" s="2" t="s">
        <v>13</v>
      </c>
      <c r="D51" s="4">
        <v>927</v>
      </c>
      <c r="E51">
        <f t="shared" si="0"/>
        <v>37992</v>
      </c>
      <c r="F51">
        <v>19</v>
      </c>
    </row>
    <row r="52" spans="2:6" ht="15.75" x14ac:dyDescent="0.25">
      <c r="B52" s="3" t="s">
        <v>62</v>
      </c>
      <c r="C52" s="2" t="s">
        <v>24</v>
      </c>
      <c r="D52" s="4">
        <v>4462</v>
      </c>
      <c r="E52">
        <f t="shared" si="0"/>
        <v>42454</v>
      </c>
      <c r="F52">
        <v>22</v>
      </c>
    </row>
    <row r="53" spans="2:6" ht="15.75" x14ac:dyDescent="0.25">
      <c r="B53" s="3" t="s">
        <v>63</v>
      </c>
      <c r="C53" s="2" t="s">
        <v>10</v>
      </c>
      <c r="D53" s="4">
        <v>714</v>
      </c>
      <c r="E53">
        <f t="shared" si="0"/>
        <v>43168</v>
      </c>
      <c r="F53">
        <v>22</v>
      </c>
    </row>
    <row r="54" spans="2:6" ht="15.75" x14ac:dyDescent="0.25">
      <c r="B54" s="3" t="s">
        <v>64</v>
      </c>
      <c r="C54" s="2" t="s">
        <v>8</v>
      </c>
      <c r="D54" s="4">
        <v>184</v>
      </c>
      <c r="E54">
        <f t="shared" si="0"/>
        <v>43352</v>
      </c>
      <c r="F54">
        <v>22</v>
      </c>
    </row>
    <row r="55" spans="2:6" ht="15.75" x14ac:dyDescent="0.25">
      <c r="B55" s="3" t="s">
        <v>65</v>
      </c>
      <c r="C55" s="2" t="s">
        <v>15</v>
      </c>
      <c r="D55" s="4">
        <v>338</v>
      </c>
      <c r="E55">
        <f t="shared" si="0"/>
        <v>43690</v>
      </c>
      <c r="F55">
        <v>22</v>
      </c>
    </row>
    <row r="56" spans="2:6" ht="15.75" x14ac:dyDescent="0.25">
      <c r="B56" s="3" t="s">
        <v>66</v>
      </c>
      <c r="C56" s="2" t="s">
        <v>24</v>
      </c>
      <c r="D56" s="4">
        <v>757</v>
      </c>
      <c r="E56">
        <f t="shared" si="0"/>
        <v>44447</v>
      </c>
      <c r="F56">
        <v>23</v>
      </c>
    </row>
    <row r="57" spans="2:6" ht="15.75" x14ac:dyDescent="0.25">
      <c r="B57" s="3" t="s">
        <v>67</v>
      </c>
      <c r="C57" s="2" t="s">
        <v>4</v>
      </c>
      <c r="D57" s="4">
        <v>3164</v>
      </c>
      <c r="E57">
        <f t="shared" si="0"/>
        <v>47611</v>
      </c>
      <c r="F57">
        <v>24</v>
      </c>
    </row>
    <row r="58" spans="2:6" ht="15.75" x14ac:dyDescent="0.25">
      <c r="B58" s="3" t="s">
        <v>68</v>
      </c>
      <c r="C58" s="2" t="s">
        <v>22</v>
      </c>
      <c r="D58" s="4">
        <v>2115</v>
      </c>
      <c r="E58">
        <f t="shared" si="0"/>
        <v>49726</v>
      </c>
      <c r="F58">
        <v>25</v>
      </c>
    </row>
    <row r="59" spans="2:6" ht="15.75" x14ac:dyDescent="0.25">
      <c r="B59" s="3" t="s">
        <v>69</v>
      </c>
      <c r="C59" s="2" t="s">
        <v>6</v>
      </c>
      <c r="D59" s="4">
        <v>191</v>
      </c>
      <c r="E59">
        <f t="shared" si="0"/>
        <v>49917</v>
      </c>
      <c r="F59">
        <v>25</v>
      </c>
    </row>
    <row r="60" spans="2:6" ht="15.75" x14ac:dyDescent="0.25">
      <c r="B60" s="3" t="s">
        <v>70</v>
      </c>
      <c r="C60" s="2" t="s">
        <v>6</v>
      </c>
      <c r="D60" s="4">
        <v>2137</v>
      </c>
      <c r="E60">
        <f t="shared" si="0"/>
        <v>52054</v>
      </c>
      <c r="F60">
        <v>26</v>
      </c>
    </row>
    <row r="61" spans="2:6" ht="15.75" x14ac:dyDescent="0.25">
      <c r="B61" s="3" t="s">
        <v>71</v>
      </c>
      <c r="C61" s="2" t="s">
        <v>10</v>
      </c>
      <c r="D61" s="4">
        <v>1481</v>
      </c>
      <c r="E61">
        <f t="shared" si="0"/>
        <v>53535</v>
      </c>
      <c r="F61">
        <v>26</v>
      </c>
    </row>
    <row r="62" spans="2:6" ht="15.75" x14ac:dyDescent="0.25">
      <c r="B62" s="3" t="s">
        <v>72</v>
      </c>
      <c r="C62" s="2" t="s">
        <v>20</v>
      </c>
      <c r="D62" s="4">
        <v>659</v>
      </c>
      <c r="E62">
        <f t="shared" si="0"/>
        <v>54194</v>
      </c>
      <c r="F62">
        <v>27</v>
      </c>
    </row>
    <row r="63" spans="2:6" ht="15.75" x14ac:dyDescent="0.25">
      <c r="B63" s="3" t="s">
        <v>73</v>
      </c>
      <c r="C63" s="2" t="s">
        <v>15</v>
      </c>
      <c r="D63" s="4">
        <v>539</v>
      </c>
      <c r="E63">
        <f t="shared" si="0"/>
        <v>54733</v>
      </c>
      <c r="F63">
        <v>27</v>
      </c>
    </row>
    <row r="64" spans="2:6" ht="15.75" x14ac:dyDescent="0.25">
      <c r="B64" s="3" t="s">
        <v>74</v>
      </c>
      <c r="C64" s="2" t="s">
        <v>20</v>
      </c>
      <c r="D64" s="4">
        <v>1699</v>
      </c>
      <c r="E64">
        <f t="shared" si="0"/>
        <v>56432</v>
      </c>
      <c r="F64">
        <v>28</v>
      </c>
    </row>
    <row r="65" spans="2:6" ht="15.75" x14ac:dyDescent="0.25">
      <c r="B65" s="3" t="s">
        <v>75</v>
      </c>
      <c r="C65" s="2" t="s">
        <v>8</v>
      </c>
      <c r="D65" s="4">
        <v>85</v>
      </c>
      <c r="E65">
        <f t="shared" si="0"/>
        <v>56517</v>
      </c>
      <c r="F65">
        <v>28</v>
      </c>
    </row>
    <row r="66" spans="2:6" ht="15.75" x14ac:dyDescent="0.25">
      <c r="B66" s="3" t="s">
        <v>76</v>
      </c>
      <c r="C66" s="2" t="s">
        <v>34</v>
      </c>
      <c r="D66" s="4">
        <v>2836</v>
      </c>
      <c r="E66">
        <f t="shared" si="0"/>
        <v>59353</v>
      </c>
      <c r="F66">
        <v>29</v>
      </c>
    </row>
    <row r="67" spans="2:6" ht="15.75" x14ac:dyDescent="0.25">
      <c r="B67" s="3" t="s">
        <v>77</v>
      </c>
      <c r="C67" s="2" t="s">
        <v>4</v>
      </c>
      <c r="D67" s="4">
        <v>213</v>
      </c>
      <c r="E67">
        <f t="shared" si="0"/>
        <v>59566</v>
      </c>
      <c r="F67">
        <v>29</v>
      </c>
    </row>
    <row r="68" spans="2:6" ht="15.75" x14ac:dyDescent="0.25">
      <c r="B68" s="3" t="s">
        <v>78</v>
      </c>
      <c r="C68" s="2" t="s">
        <v>24</v>
      </c>
      <c r="D68" s="4">
        <v>490</v>
      </c>
      <c r="E68">
        <f t="shared" si="0"/>
        <v>60056</v>
      </c>
      <c r="F68">
        <v>30</v>
      </c>
    </row>
    <row r="69" spans="2:6" ht="15.75" x14ac:dyDescent="0.25">
      <c r="B69" s="3" t="s">
        <v>79</v>
      </c>
      <c r="C69" s="2" t="s">
        <v>10</v>
      </c>
      <c r="D69" s="4">
        <v>5490</v>
      </c>
      <c r="E69">
        <f t="shared" si="0"/>
        <v>65546</v>
      </c>
      <c r="F69">
        <v>32</v>
      </c>
    </row>
    <row r="70" spans="2:6" ht="15.75" x14ac:dyDescent="0.25">
      <c r="B70" s="3" t="s">
        <v>80</v>
      </c>
      <c r="C70" s="2" t="s">
        <v>10</v>
      </c>
      <c r="D70" s="4">
        <v>1520</v>
      </c>
      <c r="E70">
        <f t="shared" ref="E70:E75" si="1">E69+D70</f>
        <v>67066</v>
      </c>
      <c r="F70">
        <v>33</v>
      </c>
    </row>
    <row r="71" spans="2:6" ht="15.75" x14ac:dyDescent="0.25">
      <c r="B71" s="3" t="s">
        <v>81</v>
      </c>
      <c r="C71" s="2" t="s">
        <v>6</v>
      </c>
      <c r="D71" s="4">
        <v>2716</v>
      </c>
      <c r="E71">
        <f t="shared" si="1"/>
        <v>69782</v>
      </c>
      <c r="F71">
        <v>34</v>
      </c>
    </row>
    <row r="72" spans="2:6" ht="15.75" x14ac:dyDescent="0.25">
      <c r="B72" s="3" t="s">
        <v>82</v>
      </c>
      <c r="C72" s="2" t="s">
        <v>13</v>
      </c>
      <c r="D72" s="4">
        <v>2175</v>
      </c>
      <c r="E72">
        <f t="shared" si="1"/>
        <v>71957</v>
      </c>
      <c r="F72">
        <v>35</v>
      </c>
    </row>
    <row r="73" spans="2:6" ht="15.75" x14ac:dyDescent="0.25">
      <c r="B73" s="3" t="s">
        <v>83</v>
      </c>
      <c r="C73" s="2" t="s">
        <v>4</v>
      </c>
      <c r="D73" s="4">
        <v>3505</v>
      </c>
      <c r="E73">
        <f t="shared" si="1"/>
        <v>75462</v>
      </c>
      <c r="F73">
        <v>37</v>
      </c>
    </row>
    <row r="74" spans="2:6" ht="15.75" x14ac:dyDescent="0.25">
      <c r="B74" s="3" t="s">
        <v>84</v>
      </c>
      <c r="C74" s="2" t="s">
        <v>20</v>
      </c>
      <c r="D74" s="4">
        <v>1963</v>
      </c>
      <c r="E74">
        <f t="shared" si="1"/>
        <v>77425</v>
      </c>
      <c r="F74">
        <v>38</v>
      </c>
    </row>
    <row r="75" spans="2:6" ht="15.75" x14ac:dyDescent="0.25">
      <c r="B75" s="3" t="s">
        <v>85</v>
      </c>
      <c r="C75" s="2" t="s">
        <v>22</v>
      </c>
      <c r="D75" s="4">
        <v>3979</v>
      </c>
      <c r="E75">
        <f t="shared" si="1"/>
        <v>81404</v>
      </c>
      <c r="F75">
        <v>40</v>
      </c>
    </row>
  </sheetData>
  <pageMargins left="0.7" right="0.7" top="0.75" bottom="0.75" header="0.3" footer="0.3"/>
  <pageSetup orientation="portrait" horizontalDpi="300" verticalDpi="300" r:id="rId1"/>
  <ignoredErrors>
    <ignoredError sqref="J4:J41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ED353BF36AB141A66F8EEE74048F3B" ma:contentTypeVersion="14" ma:contentTypeDescription="Create a new document." ma:contentTypeScope="" ma:versionID="5dd812e2bf30f8ce997e868d065b7888">
  <xsd:schema xmlns:xsd="http://www.w3.org/2001/XMLSchema" xmlns:xs="http://www.w3.org/2001/XMLSchema" xmlns:p="http://schemas.microsoft.com/office/2006/metadata/properties" xmlns:ns3="c013d7d7-020a-4e30-901f-ed77830dc63a" xmlns:ns4="43578a8b-5f31-4a6c-8c08-942b072ca343" targetNamespace="http://schemas.microsoft.com/office/2006/metadata/properties" ma:root="true" ma:fieldsID="c8422766484197f028ee8a27f07e39c6" ns3:_="" ns4:_="">
    <xsd:import namespace="c013d7d7-020a-4e30-901f-ed77830dc63a"/>
    <xsd:import namespace="43578a8b-5f31-4a6c-8c08-942b072ca3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3d7d7-020a-4e30-901f-ed77830dc6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578a8b-5f31-4a6c-8c08-942b072ca34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013d7d7-020a-4e30-901f-ed77830dc63a" xsi:nil="true"/>
  </documentManagement>
</p:properties>
</file>

<file path=customXml/itemProps1.xml><?xml version="1.0" encoding="utf-8"?>
<ds:datastoreItem xmlns:ds="http://schemas.openxmlformats.org/officeDocument/2006/customXml" ds:itemID="{FC554DF1-79FB-44DB-B662-AFE1E8200F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3d7d7-020a-4e30-901f-ed77830dc63a"/>
    <ds:schemaRef ds:uri="43578a8b-5f31-4a6c-8c08-942b072ca3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D08E528-CE96-4795-B8E3-AC163CF884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111EA8-5C17-4C15-A71F-3C3226E71321}">
  <ds:schemaRefs>
    <ds:schemaRef ds:uri="http://purl.org/dc/terms/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43578a8b-5f31-4a6c-8c08-942b072ca343"/>
    <ds:schemaRef ds:uri="c013d7d7-020a-4e30-901f-ed77830dc63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Lam</dc:creator>
  <cp:lastModifiedBy>Nicholas Lam</cp:lastModifiedBy>
  <dcterms:created xsi:type="dcterms:W3CDTF">2023-03-31T01:06:42Z</dcterms:created>
  <dcterms:modified xsi:type="dcterms:W3CDTF">2023-04-07T17:12:27Z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0x0101007BED353BF36AB141A66F8EEE74048F3B</vt:lpwstr>
  </property>
</Properties>
</file>