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esktop\Lab5Data\"/>
    </mc:Choice>
  </mc:AlternateContent>
  <xr:revisionPtr revIDLastSave="0" documentId="13_ncr:1_{F0452774-BABD-4978-938D-9425D80D5877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Failure_Report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G3" i="1"/>
  <c r="G6" i="1"/>
  <c r="G12" i="1"/>
  <c r="G13" i="1"/>
  <c r="G15" i="1"/>
  <c r="G18" i="1"/>
  <c r="G24" i="1"/>
  <c r="G25" i="1"/>
  <c r="G27" i="1"/>
  <c r="G30" i="1"/>
  <c r="G36" i="1"/>
  <c r="G37" i="1"/>
  <c r="G39" i="1"/>
  <c r="G42" i="1"/>
  <c r="G48" i="1"/>
  <c r="G49" i="1"/>
  <c r="G51" i="1"/>
  <c r="G54" i="1"/>
  <c r="G60" i="1"/>
  <c r="G61" i="1"/>
  <c r="G63" i="1"/>
  <c r="G66" i="1"/>
  <c r="F32" i="1"/>
  <c r="H32" i="1" s="1"/>
  <c r="F44" i="1"/>
  <c r="H44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2" i="1"/>
  <c r="K1" i="1"/>
  <c r="K2" i="1" s="1"/>
  <c r="K3" i="1" s="1"/>
  <c r="K4" i="1" s="1"/>
  <c r="D5" i="1"/>
  <c r="F5" i="1" s="1"/>
  <c r="H5" i="1" s="1"/>
  <c r="D6" i="1"/>
  <c r="F6" i="1" s="1"/>
  <c r="H6" i="1" s="1"/>
  <c r="D7" i="1"/>
  <c r="F7" i="1" s="1"/>
  <c r="D8" i="1"/>
  <c r="F8" i="1" s="1"/>
  <c r="D9" i="1"/>
  <c r="F9" i="1" s="1"/>
  <c r="H9" i="1" s="1"/>
  <c r="D10" i="1"/>
  <c r="F10" i="1" s="1"/>
  <c r="H10" i="1" s="1"/>
  <c r="D11" i="1"/>
  <c r="F11" i="1" s="1"/>
  <c r="H11" i="1" s="1"/>
  <c r="D12" i="1"/>
  <c r="F12" i="1" s="1"/>
  <c r="H12" i="1" s="1"/>
  <c r="D13" i="1"/>
  <c r="F13" i="1" s="1"/>
  <c r="H13" i="1" s="1"/>
  <c r="D14" i="1"/>
  <c r="F14" i="1" s="1"/>
  <c r="H14" i="1" s="1"/>
  <c r="D15" i="1"/>
  <c r="F15" i="1" s="1"/>
  <c r="H15" i="1" s="1"/>
  <c r="D16" i="1"/>
  <c r="F16" i="1" s="1"/>
  <c r="H16" i="1" s="1"/>
  <c r="D17" i="1"/>
  <c r="F17" i="1" s="1"/>
  <c r="H17" i="1" s="1"/>
  <c r="D18" i="1"/>
  <c r="F18" i="1" s="1"/>
  <c r="H18" i="1" s="1"/>
  <c r="D19" i="1"/>
  <c r="F19" i="1" s="1"/>
  <c r="D20" i="1"/>
  <c r="F20" i="1" s="1"/>
  <c r="D21" i="1"/>
  <c r="F21" i="1" s="1"/>
  <c r="H21" i="1" s="1"/>
  <c r="D22" i="1"/>
  <c r="F22" i="1" s="1"/>
  <c r="H22" i="1" s="1"/>
  <c r="D23" i="1"/>
  <c r="F23" i="1" s="1"/>
  <c r="H23" i="1" s="1"/>
  <c r="D24" i="1"/>
  <c r="F24" i="1" s="1"/>
  <c r="H24" i="1" s="1"/>
  <c r="D25" i="1"/>
  <c r="F25" i="1" s="1"/>
  <c r="H25" i="1" s="1"/>
  <c r="D26" i="1"/>
  <c r="F26" i="1" s="1"/>
  <c r="H26" i="1" s="1"/>
  <c r="D27" i="1"/>
  <c r="F27" i="1" s="1"/>
  <c r="H27" i="1" s="1"/>
  <c r="D28" i="1"/>
  <c r="F28" i="1" s="1"/>
  <c r="H28" i="1" s="1"/>
  <c r="D29" i="1"/>
  <c r="F29" i="1" s="1"/>
  <c r="H29" i="1" s="1"/>
  <c r="D30" i="1"/>
  <c r="F30" i="1" s="1"/>
  <c r="H30" i="1" s="1"/>
  <c r="D31" i="1"/>
  <c r="F31" i="1" s="1"/>
  <c r="D32" i="1"/>
  <c r="D33" i="1"/>
  <c r="F33" i="1" s="1"/>
  <c r="H33" i="1" s="1"/>
  <c r="D34" i="1"/>
  <c r="F34" i="1" s="1"/>
  <c r="H34" i="1" s="1"/>
  <c r="D35" i="1"/>
  <c r="F35" i="1" s="1"/>
  <c r="H35" i="1" s="1"/>
  <c r="D36" i="1"/>
  <c r="F36" i="1" s="1"/>
  <c r="H36" i="1" s="1"/>
  <c r="D37" i="1"/>
  <c r="F37" i="1" s="1"/>
  <c r="H37" i="1" s="1"/>
  <c r="D38" i="1"/>
  <c r="F38" i="1" s="1"/>
  <c r="H38" i="1" s="1"/>
  <c r="D39" i="1"/>
  <c r="F39" i="1" s="1"/>
  <c r="H39" i="1" s="1"/>
  <c r="D40" i="1"/>
  <c r="F40" i="1" s="1"/>
  <c r="H40" i="1" s="1"/>
  <c r="D41" i="1"/>
  <c r="F41" i="1" s="1"/>
  <c r="H41" i="1" s="1"/>
  <c r="D42" i="1"/>
  <c r="F42" i="1" s="1"/>
  <c r="H42" i="1" s="1"/>
  <c r="D43" i="1"/>
  <c r="F43" i="1" s="1"/>
  <c r="D44" i="1"/>
  <c r="D45" i="1"/>
  <c r="F45" i="1" s="1"/>
  <c r="H45" i="1" s="1"/>
  <c r="D46" i="1"/>
  <c r="F46" i="1" s="1"/>
  <c r="H46" i="1" s="1"/>
  <c r="D47" i="1"/>
  <c r="F47" i="1" s="1"/>
  <c r="H47" i="1" s="1"/>
  <c r="D48" i="1"/>
  <c r="F48" i="1" s="1"/>
  <c r="H48" i="1" s="1"/>
  <c r="D49" i="1"/>
  <c r="F49" i="1" s="1"/>
  <c r="H49" i="1" s="1"/>
  <c r="D50" i="1"/>
  <c r="F50" i="1" s="1"/>
  <c r="H50" i="1" s="1"/>
  <c r="D51" i="1"/>
  <c r="F51" i="1" s="1"/>
  <c r="H51" i="1" s="1"/>
  <c r="D52" i="1"/>
  <c r="F52" i="1" s="1"/>
  <c r="H52" i="1" s="1"/>
  <c r="D53" i="1"/>
  <c r="F53" i="1" s="1"/>
  <c r="H53" i="1" s="1"/>
  <c r="D54" i="1"/>
  <c r="F54" i="1" s="1"/>
  <c r="H54" i="1" s="1"/>
  <c r="D55" i="1"/>
  <c r="F55" i="1" s="1"/>
  <c r="D56" i="1"/>
  <c r="F56" i="1" s="1"/>
  <c r="D57" i="1"/>
  <c r="F57" i="1" s="1"/>
  <c r="H57" i="1" s="1"/>
  <c r="D58" i="1"/>
  <c r="F58" i="1" s="1"/>
  <c r="H58" i="1" s="1"/>
  <c r="D59" i="1"/>
  <c r="F59" i="1" s="1"/>
  <c r="H59" i="1" s="1"/>
  <c r="D60" i="1"/>
  <c r="F60" i="1" s="1"/>
  <c r="H60" i="1" s="1"/>
  <c r="D61" i="1"/>
  <c r="F61" i="1" s="1"/>
  <c r="H61" i="1" s="1"/>
  <c r="D62" i="1"/>
  <c r="F62" i="1" s="1"/>
  <c r="H62" i="1" s="1"/>
  <c r="D63" i="1"/>
  <c r="F63" i="1" s="1"/>
  <c r="H63" i="1" s="1"/>
  <c r="D64" i="1"/>
  <c r="F64" i="1" s="1"/>
  <c r="H64" i="1" s="1"/>
  <c r="D65" i="1"/>
  <c r="F65" i="1" s="1"/>
  <c r="H65" i="1" s="1"/>
  <c r="D66" i="1"/>
  <c r="F66" i="1" s="1"/>
  <c r="H66" i="1" s="1"/>
  <c r="D4" i="1"/>
  <c r="F4" i="1" s="1"/>
  <c r="H4" i="1" s="1"/>
  <c r="D3" i="1"/>
  <c r="F3" i="1" s="1"/>
  <c r="H3" i="1" s="1"/>
  <c r="F2" i="1"/>
  <c r="H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  <c r="G2" i="1" l="1"/>
  <c r="H20" i="1"/>
  <c r="G20" i="1"/>
  <c r="H55" i="1"/>
  <c r="G55" i="1"/>
  <c r="H43" i="1"/>
  <c r="G43" i="1"/>
  <c r="H31" i="1"/>
  <c r="G31" i="1"/>
  <c r="H19" i="1"/>
  <c r="G19" i="1"/>
  <c r="H7" i="1"/>
  <c r="G7" i="1"/>
  <c r="H56" i="1"/>
  <c r="G56" i="1"/>
  <c r="H8" i="1"/>
  <c r="G8" i="1"/>
  <c r="G62" i="1"/>
  <c r="G50" i="1"/>
  <c r="G38" i="1"/>
  <c r="G26" i="1"/>
  <c r="G14" i="1"/>
  <c r="G59" i="1"/>
  <c r="G47" i="1"/>
  <c r="G35" i="1"/>
  <c r="G23" i="1"/>
  <c r="G11" i="1"/>
  <c r="G58" i="1"/>
  <c r="G46" i="1"/>
  <c r="G34" i="1"/>
  <c r="G22" i="1"/>
  <c r="G10" i="1"/>
  <c r="G57" i="1"/>
  <c r="G45" i="1"/>
  <c r="G33" i="1"/>
  <c r="G21" i="1"/>
  <c r="G9" i="1"/>
  <c r="G44" i="1"/>
  <c r="G32" i="1"/>
  <c r="G65" i="1"/>
  <c r="G53" i="1"/>
  <c r="G41" i="1"/>
  <c r="G29" i="1"/>
  <c r="G17" i="1"/>
  <c r="G5" i="1"/>
  <c r="G64" i="1"/>
  <c r="G52" i="1"/>
  <c r="G40" i="1"/>
  <c r="G28" i="1"/>
  <c r="G16" i="1"/>
  <c r="G4" i="1"/>
</calcChain>
</file>

<file path=xl/sharedStrings.xml><?xml version="1.0" encoding="utf-8"?>
<sst xmlns="http://schemas.openxmlformats.org/spreadsheetml/2006/main" count="12" uniqueCount="12">
  <si>
    <t>Cumulative Failure Time</t>
  </si>
  <si>
    <t>Arithmetic Mean Test</t>
  </si>
  <si>
    <t>TBF (Seconds)</t>
  </si>
  <si>
    <t>Failure Number</t>
  </si>
  <si>
    <t>MTTF</t>
  </si>
  <si>
    <t>Lambda</t>
  </si>
  <si>
    <t>MTBF (sec)</t>
  </si>
  <si>
    <t>MTTF (sec)</t>
  </si>
  <si>
    <t>Lambda (failure/sec)</t>
  </si>
  <si>
    <t>Failure Intensity</t>
  </si>
  <si>
    <t>Reliability for 100s</t>
  </si>
  <si>
    <t>Reliability (100s)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</si>
</sst>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Failure Intensity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Failure_Report_2!$C$2:$C$66</c:f>
              <c:numCache>
                <c:formatCode>General</c:formatCode>
                <c:ptCount val="65"/>
                <c:pt idx="0">
                  <c:v>524</c:v>
                </c:pt>
                <c:pt idx="1">
                  <c:v>815</c:v>
                </c:pt>
                <c:pt idx="2">
                  <c:v>1118</c:v>
                </c:pt>
                <c:pt idx="3">
                  <c:v>1724</c:v>
                </c:pt>
                <c:pt idx="4">
                  <c:v>2855</c:v>
                </c:pt>
                <c:pt idx="5">
                  <c:v>3127</c:v>
                </c:pt>
                <c:pt idx="6">
                  <c:v>3885</c:v>
                </c:pt>
                <c:pt idx="7">
                  <c:v>4538</c:v>
                </c:pt>
                <c:pt idx="8">
                  <c:v>4666</c:v>
                </c:pt>
                <c:pt idx="9">
                  <c:v>4852</c:v>
                </c:pt>
                <c:pt idx="10">
                  <c:v>4980</c:v>
                </c:pt>
                <c:pt idx="11">
                  <c:v>6374</c:v>
                </c:pt>
                <c:pt idx="12">
                  <c:v>6887</c:v>
                </c:pt>
                <c:pt idx="13">
                  <c:v>8171</c:v>
                </c:pt>
                <c:pt idx="14">
                  <c:v>8929</c:v>
                </c:pt>
                <c:pt idx="15">
                  <c:v>11017</c:v>
                </c:pt>
                <c:pt idx="16">
                  <c:v>11165</c:v>
                </c:pt>
                <c:pt idx="17">
                  <c:v>11468</c:v>
                </c:pt>
                <c:pt idx="18">
                  <c:v>12120</c:v>
                </c:pt>
                <c:pt idx="19">
                  <c:v>12948</c:v>
                </c:pt>
                <c:pt idx="20">
                  <c:v>13426</c:v>
                </c:pt>
                <c:pt idx="21">
                  <c:v>15866</c:v>
                </c:pt>
                <c:pt idx="22">
                  <c:v>16344</c:v>
                </c:pt>
                <c:pt idx="23">
                  <c:v>16716</c:v>
                </c:pt>
                <c:pt idx="24">
                  <c:v>17159</c:v>
                </c:pt>
                <c:pt idx="25">
                  <c:v>17744</c:v>
                </c:pt>
                <c:pt idx="26">
                  <c:v>18047</c:v>
                </c:pt>
                <c:pt idx="27">
                  <c:v>18444</c:v>
                </c:pt>
                <c:pt idx="28">
                  <c:v>19015</c:v>
                </c:pt>
                <c:pt idx="29">
                  <c:v>19686</c:v>
                </c:pt>
                <c:pt idx="30">
                  <c:v>19989</c:v>
                </c:pt>
                <c:pt idx="31">
                  <c:v>21411</c:v>
                </c:pt>
                <c:pt idx="32">
                  <c:v>22309</c:v>
                </c:pt>
                <c:pt idx="33">
                  <c:v>22542</c:v>
                </c:pt>
                <c:pt idx="34">
                  <c:v>24314</c:v>
                </c:pt>
                <c:pt idx="35">
                  <c:v>26066</c:v>
                </c:pt>
                <c:pt idx="36">
                  <c:v>26392</c:v>
                </c:pt>
                <c:pt idx="37">
                  <c:v>27348</c:v>
                </c:pt>
                <c:pt idx="38">
                  <c:v>28024</c:v>
                </c:pt>
                <c:pt idx="39">
                  <c:v>30912</c:v>
                </c:pt>
                <c:pt idx="40">
                  <c:v>30917</c:v>
                </c:pt>
                <c:pt idx="41">
                  <c:v>31080</c:v>
                </c:pt>
                <c:pt idx="42">
                  <c:v>32211</c:v>
                </c:pt>
                <c:pt idx="43">
                  <c:v>34882</c:v>
                </c:pt>
                <c:pt idx="44">
                  <c:v>35385</c:v>
                </c:pt>
                <c:pt idx="45">
                  <c:v>36003</c:v>
                </c:pt>
                <c:pt idx="46">
                  <c:v>37227</c:v>
                </c:pt>
                <c:pt idx="47">
                  <c:v>37705</c:v>
                </c:pt>
                <c:pt idx="48">
                  <c:v>38719</c:v>
                </c:pt>
                <c:pt idx="49">
                  <c:v>43601</c:v>
                </c:pt>
                <c:pt idx="50">
                  <c:v>44382</c:v>
                </c:pt>
                <c:pt idx="51">
                  <c:v>44580</c:v>
                </c:pt>
                <c:pt idx="52">
                  <c:v>46205</c:v>
                </c:pt>
                <c:pt idx="53">
                  <c:v>47033</c:v>
                </c:pt>
                <c:pt idx="54">
                  <c:v>50484</c:v>
                </c:pt>
                <c:pt idx="55">
                  <c:v>52798</c:v>
                </c:pt>
                <c:pt idx="56">
                  <c:v>53765</c:v>
                </c:pt>
                <c:pt idx="57">
                  <c:v>55994</c:v>
                </c:pt>
                <c:pt idx="58">
                  <c:v>57614</c:v>
                </c:pt>
                <c:pt idx="59">
                  <c:v>58226</c:v>
                </c:pt>
                <c:pt idx="60">
                  <c:v>58762</c:v>
                </c:pt>
                <c:pt idx="61">
                  <c:v>59411</c:v>
                </c:pt>
                <c:pt idx="62">
                  <c:v>61346</c:v>
                </c:pt>
                <c:pt idx="63">
                  <c:v>61439</c:v>
                </c:pt>
                <c:pt idx="64">
                  <c:v>64542</c:v>
                </c:pt>
              </c:numCache>
            </c:numRef>
          </c:xVal>
          <c:yVal>
            <c:numRef>
              <c:f>Failure_Report_2!$E$2:$E$66</c:f>
              <c:numCache>
                <c:formatCode>General</c:formatCode>
                <c:ptCount val="65"/>
                <c:pt idx="0">
                  <c:v>1.9083969465648854E-3</c:v>
                </c:pt>
                <c:pt idx="1">
                  <c:v>3.4364261168384879E-3</c:v>
                </c:pt>
                <c:pt idx="2">
                  <c:v>3.3003300330033004E-3</c:v>
                </c:pt>
                <c:pt idx="3">
                  <c:v>1.6501650165016502E-3</c:v>
                </c:pt>
                <c:pt idx="4">
                  <c:v>8.8417329796640137E-4</c:v>
                </c:pt>
                <c:pt idx="5">
                  <c:v>3.6764705882352941E-3</c:v>
                </c:pt>
                <c:pt idx="6">
                  <c:v>1.3192612137203166E-3</c:v>
                </c:pt>
                <c:pt idx="7">
                  <c:v>1.5313935681470138E-3</c:v>
                </c:pt>
                <c:pt idx="8">
                  <c:v>7.8125E-3</c:v>
                </c:pt>
                <c:pt idx="9">
                  <c:v>5.3763440860215058E-3</c:v>
                </c:pt>
                <c:pt idx="10">
                  <c:v>7.8125E-3</c:v>
                </c:pt>
                <c:pt idx="11">
                  <c:v>7.173601147776184E-4</c:v>
                </c:pt>
                <c:pt idx="12">
                  <c:v>1.9493177387914229E-3</c:v>
                </c:pt>
                <c:pt idx="13">
                  <c:v>7.7881619937694702E-4</c:v>
                </c:pt>
                <c:pt idx="14">
                  <c:v>1.3192612137203166E-3</c:v>
                </c:pt>
                <c:pt idx="15">
                  <c:v>4.7892720306513407E-4</c:v>
                </c:pt>
                <c:pt idx="16">
                  <c:v>6.7567567567567571E-3</c:v>
                </c:pt>
                <c:pt idx="17">
                  <c:v>3.3003300330033004E-3</c:v>
                </c:pt>
                <c:pt idx="18">
                  <c:v>1.5337423312883436E-3</c:v>
                </c:pt>
                <c:pt idx="19">
                  <c:v>1.2077294685990338E-3</c:v>
                </c:pt>
                <c:pt idx="20">
                  <c:v>2.0920502092050207E-3</c:v>
                </c:pt>
                <c:pt idx="21">
                  <c:v>4.0983606557377049E-4</c:v>
                </c:pt>
                <c:pt idx="22">
                  <c:v>2.0920502092050207E-3</c:v>
                </c:pt>
                <c:pt idx="23">
                  <c:v>2.6881720430107529E-3</c:v>
                </c:pt>
                <c:pt idx="24">
                  <c:v>2.257336343115124E-3</c:v>
                </c:pt>
                <c:pt idx="25">
                  <c:v>1.7094017094017094E-3</c:v>
                </c:pt>
                <c:pt idx="26">
                  <c:v>3.3003300330033004E-3</c:v>
                </c:pt>
                <c:pt idx="27">
                  <c:v>2.5188916876574307E-3</c:v>
                </c:pt>
                <c:pt idx="28">
                  <c:v>1.7513134851138354E-3</c:v>
                </c:pt>
                <c:pt idx="29">
                  <c:v>1.4903129657228018E-3</c:v>
                </c:pt>
                <c:pt idx="30">
                  <c:v>3.3003300330033004E-3</c:v>
                </c:pt>
                <c:pt idx="31">
                  <c:v>7.0323488045007034E-4</c:v>
                </c:pt>
                <c:pt idx="32">
                  <c:v>1.1135857461024498E-3</c:v>
                </c:pt>
                <c:pt idx="33">
                  <c:v>4.2918454935622317E-3</c:v>
                </c:pt>
                <c:pt idx="34">
                  <c:v>5.6433408577878099E-4</c:v>
                </c:pt>
                <c:pt idx="35">
                  <c:v>5.7077625570776253E-4</c:v>
                </c:pt>
                <c:pt idx="36">
                  <c:v>3.0674846625766872E-3</c:v>
                </c:pt>
                <c:pt idx="37">
                  <c:v>1.0460251046025104E-3</c:v>
                </c:pt>
                <c:pt idx="38">
                  <c:v>1.4792899408284023E-3</c:v>
                </c:pt>
                <c:pt idx="39">
                  <c:v>3.4626038781163435E-4</c:v>
                </c:pt>
                <c:pt idx="40">
                  <c:v>0.2</c:v>
                </c:pt>
                <c:pt idx="41">
                  <c:v>6.1349693251533744E-3</c:v>
                </c:pt>
                <c:pt idx="42">
                  <c:v>8.8417329796640137E-4</c:v>
                </c:pt>
                <c:pt idx="43">
                  <c:v>3.7439161362785476E-4</c:v>
                </c:pt>
                <c:pt idx="44">
                  <c:v>1.9880715705765406E-3</c:v>
                </c:pt>
                <c:pt idx="45">
                  <c:v>1.6181229773462784E-3</c:v>
                </c:pt>
                <c:pt idx="46">
                  <c:v>8.1699346405228761E-4</c:v>
                </c:pt>
                <c:pt idx="47">
                  <c:v>2.0920502092050207E-3</c:v>
                </c:pt>
                <c:pt idx="48">
                  <c:v>9.8619329388560163E-4</c:v>
                </c:pt>
                <c:pt idx="49">
                  <c:v>2.0483408439164277E-4</c:v>
                </c:pt>
                <c:pt idx="50">
                  <c:v>1.2804097311139564E-3</c:v>
                </c:pt>
                <c:pt idx="51">
                  <c:v>5.0505050505050509E-3</c:v>
                </c:pt>
                <c:pt idx="52">
                  <c:v>6.1538461538461541E-4</c:v>
                </c:pt>
                <c:pt idx="53">
                  <c:v>1.2077294685990338E-3</c:v>
                </c:pt>
                <c:pt idx="54">
                  <c:v>2.8977108084613158E-4</c:v>
                </c:pt>
                <c:pt idx="55">
                  <c:v>4.3215211754537599E-4</c:v>
                </c:pt>
                <c:pt idx="56">
                  <c:v>1.0341261633919339E-3</c:v>
                </c:pt>
                <c:pt idx="57">
                  <c:v>4.4863167339614175E-4</c:v>
                </c:pt>
                <c:pt idx="58">
                  <c:v>6.1728395061728394E-4</c:v>
                </c:pt>
                <c:pt idx="59">
                  <c:v>1.6339869281045752E-3</c:v>
                </c:pt>
                <c:pt idx="60">
                  <c:v>1.8656716417910447E-3</c:v>
                </c:pt>
                <c:pt idx="61">
                  <c:v>1.5408320493066256E-3</c:v>
                </c:pt>
                <c:pt idx="62">
                  <c:v>5.1679586563307489E-4</c:v>
                </c:pt>
                <c:pt idx="63">
                  <c:v>1.0752688172043012E-2</c:v>
                </c:pt>
                <c:pt idx="64">
                  <c:v>3.2226877215597811E-4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3-4C42-8393-669CEF877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26224"/>
        <c:axId val="1970420320"/>
      </c:scatterChart>
      <c:valAx>
        <c:axId val="2350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Cumulative Time Between Failures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20320"/>
        <c:crosses val="autoZero"/>
        <c:crossBetween val="midCat"/>
      </c:valAx>
      <c:valAx>
        <c:axId val="19704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Failure Intensity (failures/sec)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2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Failure Intensity (Lambda)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Failure_Report_2!$C$2:$C$66</c:f>
              <c:numCache>
                <c:formatCode>General</c:formatCode>
                <c:ptCount val="65"/>
                <c:pt idx="0">
                  <c:v>524</c:v>
                </c:pt>
                <c:pt idx="1">
                  <c:v>815</c:v>
                </c:pt>
                <c:pt idx="2">
                  <c:v>1118</c:v>
                </c:pt>
                <c:pt idx="3">
                  <c:v>1724</c:v>
                </c:pt>
                <c:pt idx="4">
                  <c:v>2855</c:v>
                </c:pt>
                <c:pt idx="5">
                  <c:v>3127</c:v>
                </c:pt>
                <c:pt idx="6">
                  <c:v>3885</c:v>
                </c:pt>
                <c:pt idx="7">
                  <c:v>4538</c:v>
                </c:pt>
                <c:pt idx="8">
                  <c:v>4666</c:v>
                </c:pt>
                <c:pt idx="9">
                  <c:v>4852</c:v>
                </c:pt>
                <c:pt idx="10">
                  <c:v>4980</c:v>
                </c:pt>
                <c:pt idx="11">
                  <c:v>6374</c:v>
                </c:pt>
                <c:pt idx="12">
                  <c:v>6887</c:v>
                </c:pt>
                <c:pt idx="13">
                  <c:v>8171</c:v>
                </c:pt>
                <c:pt idx="14">
                  <c:v>8929</c:v>
                </c:pt>
                <c:pt idx="15">
                  <c:v>11017</c:v>
                </c:pt>
                <c:pt idx="16">
                  <c:v>11165</c:v>
                </c:pt>
                <c:pt idx="17">
                  <c:v>11468</c:v>
                </c:pt>
                <c:pt idx="18">
                  <c:v>12120</c:v>
                </c:pt>
                <c:pt idx="19">
                  <c:v>12948</c:v>
                </c:pt>
                <c:pt idx="20">
                  <c:v>13426</c:v>
                </c:pt>
                <c:pt idx="21">
                  <c:v>15866</c:v>
                </c:pt>
                <c:pt idx="22">
                  <c:v>16344</c:v>
                </c:pt>
                <c:pt idx="23">
                  <c:v>16716</c:v>
                </c:pt>
                <c:pt idx="24">
                  <c:v>17159</c:v>
                </c:pt>
                <c:pt idx="25">
                  <c:v>17744</c:v>
                </c:pt>
                <c:pt idx="26">
                  <c:v>18047</c:v>
                </c:pt>
                <c:pt idx="27">
                  <c:v>18444</c:v>
                </c:pt>
                <c:pt idx="28">
                  <c:v>19015</c:v>
                </c:pt>
                <c:pt idx="29">
                  <c:v>19686</c:v>
                </c:pt>
                <c:pt idx="30">
                  <c:v>19989</c:v>
                </c:pt>
                <c:pt idx="31">
                  <c:v>21411</c:v>
                </c:pt>
                <c:pt idx="32">
                  <c:v>22309</c:v>
                </c:pt>
                <c:pt idx="33">
                  <c:v>22542</c:v>
                </c:pt>
                <c:pt idx="34">
                  <c:v>24314</c:v>
                </c:pt>
                <c:pt idx="35">
                  <c:v>26066</c:v>
                </c:pt>
                <c:pt idx="36">
                  <c:v>26392</c:v>
                </c:pt>
                <c:pt idx="37">
                  <c:v>27348</c:v>
                </c:pt>
                <c:pt idx="38">
                  <c:v>28024</c:v>
                </c:pt>
                <c:pt idx="39">
                  <c:v>30912</c:v>
                </c:pt>
                <c:pt idx="40">
                  <c:v>30917</c:v>
                </c:pt>
                <c:pt idx="41">
                  <c:v>31080</c:v>
                </c:pt>
                <c:pt idx="42">
                  <c:v>32211</c:v>
                </c:pt>
                <c:pt idx="43">
                  <c:v>34882</c:v>
                </c:pt>
                <c:pt idx="44">
                  <c:v>35385</c:v>
                </c:pt>
                <c:pt idx="45">
                  <c:v>36003</c:v>
                </c:pt>
                <c:pt idx="46">
                  <c:v>37227</c:v>
                </c:pt>
                <c:pt idx="47">
                  <c:v>37705</c:v>
                </c:pt>
                <c:pt idx="48">
                  <c:v>38719</c:v>
                </c:pt>
                <c:pt idx="49">
                  <c:v>43601</c:v>
                </c:pt>
                <c:pt idx="50">
                  <c:v>44382</c:v>
                </c:pt>
                <c:pt idx="51">
                  <c:v>44580</c:v>
                </c:pt>
                <c:pt idx="52">
                  <c:v>46205</c:v>
                </c:pt>
                <c:pt idx="53">
                  <c:v>47033</c:v>
                </c:pt>
                <c:pt idx="54">
                  <c:v>50484</c:v>
                </c:pt>
                <c:pt idx="55">
                  <c:v>52798</c:v>
                </c:pt>
                <c:pt idx="56">
                  <c:v>53765</c:v>
                </c:pt>
                <c:pt idx="57">
                  <c:v>55994</c:v>
                </c:pt>
                <c:pt idx="58">
                  <c:v>57614</c:v>
                </c:pt>
                <c:pt idx="59">
                  <c:v>58226</c:v>
                </c:pt>
                <c:pt idx="60">
                  <c:v>58762</c:v>
                </c:pt>
                <c:pt idx="61">
                  <c:v>59411</c:v>
                </c:pt>
                <c:pt idx="62">
                  <c:v>61346</c:v>
                </c:pt>
                <c:pt idx="63">
                  <c:v>61439</c:v>
                </c:pt>
                <c:pt idx="64">
                  <c:v>64542</c:v>
                </c:pt>
              </c:numCache>
            </c:numRef>
          </c:xVal>
          <c:yVal>
            <c:numRef>
              <c:f>Failure_Report_2!$G$2:$G$66</c:f>
              <c:numCache>
                <c:formatCode>General</c:formatCode>
                <c:ptCount val="65"/>
                <c:pt idx="0">
                  <c:v>1.9083969465648854E-3</c:v>
                </c:pt>
                <c:pt idx="1">
                  <c:v>2.4539877300613498E-3</c:v>
                </c:pt>
                <c:pt idx="2">
                  <c:v>2.6833631484794273E-3</c:v>
                </c:pt>
                <c:pt idx="3">
                  <c:v>2.3201856148491878E-3</c:v>
                </c:pt>
                <c:pt idx="4">
                  <c:v>1.7513134851138354E-3</c:v>
                </c:pt>
                <c:pt idx="5">
                  <c:v>1.9187719859290056E-3</c:v>
                </c:pt>
                <c:pt idx="6">
                  <c:v>1.8018018018018018E-3</c:v>
                </c:pt>
                <c:pt idx="7">
                  <c:v>1.7628911414720142E-3</c:v>
                </c:pt>
                <c:pt idx="8">
                  <c:v>1.9288469781397343E-3</c:v>
                </c:pt>
                <c:pt idx="9">
                  <c:v>2.0610057708161582E-3</c:v>
                </c:pt>
                <c:pt idx="10">
                  <c:v>2.2088353413654616E-3</c:v>
                </c:pt>
                <c:pt idx="11">
                  <c:v>1.882648258550361E-3</c:v>
                </c:pt>
                <c:pt idx="12">
                  <c:v>1.8876143458690289E-3</c:v>
                </c:pt>
                <c:pt idx="13">
                  <c:v>1.7133765756945296E-3</c:v>
                </c:pt>
                <c:pt idx="14">
                  <c:v>1.6799193638705342E-3</c:v>
                </c:pt>
                <c:pt idx="15">
                  <c:v>1.4523009893800489E-3</c:v>
                </c:pt>
                <c:pt idx="16">
                  <c:v>1.522615315718764E-3</c:v>
                </c:pt>
                <c:pt idx="17">
                  <c:v>1.569584931984653E-3</c:v>
                </c:pt>
                <c:pt idx="18">
                  <c:v>1.5676567656765675E-3</c:v>
                </c:pt>
                <c:pt idx="19">
                  <c:v>1.5446400988569664E-3</c:v>
                </c:pt>
                <c:pt idx="20">
                  <c:v>1.5641293013555786E-3</c:v>
                </c:pt>
                <c:pt idx="21">
                  <c:v>1.3866128828942394E-3</c:v>
                </c:pt>
                <c:pt idx="22">
                  <c:v>1.4072442486539403E-3</c:v>
                </c:pt>
                <c:pt idx="23">
                  <c:v>1.4357501794687725E-3</c:v>
                </c:pt>
                <c:pt idx="24">
                  <c:v>1.4569613613846961E-3</c:v>
                </c:pt>
                <c:pt idx="25">
                  <c:v>1.4652840396753833E-3</c:v>
                </c:pt>
                <c:pt idx="26">
                  <c:v>1.4960935335512828E-3</c:v>
                </c:pt>
                <c:pt idx="27">
                  <c:v>1.5181088700932555E-3</c:v>
                </c:pt>
                <c:pt idx="28">
                  <c:v>1.5251117538785169E-3</c:v>
                </c:pt>
                <c:pt idx="29">
                  <c:v>1.5239256324291372E-3</c:v>
                </c:pt>
                <c:pt idx="30">
                  <c:v>1.5508529691330233E-3</c:v>
                </c:pt>
                <c:pt idx="31">
                  <c:v>1.494558871608052E-3</c:v>
                </c:pt>
                <c:pt idx="32">
                  <c:v>1.4792236317181407E-3</c:v>
                </c:pt>
                <c:pt idx="33">
                  <c:v>1.5082956259426848E-3</c:v>
                </c:pt>
                <c:pt idx="34">
                  <c:v>1.4394998766142962E-3</c:v>
                </c:pt>
                <c:pt idx="35">
                  <c:v>1.3811094912913374E-3</c:v>
                </c:pt>
                <c:pt idx="36">
                  <c:v>1.4019399818126705E-3</c:v>
                </c:pt>
                <c:pt idx="37">
                  <c:v>1.3894983179757203E-3</c:v>
                </c:pt>
                <c:pt idx="38">
                  <c:v>1.3916642877533543E-3</c:v>
                </c:pt>
                <c:pt idx="39">
                  <c:v>1.2939958592132505E-3</c:v>
                </c:pt>
                <c:pt idx="40">
                  <c:v>1.3261312546495455E-3</c:v>
                </c:pt>
                <c:pt idx="41">
                  <c:v>1.3513513513513514E-3</c:v>
                </c:pt>
                <c:pt idx="42">
                  <c:v>1.334947688677781E-3</c:v>
                </c:pt>
                <c:pt idx="43">
                  <c:v>1.2613955621810675E-3</c:v>
                </c:pt>
                <c:pt idx="44">
                  <c:v>1.2717253073336158E-3</c:v>
                </c:pt>
                <c:pt idx="45">
                  <c:v>1.2776713051690137E-3</c:v>
                </c:pt>
                <c:pt idx="46">
                  <c:v>1.2625245117790852E-3</c:v>
                </c:pt>
                <c:pt idx="47">
                  <c:v>1.2730407107810634E-3</c:v>
                </c:pt>
                <c:pt idx="48">
                  <c:v>1.2655285518737571E-3</c:v>
                </c:pt>
                <c:pt idx="49">
                  <c:v>1.146762688929153E-3</c:v>
                </c:pt>
                <c:pt idx="50">
                  <c:v>1.1491145058807625E-3</c:v>
                </c:pt>
                <c:pt idx="51">
                  <c:v>1.1664423508299685E-3</c:v>
                </c:pt>
                <c:pt idx="52">
                  <c:v>1.1470620062763769E-3</c:v>
                </c:pt>
                <c:pt idx="53">
                  <c:v>1.1481300363574511E-3</c:v>
                </c:pt>
                <c:pt idx="54">
                  <c:v>1.089454084462404E-3</c:v>
                </c:pt>
                <c:pt idx="55">
                  <c:v>1.0606462365998711E-3</c:v>
                </c:pt>
                <c:pt idx="56">
                  <c:v>1.0601692550916025E-3</c:v>
                </c:pt>
                <c:pt idx="57">
                  <c:v>1.0358252669928922E-3</c:v>
                </c:pt>
                <c:pt idx="58">
                  <c:v>1.0240566528968654E-3</c:v>
                </c:pt>
                <c:pt idx="59">
                  <c:v>1.03046748875073E-3</c:v>
                </c:pt>
                <c:pt idx="60">
                  <c:v>1.0380858377863245E-3</c:v>
                </c:pt>
                <c:pt idx="61">
                  <c:v>1.0435777886250021E-3</c:v>
                </c:pt>
                <c:pt idx="62">
                  <c:v>1.0269618231017509E-3</c:v>
                </c:pt>
                <c:pt idx="63">
                  <c:v>1.0416836211526879E-3</c:v>
                </c:pt>
                <c:pt idx="64">
                  <c:v>1.0070961544420688E-3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8-4739-923D-F9BF9F9A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57664"/>
        <c:axId val="443584608"/>
      </c:scatterChart>
      <c:valAx>
        <c:axId val="2350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Cumulative</a:t>
                </a:r>
                <a:r>
                  <a:rPr lang="en-CA" baseline="0"/>
                  <a:t> Time Between Failures (sec)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84608"/>
        <c:crosses val="autoZero"/>
        <c:crossBetween val="midCat"/>
      </c:valAx>
      <c:valAx>
        <c:axId val="4435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Failure Intensity</a:t>
                </a:r>
                <a:r>
                  <a:rPr lang="en-CA" baseline="0"/>
                  <a:t> (1/MTBF)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5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Reliability for 100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Reliability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Failure_Report_2!$C$2:$C$66</c:f>
              <c:numCache>
                <c:formatCode>General</c:formatCode>
                <c:ptCount val="65"/>
                <c:pt idx="0">
                  <c:v>524</c:v>
                </c:pt>
                <c:pt idx="1">
                  <c:v>815</c:v>
                </c:pt>
                <c:pt idx="2">
                  <c:v>1118</c:v>
                </c:pt>
                <c:pt idx="3">
                  <c:v>1724</c:v>
                </c:pt>
                <c:pt idx="4">
                  <c:v>2855</c:v>
                </c:pt>
                <c:pt idx="5">
                  <c:v>3127</c:v>
                </c:pt>
                <c:pt idx="6">
                  <c:v>3885</c:v>
                </c:pt>
                <c:pt idx="7">
                  <c:v>4538</c:v>
                </c:pt>
                <c:pt idx="8">
                  <c:v>4666</c:v>
                </c:pt>
                <c:pt idx="9">
                  <c:v>4852</c:v>
                </c:pt>
                <c:pt idx="10">
                  <c:v>4980</c:v>
                </c:pt>
                <c:pt idx="11">
                  <c:v>6374</c:v>
                </c:pt>
                <c:pt idx="12">
                  <c:v>6887</c:v>
                </c:pt>
                <c:pt idx="13">
                  <c:v>8171</c:v>
                </c:pt>
                <c:pt idx="14">
                  <c:v>8929</c:v>
                </c:pt>
                <c:pt idx="15">
                  <c:v>11017</c:v>
                </c:pt>
                <c:pt idx="16">
                  <c:v>11165</c:v>
                </c:pt>
                <c:pt idx="17">
                  <c:v>11468</c:v>
                </c:pt>
                <c:pt idx="18">
                  <c:v>12120</c:v>
                </c:pt>
                <c:pt idx="19">
                  <c:v>12948</c:v>
                </c:pt>
                <c:pt idx="20">
                  <c:v>13426</c:v>
                </c:pt>
                <c:pt idx="21">
                  <c:v>15866</c:v>
                </c:pt>
                <c:pt idx="22">
                  <c:v>16344</c:v>
                </c:pt>
                <c:pt idx="23">
                  <c:v>16716</c:v>
                </c:pt>
                <c:pt idx="24">
                  <c:v>17159</c:v>
                </c:pt>
                <c:pt idx="25">
                  <c:v>17744</c:v>
                </c:pt>
                <c:pt idx="26">
                  <c:v>18047</c:v>
                </c:pt>
                <c:pt idx="27">
                  <c:v>18444</c:v>
                </c:pt>
                <c:pt idx="28">
                  <c:v>19015</c:v>
                </c:pt>
                <c:pt idx="29">
                  <c:v>19686</c:v>
                </c:pt>
                <c:pt idx="30">
                  <c:v>19989</c:v>
                </c:pt>
                <c:pt idx="31">
                  <c:v>21411</c:v>
                </c:pt>
                <c:pt idx="32">
                  <c:v>22309</c:v>
                </c:pt>
                <c:pt idx="33">
                  <c:v>22542</c:v>
                </c:pt>
                <c:pt idx="34">
                  <c:v>24314</c:v>
                </c:pt>
                <c:pt idx="35">
                  <c:v>26066</c:v>
                </c:pt>
                <c:pt idx="36">
                  <c:v>26392</c:v>
                </c:pt>
                <c:pt idx="37">
                  <c:v>27348</c:v>
                </c:pt>
                <c:pt idx="38">
                  <c:v>28024</c:v>
                </c:pt>
                <c:pt idx="39">
                  <c:v>30912</c:v>
                </c:pt>
                <c:pt idx="40">
                  <c:v>30917</c:v>
                </c:pt>
                <c:pt idx="41">
                  <c:v>31080</c:v>
                </c:pt>
                <c:pt idx="42">
                  <c:v>32211</c:v>
                </c:pt>
                <c:pt idx="43">
                  <c:v>34882</c:v>
                </c:pt>
                <c:pt idx="44">
                  <c:v>35385</c:v>
                </c:pt>
                <c:pt idx="45">
                  <c:v>36003</c:v>
                </c:pt>
                <c:pt idx="46">
                  <c:v>37227</c:v>
                </c:pt>
                <c:pt idx="47">
                  <c:v>37705</c:v>
                </c:pt>
                <c:pt idx="48">
                  <c:v>38719</c:v>
                </c:pt>
                <c:pt idx="49">
                  <c:v>43601</c:v>
                </c:pt>
                <c:pt idx="50">
                  <c:v>44382</c:v>
                </c:pt>
                <c:pt idx="51">
                  <c:v>44580</c:v>
                </c:pt>
                <c:pt idx="52">
                  <c:v>46205</c:v>
                </c:pt>
                <c:pt idx="53">
                  <c:v>47033</c:v>
                </c:pt>
                <c:pt idx="54">
                  <c:v>50484</c:v>
                </c:pt>
                <c:pt idx="55">
                  <c:v>52798</c:v>
                </c:pt>
                <c:pt idx="56">
                  <c:v>53765</c:v>
                </c:pt>
                <c:pt idx="57">
                  <c:v>55994</c:v>
                </c:pt>
                <c:pt idx="58">
                  <c:v>57614</c:v>
                </c:pt>
                <c:pt idx="59">
                  <c:v>58226</c:v>
                </c:pt>
                <c:pt idx="60">
                  <c:v>58762</c:v>
                </c:pt>
                <c:pt idx="61">
                  <c:v>59411</c:v>
                </c:pt>
                <c:pt idx="62">
                  <c:v>61346</c:v>
                </c:pt>
                <c:pt idx="63">
                  <c:v>61439</c:v>
                </c:pt>
                <c:pt idx="64">
                  <c:v>64542</c:v>
                </c:pt>
              </c:numCache>
            </c:numRef>
          </c:xVal>
          <c:yVal>
            <c:numRef>
              <c:f>Failure_Report_2!$H$2:$H$66</c:f>
              <c:numCache>
                <c:formatCode>General</c:formatCode>
                <c:ptCount val="65"/>
                <c:pt idx="0">
                  <c:v>0.82626503223498693</c:v>
                </c:pt>
                <c:pt idx="1">
                  <c:v>0.78239247902476927</c:v>
                </c:pt>
                <c:pt idx="2">
                  <c:v>0.76465057451239415</c:v>
                </c:pt>
                <c:pt idx="3">
                  <c:v>0.79293140518576999</c:v>
                </c:pt>
                <c:pt idx="4">
                  <c:v>0.83934676658017915</c:v>
                </c:pt>
                <c:pt idx="5">
                  <c:v>0.82540822355956711</c:v>
                </c:pt>
                <c:pt idx="6">
                  <c:v>0.83511972583174732</c:v>
                </c:pt>
                <c:pt idx="7">
                  <c:v>0.83837556205939279</c:v>
                </c:pt>
                <c:pt idx="8">
                  <c:v>0.82457704419385314</c:v>
                </c:pt>
                <c:pt idx="9">
                  <c:v>0.81375122744331341</c:v>
                </c:pt>
                <c:pt idx="10">
                  <c:v>0.80181005835318342</c:v>
                </c:pt>
                <c:pt idx="11">
                  <c:v>0.82839529768828468</c:v>
                </c:pt>
                <c:pt idx="12">
                  <c:v>0.82798401148262846</c:v>
                </c:pt>
                <c:pt idx="13">
                  <c:v>0.84253703642838562</c:v>
                </c:pt>
                <c:pt idx="14">
                  <c:v>0.84536065131826787</c:v>
                </c:pt>
                <c:pt idx="15">
                  <c:v>0.86482327529751779</c:v>
                </c:pt>
                <c:pt idx="16">
                  <c:v>0.85876365756014494</c:v>
                </c:pt>
                <c:pt idx="17">
                  <c:v>0.85473953558568383</c:v>
                </c:pt>
                <c:pt idx="18">
                  <c:v>0.854904359473037</c:v>
                </c:pt>
                <c:pt idx="19">
                  <c:v>0.85687433059225537</c:v>
                </c:pt>
                <c:pt idx="20">
                  <c:v>0.85520597712977553</c:v>
                </c:pt>
                <c:pt idx="21">
                  <c:v>0.87052283480672477</c:v>
                </c:pt>
                <c:pt idx="22">
                  <c:v>0.86872867873693005</c:v>
                </c:pt>
                <c:pt idx="23">
                  <c:v>0.86625581301711008</c:v>
                </c:pt>
                <c:pt idx="24">
                  <c:v>0.86442032938058799</c:v>
                </c:pt>
                <c:pt idx="25">
                  <c:v>0.86370119944551638</c:v>
                </c:pt>
                <c:pt idx="26">
                  <c:v>0.86104427479089996</c:v>
                </c:pt>
                <c:pt idx="27">
                  <c:v>0.85915074194512664</c:v>
                </c:pt>
                <c:pt idx="28">
                  <c:v>0.85854929928137336</c:v>
                </c:pt>
                <c:pt idx="29">
                  <c:v>0.85865113969493168</c:v>
                </c:pt>
                <c:pt idx="30">
                  <c:v>0.85634213102783174</c:v>
                </c:pt>
                <c:pt idx="31">
                  <c:v>0.86117642611901724</c:v>
                </c:pt>
                <c:pt idx="32">
                  <c:v>0.86249807395754752</c:v>
                </c:pt>
                <c:pt idx="33">
                  <c:v>0.8599942613598176</c:v>
                </c:pt>
                <c:pt idx="34">
                  <c:v>0.86593105421333683</c:v>
                </c:pt>
                <c:pt idx="35">
                  <c:v>0.87100204946584714</c:v>
                </c:pt>
                <c:pt idx="36">
                  <c:v>0.86918959784048766</c:v>
                </c:pt>
                <c:pt idx="37">
                  <c:v>0.87027168732927618</c:v>
                </c:pt>
                <c:pt idx="38">
                  <c:v>0.87008320952456586</c:v>
                </c:pt>
                <c:pt idx="39">
                  <c:v>0.8786228100868011</c:v>
                </c:pt>
                <c:pt idx="40">
                  <c:v>0.87580385278394335</c:v>
                </c:pt>
                <c:pt idx="41">
                  <c:v>0.87359784994756307</c:v>
                </c:pt>
                <c:pt idx="42">
                  <c:v>0.87503204637397725</c:v>
                </c:pt>
                <c:pt idx="43">
                  <c:v>0.88149182053431085</c:v>
                </c:pt>
                <c:pt idx="44">
                  <c:v>0.88058173207830892</c:v>
                </c:pt>
                <c:pt idx="45">
                  <c:v>0.88005829400453062</c:v>
                </c:pt>
                <c:pt idx="46">
                  <c:v>0.88139231016788122</c:v>
                </c:pt>
                <c:pt idx="47">
                  <c:v>0.88046590767165367</c:v>
                </c:pt>
                <c:pt idx="48">
                  <c:v>0.88112757614956427</c:v>
                </c:pt>
                <c:pt idx="49">
                  <c:v>0.89165475356885826</c:v>
                </c:pt>
                <c:pt idx="50">
                  <c:v>0.89144507734938649</c:v>
                </c:pt>
                <c:pt idx="51">
                  <c:v>0.88990173266931116</c:v>
                </c:pt>
                <c:pt idx="52">
                  <c:v>0.89162806519472715</c:v>
                </c:pt>
                <c:pt idx="53">
                  <c:v>0.89153284172041858</c:v>
                </c:pt>
                <c:pt idx="54">
                  <c:v>0.89677937274128938</c:v>
                </c:pt>
                <c:pt idx="55">
                  <c:v>0.8993665258413388</c:v>
                </c:pt>
                <c:pt idx="56">
                  <c:v>0.89940942498463372</c:v>
                </c:pt>
                <c:pt idx="57">
                  <c:v>0.90160161346628853</c:v>
                </c:pt>
                <c:pt idx="58">
                  <c:v>0.90266329821738245</c:v>
                </c:pt>
                <c:pt idx="59">
                  <c:v>0.90208480104609789</c:v>
                </c:pt>
                <c:pt idx="60">
                  <c:v>0.90139782307381544</c:v>
                </c:pt>
                <c:pt idx="61">
                  <c:v>0.90090291573355263</c:v>
                </c:pt>
                <c:pt idx="62">
                  <c:v>0.90240109725424544</c:v>
                </c:pt>
                <c:pt idx="63">
                  <c:v>0.90107357799605725</c:v>
                </c:pt>
                <c:pt idx="64">
                  <c:v>0.90419555919303318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C-4E90-841A-3FF824518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16416"/>
        <c:axId val="2095600432"/>
      </c:scatterChart>
      <c:valAx>
        <c:axId val="1436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Cumulative Time</a:t>
                </a:r>
                <a:r>
                  <a:rPr lang="en-CA" baseline="0"/>
                  <a:t> Between Failures (sec)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00432"/>
        <c:crosses val="autoZero"/>
        <c:crossBetween val="midCat"/>
      </c:valAx>
      <c:valAx>
        <c:axId val="20956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671036</xdr:colOff>
      <xdr:row>28</xdr:row>
      <xdr:rowOff>114300</xdr:rowOff>
    </xdr:from>
    <xdr:to>
      <xdr:col>16</xdr:col>
      <xdr:colOff>295275</xdr:colOff>
      <xdr:row>47</xdr:row>
      <xdr:rowOff>89534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5C94E-00C7-A2B3-4803-35BDBCAA2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474820</xdr:colOff>
      <xdr:row>28</xdr:row>
      <xdr:rowOff>116682</xdr:rowOff>
    </xdr:from>
    <xdr:to>
      <xdr:col>24</xdr:col>
      <xdr:colOff>174782</xdr:colOff>
      <xdr:row>43</xdr:row>
      <xdr:rowOff>150972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6E931E-5C1A-7724-EE36-0B40822E4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634841</xdr:colOff>
      <xdr:row>10</xdr:row>
      <xdr:rowOff>93821</xdr:rowOff>
    </xdr:from>
    <xdr:to>
      <xdr:col>14</xdr:col>
      <xdr:colOff>289083</xdr:colOff>
      <xdr:row>25</xdr:row>
      <xdr:rowOff>128112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4FAC51-69C5-A5F1-A8A2-3AD34218C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tabSelected="1" topLeftCell="C1" workbookViewId="0">
      <selection activeCell="N5" sqref="N5"/>
    </sheetView>
  </sheetViews>
  <sheetFormatPr defaultRowHeight="14.4" x14ac:dyDescent="0.3"/>
  <cols>
    <col min="1" max="1" width="13.5546875" bestFit="1" customWidth="1"/>
    <col min="2" max="2" width="19.5546875" bestFit="1" customWidth="1"/>
    <col min="3" max="3" width="20.6640625" bestFit="1" customWidth="1"/>
    <col min="4" max="4" width="18.6640625" bestFit="1" customWidth="1"/>
    <col min="5" max="5" width="14" bestFit="1" customWidth="1"/>
    <col min="6" max="6" width="12" bestFit="1" customWidth="1"/>
    <col min="7" max="7" width="12" customWidth="1"/>
    <col min="8" max="8" width="16.21875" bestFit="1" customWidth="1"/>
    <col min="9" max="9" width="12" customWidth="1"/>
    <col min="10" max="10" width="17.88671875" bestFit="1" customWidth="1"/>
    <col min="11" max="11" width="12" bestFit="1" customWidth="1"/>
    <col min="14" max="14" width="12" bestFit="1" customWidth="1"/>
  </cols>
  <sheetData>
    <row r="1" spans="1:11" x14ac:dyDescent="0.3">
      <c r="A1" t="s">
        <v>3</v>
      </c>
      <c r="B1" t="s">
        <v>2</v>
      </c>
      <c r="C1" t="s">
        <v>0</v>
      </c>
      <c r="D1" t="s">
        <v>1</v>
      </c>
      <c r="E1" t="s">
        <v>9</v>
      </c>
      <c r="F1" t="s">
        <v>4</v>
      </c>
      <c r="G1" t="s">
        <v>5</v>
      </c>
      <c r="H1" t="s">
        <v>10</v>
      </c>
      <c r="J1" s="1" t="s">
        <v>6</v>
      </c>
      <c r="K1" s="1">
        <f>AVERAGE(B2:B66)</f>
        <v>992.95384615384614</v>
      </c>
    </row>
    <row r="2" spans="1:11" x14ac:dyDescent="0.3">
      <c r="A2">
        <v>1</v>
      </c>
      <c r="B2">
        <v>524</v>
      </c>
      <c r="C2">
        <f>SUM($B$2:B2)</f>
        <v>524</v>
      </c>
      <c r="D2">
        <f>AVERAGE($B$2:B2)</f>
        <v>524</v>
      </c>
      <c r="E2">
        <f>1/B2</f>
        <v>1.9083969465648854E-3</v>
      </c>
      <c r="F2">
        <f>D2</f>
        <v>524</v>
      </c>
      <c r="G2">
        <f>1/F2</f>
        <v>1.9083969465648854E-3</v>
      </c>
      <c r="H2">
        <f>EXP(-100/F2)</f>
        <v>0.82626503223498693</v>
      </c>
      <c r="J2" s="1" t="s">
        <v>7</v>
      </c>
      <c r="K2" s="1">
        <f>K1</f>
        <v>992.95384615384614</v>
      </c>
    </row>
    <row r="3" spans="1:11" x14ac:dyDescent="0.3">
      <c r="A3">
        <v>2</v>
      </c>
      <c r="B3">
        <v>291</v>
      </c>
      <c r="C3">
        <f>SUM($B$2:B3)</f>
        <v>815</v>
      </c>
      <c r="D3">
        <f>AVERAGE($B$2:B3)</f>
        <v>407.5</v>
      </c>
      <c r="E3">
        <f t="shared" ref="E3:E66" si="0">1/B3</f>
        <v>3.4364261168384879E-3</v>
      </c>
      <c r="F3">
        <f t="shared" ref="F3:F66" si="1">D3</f>
        <v>407.5</v>
      </c>
      <c r="G3">
        <f t="shared" ref="G3:G66" si="2">1/F3</f>
        <v>2.4539877300613498E-3</v>
      </c>
      <c r="H3">
        <f t="shared" ref="H3:H66" si="3">EXP(-100/F3)</f>
        <v>0.78239247902476927</v>
      </c>
      <c r="J3" s="1" t="s">
        <v>8</v>
      </c>
      <c r="K3" s="1">
        <f>1/K2</f>
        <v>1.0070961544420688E-3</v>
      </c>
    </row>
    <row r="4" spans="1:11" x14ac:dyDescent="0.3">
      <c r="A4">
        <v>3</v>
      </c>
      <c r="B4">
        <v>303</v>
      </c>
      <c r="C4">
        <f>SUM($B$2:B4)</f>
        <v>1118</v>
      </c>
      <c r="D4">
        <f>AVERAGE($B$2:B4)</f>
        <v>372.66666666666669</v>
      </c>
      <c r="E4">
        <f t="shared" si="0"/>
        <v>3.3003300330033004E-3</v>
      </c>
      <c r="F4">
        <f t="shared" si="1"/>
        <v>372.66666666666669</v>
      </c>
      <c r="G4">
        <f t="shared" si="2"/>
        <v>2.6833631484794273E-3</v>
      </c>
      <c r="H4">
        <f t="shared" si="3"/>
        <v>0.76465057451239415</v>
      </c>
      <c r="J4" s="1" t="s">
        <v>11</v>
      </c>
      <c r="K4" s="1">
        <f>EXP(-100*K3)</f>
        <v>0.90419555919303318</v>
      </c>
    </row>
    <row r="5" spans="1:11" x14ac:dyDescent="0.3">
      <c r="A5">
        <v>4</v>
      </c>
      <c r="B5">
        <v>606</v>
      </c>
      <c r="C5">
        <f>SUM($B$2:B5)</f>
        <v>1724</v>
      </c>
      <c r="D5">
        <f>AVERAGE($B$2:B5)</f>
        <v>431</v>
      </c>
      <c r="E5">
        <f t="shared" si="0"/>
        <v>1.6501650165016502E-3</v>
      </c>
      <c r="F5">
        <f t="shared" si="1"/>
        <v>431</v>
      </c>
      <c r="G5">
        <f t="shared" si="2"/>
        <v>2.3201856148491878E-3</v>
      </c>
      <c r="H5">
        <f t="shared" si="3"/>
        <v>0.79293140518576999</v>
      </c>
    </row>
    <row r="6" spans="1:11" x14ac:dyDescent="0.3">
      <c r="A6">
        <v>5</v>
      </c>
      <c r="B6">
        <v>1131</v>
      </c>
      <c r="C6">
        <f>SUM($B$2:B6)</f>
        <v>2855</v>
      </c>
      <c r="D6">
        <f>AVERAGE($B$2:B6)</f>
        <v>571</v>
      </c>
      <c r="E6">
        <f t="shared" si="0"/>
        <v>8.8417329796640137E-4</v>
      </c>
      <c r="F6">
        <f t="shared" si="1"/>
        <v>571</v>
      </c>
      <c r="G6">
        <f t="shared" si="2"/>
        <v>1.7513134851138354E-3</v>
      </c>
      <c r="H6">
        <f t="shared" si="3"/>
        <v>0.83934676658017915</v>
      </c>
    </row>
    <row r="7" spans="1:11" x14ac:dyDescent="0.3">
      <c r="A7">
        <v>6</v>
      </c>
      <c r="B7">
        <v>272</v>
      </c>
      <c r="C7">
        <f>SUM($B$2:B7)</f>
        <v>3127</v>
      </c>
      <c r="D7">
        <f>AVERAGE($B$2:B7)</f>
        <v>521.16666666666663</v>
      </c>
      <c r="E7">
        <f t="shared" si="0"/>
        <v>3.6764705882352941E-3</v>
      </c>
      <c r="F7">
        <f t="shared" si="1"/>
        <v>521.16666666666663</v>
      </c>
      <c r="G7">
        <f t="shared" si="2"/>
        <v>1.9187719859290056E-3</v>
      </c>
      <c r="H7">
        <f t="shared" si="3"/>
        <v>0.82540822355956711</v>
      </c>
    </row>
    <row r="8" spans="1:11" x14ac:dyDescent="0.3">
      <c r="A8">
        <v>7</v>
      </c>
      <c r="B8">
        <v>758</v>
      </c>
      <c r="C8">
        <f>SUM($B$2:B8)</f>
        <v>3885</v>
      </c>
      <c r="D8">
        <f>AVERAGE($B$2:B8)</f>
        <v>555</v>
      </c>
      <c r="E8">
        <f t="shared" si="0"/>
        <v>1.3192612137203166E-3</v>
      </c>
      <c r="F8">
        <f t="shared" si="1"/>
        <v>555</v>
      </c>
      <c r="G8">
        <f t="shared" si="2"/>
        <v>1.8018018018018018E-3</v>
      </c>
      <c r="H8">
        <f t="shared" si="3"/>
        <v>0.83511972583174732</v>
      </c>
    </row>
    <row r="9" spans="1:11" x14ac:dyDescent="0.3">
      <c r="A9">
        <v>8</v>
      </c>
      <c r="B9">
        <v>653</v>
      </c>
      <c r="C9">
        <f>SUM($B$2:B9)</f>
        <v>4538</v>
      </c>
      <c r="D9">
        <f>AVERAGE($B$2:B9)</f>
        <v>567.25</v>
      </c>
      <c r="E9">
        <f t="shared" si="0"/>
        <v>1.5313935681470138E-3</v>
      </c>
      <c r="F9">
        <f t="shared" si="1"/>
        <v>567.25</v>
      </c>
      <c r="G9">
        <f t="shared" si="2"/>
        <v>1.7628911414720142E-3</v>
      </c>
      <c r="H9">
        <f t="shared" si="3"/>
        <v>0.83837556205939279</v>
      </c>
    </row>
    <row r="10" spans="1:11" x14ac:dyDescent="0.3">
      <c r="A10">
        <v>9</v>
      </c>
      <c r="B10">
        <v>128</v>
      </c>
      <c r="C10">
        <f>SUM($B$2:B10)</f>
        <v>4666</v>
      </c>
      <c r="D10">
        <f>AVERAGE($B$2:B10)</f>
        <v>518.44444444444446</v>
      </c>
      <c r="E10">
        <f t="shared" si="0"/>
        <v>7.8125E-3</v>
      </c>
      <c r="F10">
        <f t="shared" si="1"/>
        <v>518.44444444444446</v>
      </c>
      <c r="G10">
        <f t="shared" si="2"/>
        <v>1.9288469781397343E-3</v>
      </c>
      <c r="H10">
        <f t="shared" si="3"/>
        <v>0.82457704419385314</v>
      </c>
    </row>
    <row r="11" spans="1:11" x14ac:dyDescent="0.3">
      <c r="A11">
        <v>10</v>
      </c>
      <c r="B11">
        <v>186</v>
      </c>
      <c r="C11">
        <f>SUM($B$2:B11)</f>
        <v>4852</v>
      </c>
      <c r="D11">
        <f>AVERAGE($B$2:B11)</f>
        <v>485.2</v>
      </c>
      <c r="E11">
        <f t="shared" si="0"/>
        <v>5.3763440860215058E-3</v>
      </c>
      <c r="F11">
        <f t="shared" si="1"/>
        <v>485.2</v>
      </c>
      <c r="G11">
        <f t="shared" si="2"/>
        <v>2.0610057708161582E-3</v>
      </c>
      <c r="H11">
        <f t="shared" si="3"/>
        <v>0.81375122744331341</v>
      </c>
    </row>
    <row r="12" spans="1:11" x14ac:dyDescent="0.3">
      <c r="A12">
        <v>11</v>
      </c>
      <c r="B12">
        <v>128</v>
      </c>
      <c r="C12">
        <f>SUM($B$2:B12)</f>
        <v>4980</v>
      </c>
      <c r="D12">
        <f>AVERAGE($B$2:B12)</f>
        <v>452.72727272727275</v>
      </c>
      <c r="E12">
        <f t="shared" si="0"/>
        <v>7.8125E-3</v>
      </c>
      <c r="F12">
        <f t="shared" si="1"/>
        <v>452.72727272727275</v>
      </c>
      <c r="G12">
        <f t="shared" si="2"/>
        <v>2.2088353413654616E-3</v>
      </c>
      <c r="H12">
        <f t="shared" si="3"/>
        <v>0.80181005835318342</v>
      </c>
    </row>
    <row r="13" spans="1:11" x14ac:dyDescent="0.3">
      <c r="A13">
        <v>12</v>
      </c>
      <c r="B13">
        <v>1394</v>
      </c>
      <c r="C13">
        <f>SUM($B$2:B13)</f>
        <v>6374</v>
      </c>
      <c r="D13">
        <f>AVERAGE($B$2:B13)</f>
        <v>531.16666666666663</v>
      </c>
      <c r="E13">
        <f t="shared" si="0"/>
        <v>7.173601147776184E-4</v>
      </c>
      <c r="F13">
        <f t="shared" si="1"/>
        <v>531.16666666666663</v>
      </c>
      <c r="G13">
        <f t="shared" si="2"/>
        <v>1.882648258550361E-3</v>
      </c>
      <c r="H13">
        <f t="shared" si="3"/>
        <v>0.82839529768828468</v>
      </c>
    </row>
    <row r="14" spans="1:11" x14ac:dyDescent="0.3">
      <c r="A14">
        <v>13</v>
      </c>
      <c r="B14">
        <v>513</v>
      </c>
      <c r="C14">
        <f>SUM($B$2:B14)</f>
        <v>6887</v>
      </c>
      <c r="D14">
        <f>AVERAGE($B$2:B14)</f>
        <v>529.76923076923072</v>
      </c>
      <c r="E14">
        <f t="shared" si="0"/>
        <v>1.9493177387914229E-3</v>
      </c>
      <c r="F14">
        <f t="shared" si="1"/>
        <v>529.76923076923072</v>
      </c>
      <c r="G14">
        <f t="shared" si="2"/>
        <v>1.8876143458690289E-3</v>
      </c>
      <c r="H14">
        <f t="shared" si="3"/>
        <v>0.82798401148262846</v>
      </c>
    </row>
    <row r="15" spans="1:11" x14ac:dyDescent="0.3">
      <c r="A15">
        <v>14</v>
      </c>
      <c r="B15">
        <v>1284</v>
      </c>
      <c r="C15">
        <f>SUM($B$2:B15)</f>
        <v>8171</v>
      </c>
      <c r="D15">
        <f>AVERAGE($B$2:B15)</f>
        <v>583.64285714285711</v>
      </c>
      <c r="E15">
        <f t="shared" si="0"/>
        <v>7.7881619937694702E-4</v>
      </c>
      <c r="F15">
        <f t="shared" si="1"/>
        <v>583.64285714285711</v>
      </c>
      <c r="G15">
        <f t="shared" si="2"/>
        <v>1.7133765756945296E-3</v>
      </c>
      <c r="H15">
        <f t="shared" si="3"/>
        <v>0.84253703642838562</v>
      </c>
    </row>
    <row r="16" spans="1:11" x14ac:dyDescent="0.3">
      <c r="A16">
        <v>15</v>
      </c>
      <c r="B16">
        <v>758</v>
      </c>
      <c r="C16">
        <f>SUM($B$2:B16)</f>
        <v>8929</v>
      </c>
      <c r="D16">
        <f>AVERAGE($B$2:B16)</f>
        <v>595.26666666666665</v>
      </c>
      <c r="E16">
        <f t="shared" si="0"/>
        <v>1.3192612137203166E-3</v>
      </c>
      <c r="F16">
        <f t="shared" si="1"/>
        <v>595.26666666666665</v>
      </c>
      <c r="G16">
        <f t="shared" si="2"/>
        <v>1.6799193638705342E-3</v>
      </c>
      <c r="H16">
        <f t="shared" si="3"/>
        <v>0.84536065131826787</v>
      </c>
    </row>
    <row r="17" spans="1:8" x14ac:dyDescent="0.3">
      <c r="A17">
        <v>16</v>
      </c>
      <c r="B17">
        <v>2088</v>
      </c>
      <c r="C17">
        <f>SUM($B$2:B17)</f>
        <v>11017</v>
      </c>
      <c r="D17">
        <f>AVERAGE($B$2:B17)</f>
        <v>688.5625</v>
      </c>
      <c r="E17">
        <f t="shared" si="0"/>
        <v>4.7892720306513407E-4</v>
      </c>
      <c r="F17">
        <f t="shared" si="1"/>
        <v>688.5625</v>
      </c>
      <c r="G17">
        <f t="shared" si="2"/>
        <v>1.4523009893800489E-3</v>
      </c>
      <c r="H17">
        <f t="shared" si="3"/>
        <v>0.86482327529751779</v>
      </c>
    </row>
    <row r="18" spans="1:8" x14ac:dyDescent="0.3">
      <c r="A18">
        <v>17</v>
      </c>
      <c r="B18">
        <v>148</v>
      </c>
      <c r="C18">
        <f>SUM($B$2:B18)</f>
        <v>11165</v>
      </c>
      <c r="D18">
        <f>AVERAGE($B$2:B18)</f>
        <v>656.76470588235293</v>
      </c>
      <c r="E18">
        <f t="shared" si="0"/>
        <v>6.7567567567567571E-3</v>
      </c>
      <c r="F18">
        <f t="shared" si="1"/>
        <v>656.76470588235293</v>
      </c>
      <c r="G18">
        <f t="shared" si="2"/>
        <v>1.522615315718764E-3</v>
      </c>
      <c r="H18">
        <f t="shared" si="3"/>
        <v>0.85876365756014494</v>
      </c>
    </row>
    <row r="19" spans="1:8" x14ac:dyDescent="0.3">
      <c r="A19">
        <v>18</v>
      </c>
      <c r="B19">
        <v>303</v>
      </c>
      <c r="C19">
        <f>SUM($B$2:B19)</f>
        <v>11468</v>
      </c>
      <c r="D19">
        <f>AVERAGE($B$2:B19)</f>
        <v>637.11111111111109</v>
      </c>
      <c r="E19">
        <f t="shared" si="0"/>
        <v>3.3003300330033004E-3</v>
      </c>
      <c r="F19">
        <f t="shared" si="1"/>
        <v>637.11111111111109</v>
      </c>
      <c r="G19">
        <f t="shared" si="2"/>
        <v>1.569584931984653E-3</v>
      </c>
      <c r="H19">
        <f t="shared" si="3"/>
        <v>0.85473953558568383</v>
      </c>
    </row>
    <row r="20" spans="1:8" x14ac:dyDescent="0.3">
      <c r="A20">
        <v>19</v>
      </c>
      <c r="B20">
        <v>652</v>
      </c>
      <c r="C20">
        <f>SUM($B$2:B20)</f>
        <v>12120</v>
      </c>
      <c r="D20">
        <f>AVERAGE($B$2:B20)</f>
        <v>637.89473684210532</v>
      </c>
      <c r="E20">
        <f t="shared" si="0"/>
        <v>1.5337423312883436E-3</v>
      </c>
      <c r="F20">
        <f t="shared" si="1"/>
        <v>637.89473684210532</v>
      </c>
      <c r="G20">
        <f t="shared" si="2"/>
        <v>1.5676567656765675E-3</v>
      </c>
      <c r="H20">
        <f t="shared" si="3"/>
        <v>0.854904359473037</v>
      </c>
    </row>
    <row r="21" spans="1:8" x14ac:dyDescent="0.3">
      <c r="A21">
        <v>20</v>
      </c>
      <c r="B21">
        <v>828</v>
      </c>
      <c r="C21">
        <f>SUM($B$2:B21)</f>
        <v>12948</v>
      </c>
      <c r="D21">
        <f>AVERAGE($B$2:B21)</f>
        <v>647.4</v>
      </c>
      <c r="E21">
        <f t="shared" si="0"/>
        <v>1.2077294685990338E-3</v>
      </c>
      <c r="F21">
        <f t="shared" si="1"/>
        <v>647.4</v>
      </c>
      <c r="G21">
        <f t="shared" si="2"/>
        <v>1.5446400988569664E-3</v>
      </c>
      <c r="H21">
        <f t="shared" si="3"/>
        <v>0.85687433059225537</v>
      </c>
    </row>
    <row r="22" spans="1:8" x14ac:dyDescent="0.3">
      <c r="A22">
        <v>21</v>
      </c>
      <c r="B22">
        <v>478</v>
      </c>
      <c r="C22">
        <f>SUM($B$2:B22)</f>
        <v>13426</v>
      </c>
      <c r="D22">
        <f>AVERAGE($B$2:B22)</f>
        <v>639.33333333333337</v>
      </c>
      <c r="E22">
        <f t="shared" si="0"/>
        <v>2.0920502092050207E-3</v>
      </c>
      <c r="F22">
        <f t="shared" si="1"/>
        <v>639.33333333333337</v>
      </c>
      <c r="G22">
        <f t="shared" si="2"/>
        <v>1.5641293013555786E-3</v>
      </c>
      <c r="H22">
        <f t="shared" si="3"/>
        <v>0.85520597712977553</v>
      </c>
    </row>
    <row r="23" spans="1:8" x14ac:dyDescent="0.3">
      <c r="A23">
        <v>22</v>
      </c>
      <c r="B23">
        <v>2440</v>
      </c>
      <c r="C23">
        <f>SUM($B$2:B23)</f>
        <v>15866</v>
      </c>
      <c r="D23">
        <f>AVERAGE($B$2:B23)</f>
        <v>721.18181818181813</v>
      </c>
      <c r="E23">
        <f t="shared" si="0"/>
        <v>4.0983606557377049E-4</v>
      </c>
      <c r="F23">
        <f t="shared" si="1"/>
        <v>721.18181818181813</v>
      </c>
      <c r="G23">
        <f t="shared" si="2"/>
        <v>1.3866128828942394E-3</v>
      </c>
      <c r="H23">
        <f t="shared" si="3"/>
        <v>0.87052283480672477</v>
      </c>
    </row>
    <row r="24" spans="1:8" x14ac:dyDescent="0.3">
      <c r="A24">
        <v>23</v>
      </c>
      <c r="B24">
        <v>478</v>
      </c>
      <c r="C24">
        <f>SUM($B$2:B24)</f>
        <v>16344</v>
      </c>
      <c r="D24">
        <f>AVERAGE($B$2:B24)</f>
        <v>710.60869565217388</v>
      </c>
      <c r="E24">
        <f t="shared" si="0"/>
        <v>2.0920502092050207E-3</v>
      </c>
      <c r="F24">
        <f t="shared" si="1"/>
        <v>710.60869565217388</v>
      </c>
      <c r="G24">
        <f t="shared" si="2"/>
        <v>1.4072442486539403E-3</v>
      </c>
      <c r="H24">
        <f t="shared" si="3"/>
        <v>0.86872867873693005</v>
      </c>
    </row>
    <row r="25" spans="1:8" x14ac:dyDescent="0.3">
      <c r="A25">
        <v>24</v>
      </c>
      <c r="B25">
        <v>372</v>
      </c>
      <c r="C25">
        <f>SUM($B$2:B25)</f>
        <v>16716</v>
      </c>
      <c r="D25">
        <f>AVERAGE($B$2:B25)</f>
        <v>696.5</v>
      </c>
      <c r="E25">
        <f t="shared" si="0"/>
        <v>2.6881720430107529E-3</v>
      </c>
      <c r="F25">
        <f t="shared" si="1"/>
        <v>696.5</v>
      </c>
      <c r="G25">
        <f t="shared" si="2"/>
        <v>1.4357501794687725E-3</v>
      </c>
      <c r="H25">
        <f t="shared" si="3"/>
        <v>0.86625581301711008</v>
      </c>
    </row>
    <row r="26" spans="1:8" x14ac:dyDescent="0.3">
      <c r="A26">
        <v>25</v>
      </c>
      <c r="B26">
        <v>443</v>
      </c>
      <c r="C26">
        <f>SUM($B$2:B26)</f>
        <v>17159</v>
      </c>
      <c r="D26">
        <f>AVERAGE($B$2:B26)</f>
        <v>686.36</v>
      </c>
      <c r="E26">
        <f t="shared" si="0"/>
        <v>2.257336343115124E-3</v>
      </c>
      <c r="F26">
        <f t="shared" si="1"/>
        <v>686.36</v>
      </c>
      <c r="G26">
        <f t="shared" si="2"/>
        <v>1.4569613613846961E-3</v>
      </c>
      <c r="H26">
        <f t="shared" si="3"/>
        <v>0.86442032938058799</v>
      </c>
    </row>
    <row r="27" spans="1:8" x14ac:dyDescent="0.3">
      <c r="A27">
        <v>26</v>
      </c>
      <c r="B27">
        <v>585</v>
      </c>
      <c r="C27">
        <f>SUM($B$2:B27)</f>
        <v>17744</v>
      </c>
      <c r="D27">
        <f>AVERAGE($B$2:B27)</f>
        <v>682.46153846153845</v>
      </c>
      <c r="E27">
        <f t="shared" si="0"/>
        <v>1.7094017094017094E-3</v>
      </c>
      <c r="F27">
        <f t="shared" si="1"/>
        <v>682.46153846153845</v>
      </c>
      <c r="G27">
        <f t="shared" si="2"/>
        <v>1.4652840396753833E-3</v>
      </c>
      <c r="H27">
        <f t="shared" si="3"/>
        <v>0.86370119944551638</v>
      </c>
    </row>
    <row r="28" spans="1:8" x14ac:dyDescent="0.3">
      <c r="A28">
        <v>27</v>
      </c>
      <c r="B28">
        <v>303</v>
      </c>
      <c r="C28">
        <f>SUM($B$2:B28)</f>
        <v>18047</v>
      </c>
      <c r="D28">
        <f>AVERAGE($B$2:B28)</f>
        <v>668.40740740740739</v>
      </c>
      <c r="E28">
        <f t="shared" si="0"/>
        <v>3.3003300330033004E-3</v>
      </c>
      <c r="F28">
        <f t="shared" si="1"/>
        <v>668.40740740740739</v>
      </c>
      <c r="G28">
        <f t="shared" si="2"/>
        <v>1.4960935335512828E-3</v>
      </c>
      <c r="H28">
        <f t="shared" si="3"/>
        <v>0.86104427479089996</v>
      </c>
    </row>
    <row r="29" spans="1:8" x14ac:dyDescent="0.3">
      <c r="A29">
        <v>28</v>
      </c>
      <c r="B29">
        <v>397</v>
      </c>
      <c r="C29">
        <f>SUM($B$2:B29)</f>
        <v>18444</v>
      </c>
      <c r="D29">
        <f>AVERAGE($B$2:B29)</f>
        <v>658.71428571428567</v>
      </c>
      <c r="E29">
        <f t="shared" si="0"/>
        <v>2.5188916876574307E-3</v>
      </c>
      <c r="F29">
        <f t="shared" si="1"/>
        <v>658.71428571428567</v>
      </c>
      <c r="G29">
        <f t="shared" si="2"/>
        <v>1.5181088700932555E-3</v>
      </c>
      <c r="H29">
        <f t="shared" si="3"/>
        <v>0.85915074194512664</v>
      </c>
    </row>
    <row r="30" spans="1:8" x14ac:dyDescent="0.3">
      <c r="A30">
        <v>29</v>
      </c>
      <c r="B30">
        <v>571</v>
      </c>
      <c r="C30">
        <f>SUM($B$2:B30)</f>
        <v>19015</v>
      </c>
      <c r="D30">
        <f>AVERAGE($B$2:B30)</f>
        <v>655.68965517241384</v>
      </c>
      <c r="E30">
        <f t="shared" si="0"/>
        <v>1.7513134851138354E-3</v>
      </c>
      <c r="F30">
        <f t="shared" si="1"/>
        <v>655.68965517241384</v>
      </c>
      <c r="G30">
        <f t="shared" si="2"/>
        <v>1.5251117538785169E-3</v>
      </c>
      <c r="H30">
        <f t="shared" si="3"/>
        <v>0.85854929928137336</v>
      </c>
    </row>
    <row r="31" spans="1:8" x14ac:dyDescent="0.3">
      <c r="A31">
        <v>30</v>
      </c>
      <c r="B31">
        <v>671</v>
      </c>
      <c r="C31">
        <f>SUM($B$2:B31)</f>
        <v>19686</v>
      </c>
      <c r="D31">
        <f>AVERAGE($B$2:B31)</f>
        <v>656.2</v>
      </c>
      <c r="E31">
        <f t="shared" si="0"/>
        <v>1.4903129657228018E-3</v>
      </c>
      <c r="F31">
        <f t="shared" si="1"/>
        <v>656.2</v>
      </c>
      <c r="G31">
        <f t="shared" si="2"/>
        <v>1.5239256324291372E-3</v>
      </c>
      <c r="H31">
        <f t="shared" si="3"/>
        <v>0.85865113969493168</v>
      </c>
    </row>
    <row r="32" spans="1:8" x14ac:dyDescent="0.3">
      <c r="A32">
        <v>31</v>
      </c>
      <c r="B32">
        <v>303</v>
      </c>
      <c r="C32">
        <f>SUM($B$2:B32)</f>
        <v>19989</v>
      </c>
      <c r="D32">
        <f>AVERAGE($B$2:B32)</f>
        <v>644.80645161290317</v>
      </c>
      <c r="E32">
        <f t="shared" si="0"/>
        <v>3.3003300330033004E-3</v>
      </c>
      <c r="F32">
        <f t="shared" si="1"/>
        <v>644.80645161290317</v>
      </c>
      <c r="G32">
        <f t="shared" si="2"/>
        <v>1.5508529691330233E-3</v>
      </c>
      <c r="H32">
        <f t="shared" si="3"/>
        <v>0.85634213102783174</v>
      </c>
    </row>
    <row r="33" spans="1:8" x14ac:dyDescent="0.3">
      <c r="A33">
        <v>32</v>
      </c>
      <c r="B33">
        <v>1422</v>
      </c>
      <c r="C33">
        <f>SUM($B$2:B33)</f>
        <v>21411</v>
      </c>
      <c r="D33">
        <f>AVERAGE($B$2:B33)</f>
        <v>669.09375</v>
      </c>
      <c r="E33">
        <f t="shared" si="0"/>
        <v>7.0323488045007034E-4</v>
      </c>
      <c r="F33">
        <f t="shared" si="1"/>
        <v>669.09375</v>
      </c>
      <c r="G33">
        <f t="shared" si="2"/>
        <v>1.494558871608052E-3</v>
      </c>
      <c r="H33">
        <f t="shared" si="3"/>
        <v>0.86117642611901724</v>
      </c>
    </row>
    <row r="34" spans="1:8" x14ac:dyDescent="0.3">
      <c r="A34">
        <v>33</v>
      </c>
      <c r="B34">
        <v>898</v>
      </c>
      <c r="C34">
        <f>SUM($B$2:B34)</f>
        <v>22309</v>
      </c>
      <c r="D34">
        <f>AVERAGE($B$2:B34)</f>
        <v>676.030303030303</v>
      </c>
      <c r="E34">
        <f t="shared" si="0"/>
        <v>1.1135857461024498E-3</v>
      </c>
      <c r="F34">
        <f t="shared" si="1"/>
        <v>676.030303030303</v>
      </c>
      <c r="G34">
        <f t="shared" si="2"/>
        <v>1.4792236317181407E-3</v>
      </c>
      <c r="H34">
        <f t="shared" si="3"/>
        <v>0.86249807395754752</v>
      </c>
    </row>
    <row r="35" spans="1:8" x14ac:dyDescent="0.3">
      <c r="A35">
        <v>34</v>
      </c>
      <c r="B35">
        <v>233</v>
      </c>
      <c r="C35">
        <f>SUM($B$2:B35)</f>
        <v>22542</v>
      </c>
      <c r="D35">
        <f>AVERAGE($B$2:B35)</f>
        <v>663</v>
      </c>
      <c r="E35">
        <f t="shared" si="0"/>
        <v>4.2918454935622317E-3</v>
      </c>
      <c r="F35">
        <f t="shared" si="1"/>
        <v>663</v>
      </c>
      <c r="G35">
        <f t="shared" si="2"/>
        <v>1.5082956259426848E-3</v>
      </c>
      <c r="H35">
        <f t="shared" si="3"/>
        <v>0.8599942613598176</v>
      </c>
    </row>
    <row r="36" spans="1:8" x14ac:dyDescent="0.3">
      <c r="A36">
        <v>35</v>
      </c>
      <c r="B36">
        <v>1772</v>
      </c>
      <c r="C36">
        <f>SUM($B$2:B36)</f>
        <v>24314</v>
      </c>
      <c r="D36">
        <f>AVERAGE($B$2:B36)</f>
        <v>694.68571428571431</v>
      </c>
      <c r="E36">
        <f t="shared" si="0"/>
        <v>5.6433408577878099E-4</v>
      </c>
      <c r="F36">
        <f t="shared" si="1"/>
        <v>694.68571428571431</v>
      </c>
      <c r="G36">
        <f t="shared" si="2"/>
        <v>1.4394998766142962E-3</v>
      </c>
      <c r="H36">
        <f t="shared" si="3"/>
        <v>0.86593105421333683</v>
      </c>
    </row>
    <row r="37" spans="1:8" x14ac:dyDescent="0.3">
      <c r="A37">
        <v>36</v>
      </c>
      <c r="B37">
        <v>1752</v>
      </c>
      <c r="C37">
        <f>SUM($B$2:B37)</f>
        <v>26066</v>
      </c>
      <c r="D37">
        <f>AVERAGE($B$2:B37)</f>
        <v>724.05555555555554</v>
      </c>
      <c r="E37">
        <f t="shared" si="0"/>
        <v>5.7077625570776253E-4</v>
      </c>
      <c r="F37">
        <f t="shared" si="1"/>
        <v>724.05555555555554</v>
      </c>
      <c r="G37">
        <f t="shared" si="2"/>
        <v>1.3811094912913374E-3</v>
      </c>
      <c r="H37">
        <f t="shared" si="3"/>
        <v>0.87100204946584714</v>
      </c>
    </row>
    <row r="38" spans="1:8" x14ac:dyDescent="0.3">
      <c r="A38">
        <v>37</v>
      </c>
      <c r="B38">
        <v>326</v>
      </c>
      <c r="C38">
        <f>SUM($B$2:B38)</f>
        <v>26392</v>
      </c>
      <c r="D38">
        <f>AVERAGE($B$2:B38)</f>
        <v>713.29729729729729</v>
      </c>
      <c r="E38">
        <f t="shared" si="0"/>
        <v>3.0674846625766872E-3</v>
      </c>
      <c r="F38">
        <f t="shared" si="1"/>
        <v>713.29729729729729</v>
      </c>
      <c r="G38">
        <f t="shared" si="2"/>
        <v>1.4019399818126705E-3</v>
      </c>
      <c r="H38">
        <f t="shared" si="3"/>
        <v>0.86918959784048766</v>
      </c>
    </row>
    <row r="39" spans="1:8" x14ac:dyDescent="0.3">
      <c r="A39">
        <v>38</v>
      </c>
      <c r="B39">
        <v>956</v>
      </c>
      <c r="C39">
        <f>SUM($B$2:B39)</f>
        <v>27348</v>
      </c>
      <c r="D39">
        <f>AVERAGE($B$2:B39)</f>
        <v>719.68421052631584</v>
      </c>
      <c r="E39">
        <f t="shared" si="0"/>
        <v>1.0460251046025104E-3</v>
      </c>
      <c r="F39">
        <f t="shared" si="1"/>
        <v>719.68421052631584</v>
      </c>
      <c r="G39">
        <f t="shared" si="2"/>
        <v>1.3894983179757203E-3</v>
      </c>
      <c r="H39">
        <f t="shared" si="3"/>
        <v>0.87027168732927618</v>
      </c>
    </row>
    <row r="40" spans="1:8" x14ac:dyDescent="0.3">
      <c r="A40">
        <v>39</v>
      </c>
      <c r="B40">
        <v>676</v>
      </c>
      <c r="C40">
        <f>SUM($B$2:B40)</f>
        <v>28024</v>
      </c>
      <c r="D40">
        <f>AVERAGE($B$2:B40)</f>
        <v>718.56410256410254</v>
      </c>
      <c r="E40">
        <f t="shared" si="0"/>
        <v>1.4792899408284023E-3</v>
      </c>
      <c r="F40">
        <f t="shared" si="1"/>
        <v>718.56410256410254</v>
      </c>
      <c r="G40">
        <f t="shared" si="2"/>
        <v>1.3916642877533543E-3</v>
      </c>
      <c r="H40">
        <f t="shared" si="3"/>
        <v>0.87008320952456586</v>
      </c>
    </row>
    <row r="41" spans="1:8" x14ac:dyDescent="0.3">
      <c r="A41">
        <v>40</v>
      </c>
      <c r="B41">
        <v>2888</v>
      </c>
      <c r="C41">
        <f>SUM($B$2:B41)</f>
        <v>30912</v>
      </c>
      <c r="D41">
        <f>AVERAGE($B$2:B41)</f>
        <v>772.8</v>
      </c>
      <c r="E41">
        <f t="shared" si="0"/>
        <v>3.4626038781163435E-4</v>
      </c>
      <c r="F41">
        <f t="shared" si="1"/>
        <v>772.8</v>
      </c>
      <c r="G41">
        <f t="shared" si="2"/>
        <v>1.2939958592132505E-3</v>
      </c>
      <c r="H41">
        <f t="shared" si="3"/>
        <v>0.8786228100868011</v>
      </c>
    </row>
    <row r="42" spans="1:8" x14ac:dyDescent="0.3">
      <c r="A42">
        <v>41</v>
      </c>
      <c r="B42">
        <v>5</v>
      </c>
      <c r="C42">
        <f>SUM($B$2:B42)</f>
        <v>30917</v>
      </c>
      <c r="D42">
        <f>AVERAGE($B$2:B42)</f>
        <v>754.07317073170736</v>
      </c>
      <c r="E42">
        <f t="shared" si="0"/>
        <v>0.2</v>
      </c>
      <c r="F42">
        <f t="shared" si="1"/>
        <v>754.07317073170736</v>
      </c>
      <c r="G42">
        <f t="shared" si="2"/>
        <v>1.3261312546495455E-3</v>
      </c>
      <c r="H42">
        <f t="shared" si="3"/>
        <v>0.87580385278394335</v>
      </c>
    </row>
    <row r="43" spans="1:8" x14ac:dyDescent="0.3">
      <c r="A43">
        <v>42</v>
      </c>
      <c r="B43">
        <v>163</v>
      </c>
      <c r="C43">
        <f>SUM($B$2:B43)</f>
        <v>31080</v>
      </c>
      <c r="D43">
        <f>AVERAGE($B$2:B43)</f>
        <v>740</v>
      </c>
      <c r="E43">
        <f t="shared" si="0"/>
        <v>6.1349693251533744E-3</v>
      </c>
      <c r="F43">
        <f t="shared" si="1"/>
        <v>740</v>
      </c>
      <c r="G43">
        <f t="shared" si="2"/>
        <v>1.3513513513513514E-3</v>
      </c>
      <c r="H43">
        <f t="shared" si="3"/>
        <v>0.87359784994756307</v>
      </c>
    </row>
    <row r="44" spans="1:8" x14ac:dyDescent="0.3">
      <c r="A44">
        <v>43</v>
      </c>
      <c r="B44">
        <v>1131</v>
      </c>
      <c r="C44">
        <f>SUM($B$2:B44)</f>
        <v>32211</v>
      </c>
      <c r="D44">
        <f>AVERAGE($B$2:B44)</f>
        <v>749.09302325581393</v>
      </c>
      <c r="E44">
        <f t="shared" si="0"/>
        <v>8.8417329796640137E-4</v>
      </c>
      <c r="F44">
        <f t="shared" si="1"/>
        <v>749.09302325581393</v>
      </c>
      <c r="G44">
        <f t="shared" si="2"/>
        <v>1.334947688677781E-3</v>
      </c>
      <c r="H44">
        <f t="shared" si="3"/>
        <v>0.87503204637397725</v>
      </c>
    </row>
    <row r="45" spans="1:8" x14ac:dyDescent="0.3">
      <c r="A45">
        <v>44</v>
      </c>
      <c r="B45">
        <v>2671</v>
      </c>
      <c r="C45">
        <f>SUM($B$2:B45)</f>
        <v>34882</v>
      </c>
      <c r="D45">
        <f>AVERAGE($B$2:B45)</f>
        <v>792.77272727272725</v>
      </c>
      <c r="E45">
        <f t="shared" si="0"/>
        <v>3.7439161362785476E-4</v>
      </c>
      <c r="F45">
        <f t="shared" si="1"/>
        <v>792.77272727272725</v>
      </c>
      <c r="G45">
        <f t="shared" si="2"/>
        <v>1.2613955621810675E-3</v>
      </c>
      <c r="H45">
        <f t="shared" si="3"/>
        <v>0.88149182053431085</v>
      </c>
    </row>
    <row r="46" spans="1:8" x14ac:dyDescent="0.3">
      <c r="A46">
        <v>45</v>
      </c>
      <c r="B46">
        <v>503</v>
      </c>
      <c r="C46">
        <f>SUM($B$2:B46)</f>
        <v>35385</v>
      </c>
      <c r="D46">
        <f>AVERAGE($B$2:B46)</f>
        <v>786.33333333333337</v>
      </c>
      <c r="E46">
        <f t="shared" si="0"/>
        <v>1.9880715705765406E-3</v>
      </c>
      <c r="F46">
        <f t="shared" si="1"/>
        <v>786.33333333333337</v>
      </c>
      <c r="G46">
        <f t="shared" si="2"/>
        <v>1.2717253073336158E-3</v>
      </c>
      <c r="H46">
        <f t="shared" si="3"/>
        <v>0.88058173207830892</v>
      </c>
    </row>
    <row r="47" spans="1:8" x14ac:dyDescent="0.3">
      <c r="A47">
        <v>46</v>
      </c>
      <c r="B47">
        <v>618</v>
      </c>
      <c r="C47">
        <f>SUM($B$2:B47)</f>
        <v>36003</v>
      </c>
      <c r="D47">
        <f>AVERAGE($B$2:B47)</f>
        <v>782.67391304347825</v>
      </c>
      <c r="E47">
        <f t="shared" si="0"/>
        <v>1.6181229773462784E-3</v>
      </c>
      <c r="F47">
        <f t="shared" si="1"/>
        <v>782.67391304347825</v>
      </c>
      <c r="G47">
        <f t="shared" si="2"/>
        <v>1.2776713051690137E-3</v>
      </c>
      <c r="H47">
        <f t="shared" si="3"/>
        <v>0.88005829400453062</v>
      </c>
    </row>
    <row r="48" spans="1:8" x14ac:dyDescent="0.3">
      <c r="A48">
        <v>47</v>
      </c>
      <c r="B48">
        <v>1224</v>
      </c>
      <c r="C48">
        <f>SUM($B$2:B48)</f>
        <v>37227</v>
      </c>
      <c r="D48">
        <f>AVERAGE($B$2:B48)</f>
        <v>792.063829787234</v>
      </c>
      <c r="E48">
        <f t="shared" si="0"/>
        <v>8.1699346405228761E-4</v>
      </c>
      <c r="F48">
        <f t="shared" si="1"/>
        <v>792.063829787234</v>
      </c>
      <c r="G48">
        <f t="shared" si="2"/>
        <v>1.2625245117790852E-3</v>
      </c>
      <c r="H48">
        <f t="shared" si="3"/>
        <v>0.88139231016788122</v>
      </c>
    </row>
    <row r="49" spans="1:8" x14ac:dyDescent="0.3">
      <c r="A49">
        <v>48</v>
      </c>
      <c r="B49">
        <v>478</v>
      </c>
      <c r="C49">
        <f>SUM($B$2:B49)</f>
        <v>37705</v>
      </c>
      <c r="D49">
        <f>AVERAGE($B$2:B49)</f>
        <v>785.52083333333337</v>
      </c>
      <c r="E49">
        <f t="shared" si="0"/>
        <v>2.0920502092050207E-3</v>
      </c>
      <c r="F49">
        <f t="shared" si="1"/>
        <v>785.52083333333337</v>
      </c>
      <c r="G49">
        <f t="shared" si="2"/>
        <v>1.2730407107810634E-3</v>
      </c>
      <c r="H49">
        <f t="shared" si="3"/>
        <v>0.88046590767165367</v>
      </c>
    </row>
    <row r="50" spans="1:8" x14ac:dyDescent="0.3">
      <c r="A50">
        <v>49</v>
      </c>
      <c r="B50">
        <v>1014</v>
      </c>
      <c r="C50">
        <f>SUM($B$2:B50)</f>
        <v>38719</v>
      </c>
      <c r="D50">
        <f>AVERAGE($B$2:B50)</f>
        <v>790.18367346938771</v>
      </c>
      <c r="E50">
        <f t="shared" si="0"/>
        <v>9.8619329388560163E-4</v>
      </c>
      <c r="F50">
        <f t="shared" si="1"/>
        <v>790.18367346938771</v>
      </c>
      <c r="G50">
        <f t="shared" si="2"/>
        <v>1.2655285518737571E-3</v>
      </c>
      <c r="H50">
        <f t="shared" si="3"/>
        <v>0.88112757614956427</v>
      </c>
    </row>
    <row r="51" spans="1:8" x14ac:dyDescent="0.3">
      <c r="A51">
        <v>50</v>
      </c>
      <c r="B51">
        <v>4882</v>
      </c>
      <c r="C51">
        <f>SUM($B$2:B51)</f>
        <v>43601</v>
      </c>
      <c r="D51">
        <f>AVERAGE($B$2:B51)</f>
        <v>872.02</v>
      </c>
      <c r="E51">
        <f t="shared" si="0"/>
        <v>2.0483408439164277E-4</v>
      </c>
      <c r="F51">
        <f t="shared" si="1"/>
        <v>872.02</v>
      </c>
      <c r="G51">
        <f t="shared" si="2"/>
        <v>1.146762688929153E-3</v>
      </c>
      <c r="H51">
        <f t="shared" si="3"/>
        <v>0.89165475356885826</v>
      </c>
    </row>
    <row r="52" spans="1:8" x14ac:dyDescent="0.3">
      <c r="A52">
        <v>51</v>
      </c>
      <c r="B52">
        <v>781</v>
      </c>
      <c r="C52">
        <f>SUM($B$2:B52)</f>
        <v>44382</v>
      </c>
      <c r="D52">
        <f>AVERAGE($B$2:B52)</f>
        <v>870.23529411764707</v>
      </c>
      <c r="E52">
        <f t="shared" si="0"/>
        <v>1.2804097311139564E-3</v>
      </c>
      <c r="F52">
        <f t="shared" si="1"/>
        <v>870.23529411764707</v>
      </c>
      <c r="G52">
        <f t="shared" si="2"/>
        <v>1.1491145058807625E-3</v>
      </c>
      <c r="H52">
        <f t="shared" si="3"/>
        <v>0.89144507734938649</v>
      </c>
    </row>
    <row r="53" spans="1:8" x14ac:dyDescent="0.3">
      <c r="A53">
        <v>52</v>
      </c>
      <c r="B53">
        <v>198</v>
      </c>
      <c r="C53">
        <f>SUM($B$2:B53)</f>
        <v>44580</v>
      </c>
      <c r="D53">
        <f>AVERAGE($B$2:B53)</f>
        <v>857.30769230769226</v>
      </c>
      <c r="E53">
        <f t="shared" si="0"/>
        <v>5.0505050505050509E-3</v>
      </c>
      <c r="F53">
        <f t="shared" si="1"/>
        <v>857.30769230769226</v>
      </c>
      <c r="G53">
        <f t="shared" si="2"/>
        <v>1.1664423508299685E-3</v>
      </c>
      <c r="H53">
        <f t="shared" si="3"/>
        <v>0.88990173266931116</v>
      </c>
    </row>
    <row r="54" spans="1:8" x14ac:dyDescent="0.3">
      <c r="A54">
        <v>53</v>
      </c>
      <c r="B54">
        <v>1625</v>
      </c>
      <c r="C54">
        <f>SUM($B$2:B54)</f>
        <v>46205</v>
      </c>
      <c r="D54">
        <f>AVERAGE($B$2:B54)</f>
        <v>871.79245283018872</v>
      </c>
      <c r="E54">
        <f t="shared" si="0"/>
        <v>6.1538461538461541E-4</v>
      </c>
      <c r="F54">
        <f t="shared" si="1"/>
        <v>871.79245283018872</v>
      </c>
      <c r="G54">
        <f t="shared" si="2"/>
        <v>1.1470620062763769E-3</v>
      </c>
      <c r="H54">
        <f t="shared" si="3"/>
        <v>0.89162806519472715</v>
      </c>
    </row>
    <row r="55" spans="1:8" x14ac:dyDescent="0.3">
      <c r="A55">
        <v>54</v>
      </c>
      <c r="B55">
        <v>828</v>
      </c>
      <c r="C55">
        <f>SUM($B$2:B55)</f>
        <v>47033</v>
      </c>
      <c r="D55">
        <f>AVERAGE($B$2:B55)</f>
        <v>870.98148148148152</v>
      </c>
      <c r="E55">
        <f t="shared" si="0"/>
        <v>1.2077294685990338E-3</v>
      </c>
      <c r="F55">
        <f t="shared" si="1"/>
        <v>870.98148148148152</v>
      </c>
      <c r="G55">
        <f t="shared" si="2"/>
        <v>1.1481300363574511E-3</v>
      </c>
      <c r="H55">
        <f t="shared" si="3"/>
        <v>0.89153284172041858</v>
      </c>
    </row>
    <row r="56" spans="1:8" x14ac:dyDescent="0.3">
      <c r="A56">
        <v>55</v>
      </c>
      <c r="B56">
        <v>3451</v>
      </c>
      <c r="C56">
        <f>SUM($B$2:B56)</f>
        <v>50484</v>
      </c>
      <c r="D56">
        <f>AVERAGE($B$2:B56)</f>
        <v>917.89090909090908</v>
      </c>
      <c r="E56">
        <f t="shared" si="0"/>
        <v>2.8977108084613158E-4</v>
      </c>
      <c r="F56">
        <f t="shared" si="1"/>
        <v>917.89090909090908</v>
      </c>
      <c r="G56">
        <f t="shared" si="2"/>
        <v>1.089454084462404E-3</v>
      </c>
      <c r="H56">
        <f t="shared" si="3"/>
        <v>0.89677937274128938</v>
      </c>
    </row>
    <row r="57" spans="1:8" x14ac:dyDescent="0.3">
      <c r="A57">
        <v>56</v>
      </c>
      <c r="B57">
        <v>2314</v>
      </c>
      <c r="C57">
        <f>SUM($B$2:B57)</f>
        <v>52798</v>
      </c>
      <c r="D57">
        <f>AVERAGE($B$2:B57)</f>
        <v>942.82142857142856</v>
      </c>
      <c r="E57">
        <f t="shared" si="0"/>
        <v>4.3215211754537599E-4</v>
      </c>
      <c r="F57">
        <f t="shared" si="1"/>
        <v>942.82142857142856</v>
      </c>
      <c r="G57">
        <f t="shared" si="2"/>
        <v>1.0606462365998711E-3</v>
      </c>
      <c r="H57">
        <f t="shared" si="3"/>
        <v>0.8993665258413388</v>
      </c>
    </row>
    <row r="58" spans="1:8" x14ac:dyDescent="0.3">
      <c r="A58">
        <v>57</v>
      </c>
      <c r="B58">
        <v>967</v>
      </c>
      <c r="C58">
        <f>SUM($B$2:B58)</f>
        <v>53765</v>
      </c>
      <c r="D58">
        <f>AVERAGE($B$2:B58)</f>
        <v>943.24561403508767</v>
      </c>
      <c r="E58">
        <f t="shared" si="0"/>
        <v>1.0341261633919339E-3</v>
      </c>
      <c r="F58">
        <f t="shared" si="1"/>
        <v>943.24561403508767</v>
      </c>
      <c r="G58">
        <f t="shared" si="2"/>
        <v>1.0601692550916025E-3</v>
      </c>
      <c r="H58">
        <f t="shared" si="3"/>
        <v>0.89940942498463372</v>
      </c>
    </row>
    <row r="59" spans="1:8" x14ac:dyDescent="0.3">
      <c r="A59">
        <v>58</v>
      </c>
      <c r="B59">
        <v>2229</v>
      </c>
      <c r="C59">
        <f>SUM($B$2:B59)</f>
        <v>55994</v>
      </c>
      <c r="D59">
        <f>AVERAGE($B$2:B59)</f>
        <v>965.41379310344826</v>
      </c>
      <c r="E59">
        <f t="shared" si="0"/>
        <v>4.4863167339614175E-4</v>
      </c>
      <c r="F59">
        <f t="shared" si="1"/>
        <v>965.41379310344826</v>
      </c>
      <c r="G59">
        <f t="shared" si="2"/>
        <v>1.0358252669928922E-3</v>
      </c>
      <c r="H59">
        <f t="shared" si="3"/>
        <v>0.90160161346628853</v>
      </c>
    </row>
    <row r="60" spans="1:8" x14ac:dyDescent="0.3">
      <c r="A60">
        <v>59</v>
      </c>
      <c r="B60">
        <v>1620</v>
      </c>
      <c r="C60">
        <f>SUM($B$2:B60)</f>
        <v>57614</v>
      </c>
      <c r="D60">
        <f>AVERAGE($B$2:B60)</f>
        <v>976.50847457627117</v>
      </c>
      <c r="E60">
        <f t="shared" si="0"/>
        <v>6.1728395061728394E-4</v>
      </c>
      <c r="F60">
        <f t="shared" si="1"/>
        <v>976.50847457627117</v>
      </c>
      <c r="G60">
        <f t="shared" si="2"/>
        <v>1.0240566528968654E-3</v>
      </c>
      <c r="H60">
        <f t="shared" si="3"/>
        <v>0.90266329821738245</v>
      </c>
    </row>
    <row r="61" spans="1:8" x14ac:dyDescent="0.3">
      <c r="A61">
        <v>60</v>
      </c>
      <c r="B61">
        <v>612</v>
      </c>
      <c r="C61">
        <f>SUM($B$2:B61)</f>
        <v>58226</v>
      </c>
      <c r="D61">
        <f>AVERAGE($B$2:B61)</f>
        <v>970.43333333333328</v>
      </c>
      <c r="E61">
        <f t="shared" si="0"/>
        <v>1.6339869281045752E-3</v>
      </c>
      <c r="F61">
        <f t="shared" si="1"/>
        <v>970.43333333333328</v>
      </c>
      <c r="G61">
        <f t="shared" si="2"/>
        <v>1.03046748875073E-3</v>
      </c>
      <c r="H61">
        <f t="shared" si="3"/>
        <v>0.90208480104609789</v>
      </c>
    </row>
    <row r="62" spans="1:8" x14ac:dyDescent="0.3">
      <c r="A62">
        <v>61</v>
      </c>
      <c r="B62">
        <v>536</v>
      </c>
      <c r="C62">
        <f>SUM($B$2:B62)</f>
        <v>58762</v>
      </c>
      <c r="D62">
        <f>AVERAGE($B$2:B62)</f>
        <v>963.31147540983602</v>
      </c>
      <c r="E62">
        <f t="shared" si="0"/>
        <v>1.8656716417910447E-3</v>
      </c>
      <c r="F62">
        <f t="shared" si="1"/>
        <v>963.31147540983602</v>
      </c>
      <c r="G62">
        <f t="shared" si="2"/>
        <v>1.0380858377863245E-3</v>
      </c>
      <c r="H62">
        <f t="shared" si="3"/>
        <v>0.90139782307381544</v>
      </c>
    </row>
    <row r="63" spans="1:8" x14ac:dyDescent="0.3">
      <c r="A63">
        <v>62</v>
      </c>
      <c r="B63">
        <v>649</v>
      </c>
      <c r="C63">
        <f>SUM($B$2:B63)</f>
        <v>59411</v>
      </c>
      <c r="D63">
        <f>AVERAGE($B$2:B63)</f>
        <v>958.24193548387098</v>
      </c>
      <c r="E63">
        <f t="shared" si="0"/>
        <v>1.5408320493066256E-3</v>
      </c>
      <c r="F63">
        <f t="shared" si="1"/>
        <v>958.24193548387098</v>
      </c>
      <c r="G63">
        <f t="shared" si="2"/>
        <v>1.0435777886250021E-3</v>
      </c>
      <c r="H63">
        <f t="shared" si="3"/>
        <v>0.90090291573355263</v>
      </c>
    </row>
    <row r="64" spans="1:8" x14ac:dyDescent="0.3">
      <c r="A64">
        <v>63</v>
      </c>
      <c r="B64">
        <v>1935</v>
      </c>
      <c r="C64">
        <f>SUM($B$2:B64)</f>
        <v>61346</v>
      </c>
      <c r="D64">
        <f>AVERAGE($B$2:B64)</f>
        <v>973.74603174603169</v>
      </c>
      <c r="E64">
        <f t="shared" si="0"/>
        <v>5.1679586563307489E-4</v>
      </c>
      <c r="F64">
        <f t="shared" si="1"/>
        <v>973.74603174603169</v>
      </c>
      <c r="G64">
        <f t="shared" si="2"/>
        <v>1.0269618231017509E-3</v>
      </c>
      <c r="H64">
        <f t="shared" si="3"/>
        <v>0.90240109725424544</v>
      </c>
    </row>
    <row r="65" spans="1:8" x14ac:dyDescent="0.3">
      <c r="A65">
        <v>64</v>
      </c>
      <c r="B65">
        <v>93</v>
      </c>
      <c r="C65">
        <f>SUM($B$2:B65)</f>
        <v>61439</v>
      </c>
      <c r="D65">
        <f>AVERAGE($B$2:B65)</f>
        <v>959.984375</v>
      </c>
      <c r="E65">
        <f t="shared" si="0"/>
        <v>1.0752688172043012E-2</v>
      </c>
      <c r="F65">
        <f t="shared" si="1"/>
        <v>959.984375</v>
      </c>
      <c r="G65">
        <f t="shared" si="2"/>
        <v>1.0416836211526879E-3</v>
      </c>
      <c r="H65">
        <f t="shared" si="3"/>
        <v>0.90107357799605725</v>
      </c>
    </row>
    <row r="66" spans="1:8" x14ac:dyDescent="0.3">
      <c r="A66">
        <v>65</v>
      </c>
      <c r="B66">
        <v>3103</v>
      </c>
      <c r="C66">
        <f>SUM($B$2:B66)</f>
        <v>64542</v>
      </c>
      <c r="D66">
        <f>AVERAGE($B$2:B66)</f>
        <v>992.95384615384614</v>
      </c>
      <c r="E66">
        <f t="shared" si="0"/>
        <v>3.2226877215597811E-4</v>
      </c>
      <c r="F66">
        <f t="shared" si="1"/>
        <v>992.95384615384614</v>
      </c>
      <c r="G66">
        <f t="shared" si="2"/>
        <v>1.0070961544420688E-3</v>
      </c>
      <c r="H66">
        <f t="shared" si="3"/>
        <v>0.90419555919303318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Failure_Report_2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Thain</dc:creator>
  <cp:lastModifiedBy>Tyler Thain</cp:lastModifiedBy>
  <dcterms:created xsi:type="dcterms:W3CDTF">2023-03-29T20:02:25Z</dcterms:created>
  <dcterms:modified xsi:type="dcterms:W3CDTF">2023-03-30T17:01:05Z</dcterms:modified>
</cp:coreProperties>
</file>