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j\Documents\GitHub\SENG401\seng438-a5-christinaWyllie\failure-data-set2\Failure_Data_Set\Time_Between_Failures\"/>
    </mc:Choice>
  </mc:AlternateContent>
  <xr:revisionPtr revIDLastSave="0" documentId="8_{9EBAA621-64A6-43E1-94DB-ADB17859356C}" xr6:coauthVersionLast="47" xr6:coauthVersionMax="47" xr10:uidLastSave="{00000000-0000-0000-0000-000000000000}"/>
  <bookViews>
    <workbookView xWindow="-120" yWindow="-120" windowWidth="20730" windowHeight="11040" xr2:uid="{246F3648-0B16-4CDA-AFEE-21094686C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5" i="1"/>
  <c r="K6" i="1" s="1"/>
  <c r="G2" i="1"/>
  <c r="E3" i="1"/>
  <c r="E4" i="1"/>
  <c r="F10" i="1" s="1"/>
  <c r="E5" i="1"/>
  <c r="E6" i="1"/>
  <c r="E7" i="1"/>
  <c r="F27" i="1" s="1"/>
  <c r="E8" i="1"/>
  <c r="E9" i="1"/>
  <c r="E10" i="1"/>
  <c r="F2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3" i="1"/>
  <c r="F6" i="1"/>
  <c r="F8" i="1"/>
  <c r="F9" i="1"/>
  <c r="F17" i="1"/>
  <c r="F25" i="1"/>
  <c r="F33" i="1"/>
  <c r="F41" i="1"/>
  <c r="F49" i="1"/>
  <c r="F57" i="1"/>
  <c r="F65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40" i="1" l="1"/>
  <c r="F63" i="1"/>
  <c r="I63" i="1" s="1"/>
  <c r="F55" i="1"/>
  <c r="F47" i="1"/>
  <c r="F39" i="1"/>
  <c r="I39" i="1" s="1"/>
  <c r="F31" i="1"/>
  <c r="I31" i="1" s="1"/>
  <c r="F23" i="1"/>
  <c r="F15" i="1"/>
  <c r="F7" i="1"/>
  <c r="I7" i="1" s="1"/>
  <c r="F56" i="1"/>
  <c r="F16" i="1"/>
  <c r="F62" i="1"/>
  <c r="I62" i="1" s="1"/>
  <c r="F46" i="1"/>
  <c r="F14" i="1"/>
  <c r="I14" i="1" s="1"/>
  <c r="F61" i="1"/>
  <c r="F53" i="1"/>
  <c r="F45" i="1"/>
  <c r="F37" i="1"/>
  <c r="F29" i="1"/>
  <c r="F21" i="1"/>
  <c r="I21" i="1" s="1"/>
  <c r="F13" i="1"/>
  <c r="I13" i="1" s="1"/>
  <c r="F5" i="1"/>
  <c r="I5" i="1" s="1"/>
  <c r="F60" i="1"/>
  <c r="I60" i="1" s="1"/>
  <c r="F52" i="1"/>
  <c r="F44" i="1"/>
  <c r="F36" i="1"/>
  <c r="F28" i="1"/>
  <c r="F20" i="1"/>
  <c r="I20" i="1" s="1"/>
  <c r="F12" i="1"/>
  <c r="I12" i="1" s="1"/>
  <c r="F4" i="1"/>
  <c r="I4" i="1" s="1"/>
  <c r="F64" i="1"/>
  <c r="F32" i="1"/>
  <c r="I32" i="1" s="1"/>
  <c r="F30" i="1"/>
  <c r="F35" i="1"/>
  <c r="I35" i="1" s="1"/>
  <c r="F48" i="1"/>
  <c r="F24" i="1"/>
  <c r="I24" i="1" s="1"/>
  <c r="F54" i="1"/>
  <c r="I54" i="1" s="1"/>
  <c r="F38" i="1"/>
  <c r="I38" i="1" s="1"/>
  <c r="F59" i="1"/>
  <c r="I59" i="1" s="1"/>
  <c r="F51" i="1"/>
  <c r="I51" i="1" s="1"/>
  <c r="F43" i="1"/>
  <c r="I43" i="1" s="1"/>
  <c r="F19" i="1"/>
  <c r="I19" i="1" s="1"/>
  <c r="F11" i="1"/>
  <c r="I11" i="1" s="1"/>
  <c r="F66" i="1"/>
  <c r="F58" i="1"/>
  <c r="I58" i="1" s="1"/>
  <c r="F50" i="1"/>
  <c r="I50" i="1" s="1"/>
  <c r="F42" i="1"/>
  <c r="I42" i="1" s="1"/>
  <c r="F34" i="1"/>
  <c r="F26" i="1"/>
  <c r="F18" i="1"/>
  <c r="I25" i="1"/>
  <c r="I65" i="1"/>
  <c r="I30" i="1"/>
  <c r="I61" i="1"/>
  <c r="I53" i="1"/>
  <c r="I45" i="1"/>
  <c r="I37" i="1"/>
  <c r="I29" i="1"/>
  <c r="I44" i="1"/>
  <c r="I22" i="1"/>
  <c r="I3" i="1"/>
  <c r="I6" i="1"/>
  <c r="I55" i="1"/>
  <c r="I47" i="1"/>
  <c r="I15" i="1"/>
  <c r="I64" i="1"/>
  <c r="I48" i="1"/>
  <c r="I16" i="1"/>
  <c r="I46" i="1"/>
  <c r="I40" i="1"/>
  <c r="I27" i="1"/>
  <c r="I8" i="1"/>
  <c r="I23" i="1"/>
  <c r="I66" i="1"/>
  <c r="I57" i="1"/>
  <c r="I56" i="1"/>
  <c r="I49" i="1"/>
  <c r="I36" i="1"/>
  <c r="I17" i="1"/>
  <c r="I10" i="1"/>
  <c r="I18" i="1"/>
  <c r="I41" i="1"/>
  <c r="I34" i="1"/>
  <c r="I28" i="1"/>
  <c r="I9" i="1"/>
  <c r="I52" i="1"/>
  <c r="I33" i="1"/>
  <c r="I26" i="1"/>
</calcChain>
</file>

<file path=xl/sharedStrings.xml><?xml version="1.0" encoding="utf-8"?>
<sst xmlns="http://schemas.openxmlformats.org/spreadsheetml/2006/main" count="7" uniqueCount="7">
  <si>
    <t>FC</t>
  </si>
  <si>
    <t>E</t>
  </si>
  <si>
    <t>T</t>
  </si>
  <si>
    <t xml:space="preserve">Lapalce Num </t>
  </si>
  <si>
    <t>Laplace Den</t>
  </si>
  <si>
    <t>Laplace</t>
  </si>
  <si>
    <t>(i-1)*n(i)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</si>
</sst>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Laplace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Laplace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Sheet1!$I$2:$I$66</c:f>
              <c:numCache>
                <c:formatCode>General</c:formatCode>
                <c:ptCount val="65"/>
                <c:pt idx="0">
                  <c:v>0</c:v>
                </c:pt>
                <c:pt idx="1">
                  <c:v>1.6329931618554523</c:v>
                </c:pt>
                <c:pt idx="2">
                  <c:v>1.1618950038622251</c:v>
                </c:pt>
                <c:pt idx="3">
                  <c:v>0.9561828874675149</c:v>
                </c:pt>
                <c:pt idx="4">
                  <c:v>0.51449575542752646</c:v>
                </c:pt>
                <c:pt idx="5">
                  <c:v>-6.7166049425946756E-2</c:v>
                </c:pt>
                <c:pt idx="6">
                  <c:v>-0.43643578047198478</c:v>
                </c:pt>
                <c:pt idx="7">
                  <c:v>-0.68252363278993511</c:v>
                </c:pt>
                <c:pt idx="8">
                  <c:v>-1.1858541225631423</c:v>
                </c:pt>
                <c:pt idx="9">
                  <c:v>-1.5666989036012806</c:v>
                </c:pt>
                <c:pt idx="10">
                  <c:v>-1.8605210188381269</c:v>
                </c:pt>
                <c:pt idx="11">
                  <c:v>-0.80644258961791604</c:v>
                </c:pt>
                <c:pt idx="12">
                  <c:v>-0.31622776601683794</c:v>
                </c:pt>
                <c:pt idx="13">
                  <c:v>-0.20121090914638343</c:v>
                </c:pt>
                <c:pt idx="14">
                  <c:v>-0.63006191916193599</c:v>
                </c:pt>
                <c:pt idx="15">
                  <c:v>-0.72839518181377794</c:v>
                </c:pt>
                <c:pt idx="16">
                  <c:v>-0.3042903097250923</c:v>
                </c:pt>
                <c:pt idx="17">
                  <c:v>0.27258651025455283</c:v>
                </c:pt>
                <c:pt idx="18">
                  <c:v>0.52174919474995085</c:v>
                </c:pt>
                <c:pt idx="19">
                  <c:v>0.51683184529577142</c:v>
                </c:pt>
                <c:pt idx="20">
                  <c:v>0.30099987458341176</c:v>
                </c:pt>
                <c:pt idx="21">
                  <c:v>-0.10174461594455995</c:v>
                </c:pt>
                <c:pt idx="22">
                  <c:v>-0.46325486188930975</c:v>
                </c:pt>
                <c:pt idx="23">
                  <c:v>-0.78891336135541856</c:v>
                </c:pt>
                <c:pt idx="24">
                  <c:v>-0.8667190566019205</c:v>
                </c:pt>
                <c:pt idx="25">
                  <c:v>-0.93549533144292873</c:v>
                </c:pt>
                <c:pt idx="26">
                  <c:v>-0.58312211171782402</c:v>
                </c:pt>
                <c:pt idx="27">
                  <c:v>-7.8621585888104958E-2</c:v>
                </c:pt>
                <c:pt idx="28">
                  <c:v>0.17481584213635928</c:v>
                </c:pt>
                <c:pt idx="29">
                  <c:v>-0.15500547193326669</c:v>
                </c:pt>
                <c:pt idx="30">
                  <c:v>-0.27162563907863713</c:v>
                </c:pt>
                <c:pt idx="31">
                  <c:v>-0.37814916125528891</c:v>
                </c:pt>
                <c:pt idx="32">
                  <c:v>-0.29274527692217922</c:v>
                </c:pt>
                <c:pt idx="33">
                  <c:v>-3.7397879600338281E-2</c:v>
                </c:pt>
                <c:pt idx="34">
                  <c:v>0.36380343755449951</c:v>
                </c:pt>
                <c:pt idx="35">
                  <c:v>0.55832070328979178</c:v>
                </c:pt>
                <c:pt idx="36">
                  <c:v>0.40803758165474868</c:v>
                </c:pt>
                <c:pt idx="37">
                  <c:v>0.268263781716506</c:v>
                </c:pt>
                <c:pt idx="38">
                  <c:v>-2.6013299085723599E-2</c:v>
                </c:pt>
                <c:pt idx="39">
                  <c:v>0.18669627817395767</c:v>
                </c:pt>
                <c:pt idx="40">
                  <c:v>0.22360679774997896</c:v>
                </c:pt>
                <c:pt idx="41">
                  <c:v>0.25772725828503984</c:v>
                </c:pt>
                <c:pt idx="42">
                  <c:v>0.44321801999573068</c:v>
                </c:pt>
                <c:pt idx="43">
                  <c:v>0.46342939748759171</c:v>
                </c:pt>
                <c:pt idx="44">
                  <c:v>0.48209031020512727</c:v>
                </c:pt>
                <c:pt idx="45">
                  <c:v>0.64661414043507337</c:v>
                </c:pt>
                <c:pt idx="46">
                  <c:v>0.36208242007831021</c:v>
                </c:pt>
                <c:pt idx="47">
                  <c:v>0.6740723421552236</c:v>
                </c:pt>
                <c:pt idx="48">
                  <c:v>0.39412039068404109</c:v>
                </c:pt>
                <c:pt idx="49">
                  <c:v>0.69737414813983711</c:v>
                </c:pt>
                <c:pt idx="50">
                  <c:v>0.4218824860898342</c:v>
                </c:pt>
                <c:pt idx="51">
                  <c:v>0.29983347209374628</c:v>
                </c:pt>
                <c:pt idx="52">
                  <c:v>0.18394778406233872</c:v>
                </c:pt>
                <c:pt idx="53">
                  <c:v>0.35099466602017482</c:v>
                </c:pt>
                <c:pt idx="54">
                  <c:v>0.37177216823921905</c:v>
                </c:pt>
                <c:pt idx="55">
                  <c:v>0.25592530550984732</c:v>
                </c:pt>
                <c:pt idx="56">
                  <c:v>0.28046718967577883</c:v>
                </c:pt>
                <c:pt idx="57">
                  <c:v>0.43646822319869538</c:v>
                </c:pt>
                <c:pt idx="58">
                  <c:v>0.71341529810460902</c:v>
                </c:pt>
                <c:pt idx="59">
                  <c:v>0.97303340440447472</c:v>
                </c:pt>
                <c:pt idx="60">
                  <c:v>0.71249208755432636</c:v>
                </c:pt>
                <c:pt idx="61">
                  <c:v>0.58926495598950235</c:v>
                </c:pt>
                <c:pt idx="62">
                  <c:v>0.4712192345145621</c:v>
                </c:pt>
                <c:pt idx="63">
                  <c:v>0.60958885093042647</c:v>
                </c:pt>
                <c:pt idx="64">
                  <c:v>0.49250782660256165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F-4278-AEEE-AF9A7724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18576"/>
        <c:axId val="161658208"/>
      </c:lineChart>
      <c:catAx>
        <c:axId val="2910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8208"/>
        <c:crosses val="autoZero"/>
        <c:auto val="1"/>
        <c:lblAlgn val="ctr"/>
        <c:lblOffset val="100"/>
        <c:noMultiLvlLbl val="0"/>
      </c:catAx>
      <c:valAx>
        <c:axId val="1616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313151</xdr:colOff>
      <xdr:row>1</xdr:row>
      <xdr:rowOff>114586</xdr:rowOff>
    </xdr:from>
    <xdr:to>
      <xdr:col>24</xdr:col>
      <xdr:colOff>59440</xdr:colOff>
      <xdr:row>19</xdr:row>
      <xdr:rowOff>109823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649D1-4144-32BC-CDE9-6C02A70A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680B-4009-4D13-B910-A011B2D2144E}">
  <dimension ref="A1:K66"/>
  <sheetViews>
    <sheetView tabSelected="1" zoomScale="80" workbookViewId="0">
      <selection activeCell="M15" sqref="M15"/>
    </sheetView>
  </sheetViews>
  <sheetFormatPr defaultRowHeight="15" x14ac:dyDescent="0.25"/>
  <cols>
    <col min="5" max="5" width="14.28515625" customWidth="1"/>
    <col min="6" max="6" width="13.7109375" customWidth="1"/>
    <col min="7" max="7" width="13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/>
      <c r="E1" s="1" t="s">
        <v>6</v>
      </c>
      <c r="F1" s="1" t="s">
        <v>3</v>
      </c>
      <c r="G1" s="1" t="s">
        <v>4</v>
      </c>
      <c r="I1" s="1" t="s">
        <v>5</v>
      </c>
    </row>
    <row r="2" spans="1:11" x14ac:dyDescent="0.25">
      <c r="A2" s="1">
        <v>1</v>
      </c>
      <c r="B2" s="1">
        <v>1</v>
      </c>
      <c r="C2" s="2">
        <v>0.14555555555555555</v>
      </c>
      <c r="E2">
        <f>(A2-1)*B2</f>
        <v>0</v>
      </c>
      <c r="F2">
        <f>SUM($E$2:E2)-((A2-1)/2)*SUM($B$2:B2)</f>
        <v>0</v>
      </c>
      <c r="G2">
        <f>SQRT((A2^2-1)/12*SUM($B$2:B2))</f>
        <v>0</v>
      </c>
      <c r="I2">
        <v>0</v>
      </c>
    </row>
    <row r="3" spans="1:11" x14ac:dyDescent="0.25">
      <c r="A3" s="1">
        <v>2</v>
      </c>
      <c r="B3" s="1">
        <v>5</v>
      </c>
      <c r="C3" s="2">
        <v>0.226388888888889</v>
      </c>
      <c r="E3">
        <f t="shared" ref="E3:E66" si="0">(A3-1)*B3</f>
        <v>5</v>
      </c>
      <c r="F3">
        <f>SUM($E$2:E3)-((A3-1)/2)*SUM($B$2:B3)</f>
        <v>2</v>
      </c>
      <c r="G3">
        <f>SQRT((A3^2-1)/12*SUM($B$2:B3))</f>
        <v>1.2247448713915889</v>
      </c>
      <c r="I3">
        <f t="shared" ref="I3:I66" si="1">F3/G3</f>
        <v>1.6329931618554523</v>
      </c>
      <c r="K3">
        <f>SUM(B2:B12)</f>
        <v>26</v>
      </c>
    </row>
    <row r="4" spans="1:11" x14ac:dyDescent="0.25">
      <c r="A4" s="1">
        <v>3</v>
      </c>
      <c r="B4" s="1">
        <v>4</v>
      </c>
      <c r="C4" s="2">
        <v>0.31055555555555553</v>
      </c>
      <c r="E4">
        <f t="shared" si="0"/>
        <v>8</v>
      </c>
      <c r="F4">
        <f>SUM($E$2:E4)-((A4-1)/2)*SUM($B$2:B4)</f>
        <v>3</v>
      </c>
      <c r="G4">
        <f>SQRT((A4^2-1)/12*SUM($B$2:B4))</f>
        <v>2.5819888974716112</v>
      </c>
      <c r="I4">
        <f t="shared" si="1"/>
        <v>1.1618950038622251</v>
      </c>
      <c r="K4">
        <f>SUM(C2:C12)</f>
        <v>9.19</v>
      </c>
    </row>
    <row r="5" spans="1:11" x14ac:dyDescent="0.25">
      <c r="A5" s="1">
        <v>4</v>
      </c>
      <c r="B5" s="1">
        <v>4</v>
      </c>
      <c r="C5" s="2">
        <v>0.47888888888888886</v>
      </c>
      <c r="E5">
        <f t="shared" si="0"/>
        <v>12</v>
      </c>
      <c r="F5">
        <f>SUM($E$2:E5)-((A5-1)/2)*SUM($B$2:B5)</f>
        <v>4</v>
      </c>
      <c r="G5">
        <f>SQRT((A5^2-1)/12*SUM($B$2:B5))</f>
        <v>4.1833001326703778</v>
      </c>
      <c r="I5">
        <f t="shared" si="1"/>
        <v>0.9561828874675149</v>
      </c>
      <c r="K5">
        <f>K4/K3</f>
        <v>0.35346153846153844</v>
      </c>
    </row>
    <row r="6" spans="1:11" x14ac:dyDescent="0.25">
      <c r="A6" s="1">
        <v>5</v>
      </c>
      <c r="B6" s="1">
        <v>3</v>
      </c>
      <c r="C6" s="2">
        <v>0.79305555555555551</v>
      </c>
      <c r="E6">
        <f t="shared" si="0"/>
        <v>12</v>
      </c>
      <c r="F6">
        <f>SUM($E$2:E6)-((A6-1)/2)*SUM($B$2:B6)</f>
        <v>3</v>
      </c>
      <c r="G6">
        <f>SQRT((A6^2-1)/12*SUM($B$2:B6))</f>
        <v>5.8309518948453007</v>
      </c>
      <c r="I6">
        <f t="shared" si="1"/>
        <v>0.51449575542752646</v>
      </c>
      <c r="K6">
        <f>K5*3600</f>
        <v>1272.4615384615383</v>
      </c>
    </row>
    <row r="7" spans="1:11" x14ac:dyDescent="0.25">
      <c r="A7" s="1">
        <v>6</v>
      </c>
      <c r="B7" s="1">
        <v>2</v>
      </c>
      <c r="C7" s="2">
        <v>0.86861111111111111</v>
      </c>
      <c r="E7">
        <f t="shared" si="0"/>
        <v>10</v>
      </c>
      <c r="F7">
        <f>SUM($E$2:E7)-((A7-1)/2)*SUM($B$2:B7)</f>
        <v>-0.5</v>
      </c>
      <c r="G7">
        <f>SQRT((A7^2-1)/12*SUM($B$2:B7))</f>
        <v>7.4442371447090983</v>
      </c>
      <c r="I7">
        <f t="shared" si="1"/>
        <v>-6.7166049425946756E-2</v>
      </c>
    </row>
    <row r="8" spans="1:11" x14ac:dyDescent="0.25">
      <c r="A8" s="1">
        <v>7</v>
      </c>
      <c r="B8" s="1">
        <v>2</v>
      </c>
      <c r="C8" s="2">
        <v>1.0791666666666666</v>
      </c>
      <c r="E8">
        <f t="shared" si="0"/>
        <v>12</v>
      </c>
      <c r="F8">
        <f>SUM($E$2:E8)-((A8-1)/2)*SUM($B$2:B8)</f>
        <v>-4</v>
      </c>
      <c r="G8">
        <f>SQRT((A8^2-1)/12*SUM($B$2:B8))</f>
        <v>9.1651513899116797</v>
      </c>
      <c r="I8">
        <f t="shared" si="1"/>
        <v>-0.43643578047198478</v>
      </c>
    </row>
    <row r="9" spans="1:11" x14ac:dyDescent="0.25">
      <c r="A9" s="1">
        <v>8</v>
      </c>
      <c r="B9" s="1">
        <v>2</v>
      </c>
      <c r="C9" s="2">
        <v>1.2605555555555557</v>
      </c>
      <c r="E9">
        <f t="shared" si="0"/>
        <v>14</v>
      </c>
      <c r="F9">
        <f>SUM($E$2:E9)-((A9-1)/2)*SUM($B$2:B9)</f>
        <v>-7.5</v>
      </c>
      <c r="G9">
        <f>SQRT((A9^2-1)/12*SUM($B$2:B9))</f>
        <v>10.988630487917955</v>
      </c>
      <c r="I9">
        <f t="shared" si="1"/>
        <v>-0.68252363278993511</v>
      </c>
    </row>
    <row r="10" spans="1:11" x14ac:dyDescent="0.25">
      <c r="A10" s="1">
        <v>9</v>
      </c>
      <c r="B10" s="1">
        <v>1</v>
      </c>
      <c r="C10" s="2">
        <v>1.2961111111111112</v>
      </c>
      <c r="E10">
        <f t="shared" si="0"/>
        <v>8</v>
      </c>
      <c r="F10">
        <f>SUM($E$2:E10)-((A10-1)/2)*SUM($B$2:B10)</f>
        <v>-15</v>
      </c>
      <c r="G10">
        <f>SQRT((A10^2-1)/12*SUM($B$2:B10))</f>
        <v>12.649110640673518</v>
      </c>
      <c r="I10">
        <f t="shared" si="1"/>
        <v>-1.1858541225631423</v>
      </c>
    </row>
    <row r="11" spans="1:11" x14ac:dyDescent="0.25">
      <c r="A11" s="1">
        <v>10</v>
      </c>
      <c r="B11" s="1">
        <v>1</v>
      </c>
      <c r="C11" s="2">
        <v>1.3477777777777777</v>
      </c>
      <c r="E11">
        <f t="shared" si="0"/>
        <v>9</v>
      </c>
      <c r="F11">
        <f>SUM($E$2:E11)-((A11-1)/2)*SUM($B$2:B11)</f>
        <v>-22.5</v>
      </c>
      <c r="G11">
        <f>SQRT((A11^2-1)/12*SUM($B$2:B11))</f>
        <v>14.361406616345072</v>
      </c>
      <c r="I11">
        <f t="shared" si="1"/>
        <v>-1.5666989036012806</v>
      </c>
    </row>
    <row r="12" spans="1:11" x14ac:dyDescent="0.25">
      <c r="A12" s="1">
        <v>11</v>
      </c>
      <c r="B12" s="1">
        <v>1</v>
      </c>
      <c r="C12" s="2">
        <v>1.3833333333333333</v>
      </c>
      <c r="E12">
        <f t="shared" si="0"/>
        <v>10</v>
      </c>
      <c r="F12">
        <f>SUM($E$2:E12)-((A12-1)/2)*SUM($B$2:B12)</f>
        <v>-30</v>
      </c>
      <c r="G12">
        <f>SQRT((A12^2-1)/12*SUM($B$2:B12))</f>
        <v>16.124515496597098</v>
      </c>
      <c r="I12">
        <f t="shared" si="1"/>
        <v>-1.8605210188381269</v>
      </c>
    </row>
    <row r="13" spans="1:11" x14ac:dyDescent="0.25">
      <c r="A13" s="1">
        <v>12</v>
      </c>
      <c r="B13" s="1">
        <v>5</v>
      </c>
      <c r="C13" s="2">
        <v>1.7705555555555557</v>
      </c>
      <c r="E13">
        <f t="shared" si="0"/>
        <v>55</v>
      </c>
      <c r="F13">
        <f>SUM($E$2:E13)-((A13-1)/2)*SUM($B$2:B13)</f>
        <v>-15.5</v>
      </c>
      <c r="G13">
        <f>SQRT((A13^2-1)/12*SUM($B$2:B13))</f>
        <v>19.220215052560327</v>
      </c>
      <c r="I13">
        <f t="shared" si="1"/>
        <v>-0.80644258961791604</v>
      </c>
    </row>
    <row r="14" spans="1:11" x14ac:dyDescent="0.25">
      <c r="A14" s="1">
        <v>13</v>
      </c>
      <c r="B14" s="1">
        <v>4</v>
      </c>
      <c r="C14" s="2">
        <v>1.9130555555555555</v>
      </c>
      <c r="E14">
        <f t="shared" si="0"/>
        <v>48</v>
      </c>
      <c r="F14">
        <f>SUM($E$2:E14)-((A14-1)/2)*SUM($B$2:B14)</f>
        <v>-7</v>
      </c>
      <c r="G14">
        <f>SQRT((A14^2-1)/12*SUM($B$2:B14))</f>
        <v>22.135943621178654</v>
      </c>
      <c r="I14">
        <f t="shared" si="1"/>
        <v>-0.31622776601683794</v>
      </c>
    </row>
    <row r="15" spans="1:11" x14ac:dyDescent="0.25">
      <c r="A15" s="1">
        <v>14</v>
      </c>
      <c r="B15" s="1">
        <v>3</v>
      </c>
      <c r="C15" s="2">
        <v>2.2697222222222222</v>
      </c>
      <c r="E15">
        <f t="shared" si="0"/>
        <v>39</v>
      </c>
      <c r="F15">
        <f>SUM($E$2:E15)-((A15-1)/2)*SUM($B$2:B15)</f>
        <v>-5</v>
      </c>
      <c r="G15">
        <f>SQRT((A15^2-1)/12*SUM($B$2:B15))</f>
        <v>24.849547279578356</v>
      </c>
      <c r="I15">
        <f t="shared" si="1"/>
        <v>-0.20121090914638343</v>
      </c>
    </row>
    <row r="16" spans="1:11" x14ac:dyDescent="0.25">
      <c r="A16" s="1">
        <v>15</v>
      </c>
      <c r="B16" s="1">
        <v>1</v>
      </c>
      <c r="C16" s="2">
        <v>2.4802777777777778</v>
      </c>
      <c r="E16">
        <f t="shared" si="0"/>
        <v>14</v>
      </c>
      <c r="F16">
        <f>SUM($E$2:E16)-((A16-1)/2)*SUM($B$2:B16)</f>
        <v>-17</v>
      </c>
      <c r="G16">
        <f>SQRT((A16^2-1)/12*SUM($B$2:B16))</f>
        <v>26.981475126464083</v>
      </c>
      <c r="I16">
        <f t="shared" si="1"/>
        <v>-0.63006191916193599</v>
      </c>
    </row>
    <row r="17" spans="1:9" x14ac:dyDescent="0.25">
      <c r="A17" s="1">
        <v>16</v>
      </c>
      <c r="B17" s="1">
        <v>2</v>
      </c>
      <c r="C17" s="2">
        <v>3.0602777777777779</v>
      </c>
      <c r="E17">
        <f t="shared" si="0"/>
        <v>30</v>
      </c>
      <c r="F17">
        <f>SUM($E$2:E17)-((A17-1)/2)*SUM($B$2:B17)</f>
        <v>-21.5</v>
      </c>
      <c r="G17">
        <f>SQRT((A17^2-1)/12*SUM($B$2:B17))</f>
        <v>29.516944286290883</v>
      </c>
      <c r="I17">
        <f t="shared" si="1"/>
        <v>-0.72839518181377794</v>
      </c>
    </row>
    <row r="18" spans="1:9" x14ac:dyDescent="0.25">
      <c r="A18" s="1">
        <v>17</v>
      </c>
      <c r="B18" s="1">
        <v>4</v>
      </c>
      <c r="C18" s="2">
        <v>3.1013888888888888</v>
      </c>
      <c r="E18">
        <f t="shared" si="0"/>
        <v>64</v>
      </c>
      <c r="F18">
        <f>SUM($E$2:E18)-((A18-1)/2)*SUM($B$2:B18)</f>
        <v>-10</v>
      </c>
      <c r="G18">
        <f>SQRT((A18^2-1)/12*SUM($B$2:B18))</f>
        <v>32.863353450309965</v>
      </c>
      <c r="I18">
        <f t="shared" si="1"/>
        <v>-0.3042903097250923</v>
      </c>
    </row>
    <row r="19" spans="1:9" x14ac:dyDescent="0.25">
      <c r="A19" s="1">
        <v>18</v>
      </c>
      <c r="B19" s="1">
        <v>5</v>
      </c>
      <c r="C19" s="2">
        <v>3.1855555555555557</v>
      </c>
      <c r="E19">
        <f t="shared" si="0"/>
        <v>85</v>
      </c>
      <c r="F19">
        <f>SUM($E$2:E19)-((A19-1)/2)*SUM($B$2:B19)</f>
        <v>10</v>
      </c>
      <c r="G19">
        <f>SQRT((A19^2-1)/12*SUM($B$2:B19))</f>
        <v>36.685601171758563</v>
      </c>
      <c r="I19">
        <f t="shared" si="1"/>
        <v>0.27258651025455283</v>
      </c>
    </row>
    <row r="20" spans="1:9" x14ac:dyDescent="0.25">
      <c r="A20" s="1">
        <v>19</v>
      </c>
      <c r="B20" s="1">
        <v>4</v>
      </c>
      <c r="C20" s="2">
        <v>3.3666666666666667</v>
      </c>
      <c r="E20">
        <f t="shared" si="0"/>
        <v>72</v>
      </c>
      <c r="F20">
        <f>SUM($E$2:E20)-((A20-1)/2)*SUM($B$2:B20)</f>
        <v>21</v>
      </c>
      <c r="G20">
        <f>SQRT((A20^2-1)/12*SUM($B$2:B20))</f>
        <v>40.249223594996216</v>
      </c>
      <c r="I20">
        <f t="shared" si="1"/>
        <v>0.52174919474995085</v>
      </c>
    </row>
    <row r="21" spans="1:9" x14ac:dyDescent="0.25">
      <c r="A21" s="1">
        <v>20</v>
      </c>
      <c r="B21" s="1">
        <v>3</v>
      </c>
      <c r="C21" s="2">
        <v>3.5966666666666667</v>
      </c>
      <c r="E21">
        <f t="shared" si="0"/>
        <v>57</v>
      </c>
      <c r="F21">
        <f>SUM($E$2:E21)-((A21-1)/2)*SUM($B$2:B21)</f>
        <v>22.5</v>
      </c>
      <c r="G21">
        <f>SQRT((A21^2-1)/12*SUM($B$2:B21))</f>
        <v>43.534469102080479</v>
      </c>
      <c r="I21">
        <f t="shared" si="1"/>
        <v>0.51683184529577142</v>
      </c>
    </row>
    <row r="22" spans="1:9" x14ac:dyDescent="0.25">
      <c r="A22" s="1">
        <v>21</v>
      </c>
      <c r="B22" s="1">
        <v>2</v>
      </c>
      <c r="C22" s="2">
        <v>3.7294444444444443</v>
      </c>
      <c r="E22">
        <f t="shared" si="0"/>
        <v>40</v>
      </c>
      <c r="F22">
        <f>SUM($E$2:E22)-((A22-1)/2)*SUM($B$2:B22)</f>
        <v>14</v>
      </c>
      <c r="G22">
        <f>SQRT((A22^2-1)/12*SUM($B$2:B22))</f>
        <v>46.511647286817663</v>
      </c>
      <c r="I22">
        <f t="shared" si="1"/>
        <v>0.30099987458341176</v>
      </c>
    </row>
    <row r="23" spans="1:9" x14ac:dyDescent="0.25">
      <c r="A23" s="1">
        <v>22</v>
      </c>
      <c r="B23" s="1">
        <v>1</v>
      </c>
      <c r="C23" s="2">
        <v>4.4072222222222219</v>
      </c>
      <c r="E23">
        <f t="shared" si="0"/>
        <v>21</v>
      </c>
      <c r="F23">
        <f>SUM($E$2:E23)-((A23-1)/2)*SUM($B$2:B23)</f>
        <v>-5</v>
      </c>
      <c r="G23">
        <f>SQRT((A23^2-1)/12*SUM($B$2:B23))</f>
        <v>49.142649501222458</v>
      </c>
      <c r="I23">
        <f t="shared" si="1"/>
        <v>-0.10174461594455995</v>
      </c>
    </row>
    <row r="24" spans="1:9" x14ac:dyDescent="0.25">
      <c r="A24" s="1">
        <v>23</v>
      </c>
      <c r="B24" s="1">
        <v>1</v>
      </c>
      <c r="C24" s="2">
        <v>4.54</v>
      </c>
      <c r="E24">
        <f t="shared" si="0"/>
        <v>22</v>
      </c>
      <c r="F24">
        <f>SUM($E$2:E24)-((A24-1)/2)*SUM($B$2:B24)</f>
        <v>-24</v>
      </c>
      <c r="G24">
        <f>SQRT((A24^2-1)/12*SUM($B$2:B24))</f>
        <v>51.807335387954474</v>
      </c>
      <c r="I24">
        <f t="shared" si="1"/>
        <v>-0.46325486188930975</v>
      </c>
    </row>
    <row r="25" spans="1:9" x14ac:dyDescent="0.25">
      <c r="A25" s="1">
        <v>24</v>
      </c>
      <c r="B25" s="1">
        <v>1</v>
      </c>
      <c r="C25" s="2">
        <v>4.6433333333333335</v>
      </c>
      <c r="E25">
        <f t="shared" si="0"/>
        <v>23</v>
      </c>
      <c r="F25">
        <f>SUM($E$2:E25)-((A25-1)/2)*SUM($B$2:B25)</f>
        <v>-43</v>
      </c>
      <c r="G25">
        <f>SQRT((A25^2-1)/12*SUM($B$2:B25))</f>
        <v>54.505351419226102</v>
      </c>
      <c r="I25">
        <f t="shared" si="1"/>
        <v>-0.78891336135541856</v>
      </c>
    </row>
    <row r="26" spans="1:9" x14ac:dyDescent="0.25">
      <c r="A26" s="1">
        <v>25</v>
      </c>
      <c r="B26" s="1">
        <v>2</v>
      </c>
      <c r="C26" s="2">
        <v>4.7663888888888888</v>
      </c>
      <c r="E26">
        <f t="shared" si="0"/>
        <v>48</v>
      </c>
      <c r="F26">
        <f>SUM($E$2:E26)-((A26-1)/2)*SUM($B$2:B26)</f>
        <v>-50</v>
      </c>
      <c r="G26">
        <f>SQRT((A26^2-1)/12*SUM($B$2:B26))</f>
        <v>57.688820407423826</v>
      </c>
      <c r="I26">
        <f t="shared" si="1"/>
        <v>-0.8667190566019205</v>
      </c>
    </row>
    <row r="27" spans="1:9" x14ac:dyDescent="0.25">
      <c r="A27" s="1">
        <v>26</v>
      </c>
      <c r="B27" s="1">
        <v>2</v>
      </c>
      <c r="C27" s="2">
        <v>4.9288888888888893</v>
      </c>
      <c r="E27">
        <f t="shared" si="0"/>
        <v>50</v>
      </c>
      <c r="F27">
        <f>SUM($E$2:E27)-((A27-1)/2)*SUM($B$2:B27)</f>
        <v>-57</v>
      </c>
      <c r="G27">
        <f>SQRT((A27^2-1)/12*SUM($B$2:B27))</f>
        <v>60.930288034769703</v>
      </c>
      <c r="I27">
        <f t="shared" si="1"/>
        <v>-0.93549533144292873</v>
      </c>
    </row>
    <row r="28" spans="1:9" x14ac:dyDescent="0.25">
      <c r="A28" s="1">
        <v>27</v>
      </c>
      <c r="B28" s="1">
        <v>4</v>
      </c>
      <c r="C28" s="2">
        <v>5.0130555555555558</v>
      </c>
      <c r="E28">
        <f t="shared" si="0"/>
        <v>104</v>
      </c>
      <c r="F28">
        <f>SUM($E$2:E28)-((A28-1)/2)*SUM($B$2:B28)</f>
        <v>-38</v>
      </c>
      <c r="G28">
        <f>SQRT((A28^2-1)/12*SUM($B$2:B28))</f>
        <v>65.166453537588382</v>
      </c>
      <c r="I28">
        <f t="shared" si="1"/>
        <v>-0.58312211171782402</v>
      </c>
    </row>
    <row r="29" spans="1:9" x14ac:dyDescent="0.25">
      <c r="A29" s="1">
        <v>28</v>
      </c>
      <c r="B29" s="1">
        <v>5</v>
      </c>
      <c r="C29" s="2">
        <v>5.1233333333333331</v>
      </c>
      <c r="E29">
        <f t="shared" si="0"/>
        <v>135</v>
      </c>
      <c r="F29">
        <f>SUM($E$2:E29)-((A29-1)/2)*SUM($B$2:B29)</f>
        <v>-5.5</v>
      </c>
      <c r="G29">
        <f>SQRT((A29^2-1)/12*SUM($B$2:B29))</f>
        <v>69.955342898166109</v>
      </c>
      <c r="I29">
        <f t="shared" si="1"/>
        <v>-7.8621585888104958E-2</v>
      </c>
    </row>
    <row r="30" spans="1:9" x14ac:dyDescent="0.25">
      <c r="A30" s="1">
        <v>29</v>
      </c>
      <c r="B30" s="1">
        <v>4</v>
      </c>
      <c r="C30" s="2">
        <v>5.2819444444444441</v>
      </c>
      <c r="E30">
        <f t="shared" si="0"/>
        <v>112</v>
      </c>
      <c r="F30">
        <f>SUM($E$2:E30)-((A30-1)/2)*SUM($B$2:B30)</f>
        <v>13</v>
      </c>
      <c r="G30">
        <f>SQRT((A30^2-1)/12*SUM($B$2:B30))</f>
        <v>74.363969770312821</v>
      </c>
      <c r="I30">
        <f t="shared" si="1"/>
        <v>0.17481584213635928</v>
      </c>
    </row>
    <row r="31" spans="1:9" x14ac:dyDescent="0.25">
      <c r="A31" s="1">
        <v>30</v>
      </c>
      <c r="B31" s="1">
        <v>1</v>
      </c>
      <c r="C31" s="2">
        <v>5.4683333333333337</v>
      </c>
      <c r="E31">
        <f t="shared" si="0"/>
        <v>29</v>
      </c>
      <c r="F31">
        <f>SUM($E$2:E31)-((A31-1)/2)*SUM($B$2:B31)</f>
        <v>-12</v>
      </c>
      <c r="G31">
        <f>SQRT((A31^2-1)/12*SUM($B$2:B31))</f>
        <v>77.41662181555931</v>
      </c>
      <c r="I31">
        <f t="shared" si="1"/>
        <v>-0.15500547193326669</v>
      </c>
    </row>
    <row r="32" spans="1:9" x14ac:dyDescent="0.25">
      <c r="A32" s="1">
        <v>31</v>
      </c>
      <c r="B32" s="1">
        <v>2</v>
      </c>
      <c r="C32" s="2">
        <v>5.5525000000000002</v>
      </c>
      <c r="E32">
        <f t="shared" si="0"/>
        <v>60</v>
      </c>
      <c r="F32">
        <f>SUM($E$2:E32)-((A32-1)/2)*SUM($B$2:B32)</f>
        <v>-22</v>
      </c>
      <c r="G32">
        <f>SQRT((A32^2-1)/12*SUM($B$2:B32))</f>
        <v>80.993826925266347</v>
      </c>
      <c r="I32">
        <f t="shared" si="1"/>
        <v>-0.27162563907863713</v>
      </c>
    </row>
    <row r="33" spans="1:9" x14ac:dyDescent="0.25">
      <c r="A33" s="1">
        <v>32</v>
      </c>
      <c r="B33" s="1">
        <v>2</v>
      </c>
      <c r="C33" s="2">
        <v>5.9474999999999998</v>
      </c>
      <c r="E33">
        <f t="shared" si="0"/>
        <v>62</v>
      </c>
      <c r="F33">
        <f>SUM($E$2:E33)-((A33-1)/2)*SUM($B$2:B33)</f>
        <v>-32</v>
      </c>
      <c r="G33">
        <f>SQRT((A33^2-1)/12*SUM($B$2:B33))</f>
        <v>84.622691992160114</v>
      </c>
      <c r="I33">
        <f t="shared" si="1"/>
        <v>-0.37814916125528891</v>
      </c>
    </row>
    <row r="34" spans="1:9" x14ac:dyDescent="0.25">
      <c r="A34" s="1">
        <v>33</v>
      </c>
      <c r="B34" s="1">
        <v>3</v>
      </c>
      <c r="C34" s="2">
        <v>6.1969444444444441</v>
      </c>
      <c r="E34">
        <f t="shared" si="0"/>
        <v>96</v>
      </c>
      <c r="F34">
        <f>SUM($E$2:E34)-((A34-1)/2)*SUM($B$2:B34)</f>
        <v>-26</v>
      </c>
      <c r="G34">
        <f>SQRT((A34^2-1)/12*SUM($B$2:B34))</f>
        <v>88.814413244698073</v>
      </c>
      <c r="I34">
        <f t="shared" si="1"/>
        <v>-0.29274527692217922</v>
      </c>
    </row>
    <row r="35" spans="1:9" x14ac:dyDescent="0.25">
      <c r="A35" s="1">
        <v>34</v>
      </c>
      <c r="B35" s="1">
        <v>4</v>
      </c>
      <c r="C35" s="2">
        <v>6.2616666666666667</v>
      </c>
      <c r="E35">
        <f t="shared" si="0"/>
        <v>132</v>
      </c>
      <c r="F35">
        <f>SUM($E$2:E35)-((A35-1)/2)*SUM($B$2:B35)</f>
        <v>-3.5</v>
      </c>
      <c r="G35">
        <f>SQRT((A35^2-1)/12*SUM($B$2:B35))</f>
        <v>93.58819369984657</v>
      </c>
      <c r="I35">
        <f t="shared" si="1"/>
        <v>-3.7397879600338281E-2</v>
      </c>
    </row>
    <row r="36" spans="1:9" x14ac:dyDescent="0.25">
      <c r="A36" s="1">
        <v>35</v>
      </c>
      <c r="B36" s="1">
        <v>5</v>
      </c>
      <c r="C36" s="2">
        <v>6.7538888888888886</v>
      </c>
      <c r="E36">
        <f t="shared" si="0"/>
        <v>170</v>
      </c>
      <c r="F36">
        <f>SUM($E$2:E36)-((A36-1)/2)*SUM($B$2:B36)</f>
        <v>36</v>
      </c>
      <c r="G36">
        <f>SQRT((A36^2-1)/12*SUM($B$2:B36))</f>
        <v>98.954535014823847</v>
      </c>
      <c r="I36">
        <f t="shared" si="1"/>
        <v>0.36380343755449951</v>
      </c>
    </row>
    <row r="37" spans="1:9" x14ac:dyDescent="0.25">
      <c r="A37" s="1">
        <v>36</v>
      </c>
      <c r="B37" s="1">
        <v>4</v>
      </c>
      <c r="C37" s="2">
        <v>7.2405555555555559</v>
      </c>
      <c r="E37">
        <f t="shared" si="0"/>
        <v>140</v>
      </c>
      <c r="F37">
        <f>SUM($E$2:E37)-((A37-1)/2)*SUM($B$2:B37)</f>
        <v>58</v>
      </c>
      <c r="G37">
        <f>SQRT((A37^2-1)/12*SUM($B$2:B37))</f>
        <v>103.88294694831615</v>
      </c>
      <c r="I37">
        <f t="shared" si="1"/>
        <v>0.55832070328979178</v>
      </c>
    </row>
    <row r="38" spans="1:9" x14ac:dyDescent="0.25">
      <c r="A38" s="1">
        <v>37</v>
      </c>
      <c r="B38" s="1">
        <v>2</v>
      </c>
      <c r="C38" s="2">
        <v>7.3311111111111114</v>
      </c>
      <c r="E38">
        <f t="shared" si="0"/>
        <v>72</v>
      </c>
      <c r="F38">
        <f>SUM($E$2:E38)-((A38-1)/2)*SUM($B$2:B38)</f>
        <v>44</v>
      </c>
      <c r="G38">
        <f>SQRT((A38^2-1)/12*SUM($B$2:B38))</f>
        <v>107.83320453366856</v>
      </c>
      <c r="I38">
        <f t="shared" si="1"/>
        <v>0.40803758165474868</v>
      </c>
    </row>
    <row r="39" spans="1:9" x14ac:dyDescent="0.25">
      <c r="A39" s="1">
        <v>38</v>
      </c>
      <c r="B39" s="1">
        <v>2</v>
      </c>
      <c r="C39" s="2">
        <v>7.5966666666666667</v>
      </c>
      <c r="E39">
        <f t="shared" si="0"/>
        <v>74</v>
      </c>
      <c r="F39">
        <f>SUM($E$2:E39)-((A39-1)/2)*SUM($B$2:B39)</f>
        <v>30</v>
      </c>
      <c r="G39">
        <f>SQRT((A39^2-1)/12*SUM($B$2:B39))</f>
        <v>111.83022847155415</v>
      </c>
      <c r="I39">
        <f t="shared" si="1"/>
        <v>0.268263781716506</v>
      </c>
    </row>
    <row r="40" spans="1:9" x14ac:dyDescent="0.25">
      <c r="A40" s="1">
        <v>39</v>
      </c>
      <c r="B40" s="1">
        <v>1</v>
      </c>
      <c r="C40" s="2">
        <v>7.7844444444444445</v>
      </c>
      <c r="E40">
        <f t="shared" si="0"/>
        <v>38</v>
      </c>
      <c r="F40">
        <f>SUM($E$2:E40)-((A40-1)/2)*SUM($B$2:B40)</f>
        <v>-3</v>
      </c>
      <c r="G40">
        <f>SQRT((A40^2-1)/12*SUM($B$2:B40))</f>
        <v>115.32562594670796</v>
      </c>
      <c r="I40">
        <f t="shared" si="1"/>
        <v>-2.6013299085723599E-2</v>
      </c>
    </row>
    <row r="41" spans="1:9" x14ac:dyDescent="0.25">
      <c r="A41" s="1">
        <v>40</v>
      </c>
      <c r="B41" s="1">
        <v>4</v>
      </c>
      <c r="C41" s="2">
        <v>8.586666666666666</v>
      </c>
      <c r="E41">
        <f t="shared" si="0"/>
        <v>156</v>
      </c>
      <c r="F41">
        <f>SUM($E$2:E41)-((A41-1)/2)*SUM($B$2:B41)</f>
        <v>22.5</v>
      </c>
      <c r="G41">
        <f>SQRT((A41^2-1)/12*SUM($B$2:B41))</f>
        <v>120.51659636747131</v>
      </c>
      <c r="I41">
        <f t="shared" si="1"/>
        <v>0.18669627817395767</v>
      </c>
    </row>
    <row r="42" spans="1:9" x14ac:dyDescent="0.25">
      <c r="A42" s="1">
        <v>41</v>
      </c>
      <c r="B42" s="1">
        <v>3</v>
      </c>
      <c r="C42" s="2">
        <v>8.588055555555556</v>
      </c>
      <c r="E42">
        <f t="shared" si="0"/>
        <v>120</v>
      </c>
      <c r="F42">
        <f>SUM($E$2:E42)-((A42-1)/2)*SUM($B$2:B42)</f>
        <v>28</v>
      </c>
      <c r="G42">
        <f>SQRT((A42^2-1)/12*SUM($B$2:B42))</f>
        <v>125.21980673998823</v>
      </c>
      <c r="I42">
        <f t="shared" si="1"/>
        <v>0.22360679774997896</v>
      </c>
    </row>
    <row r="43" spans="1:9" x14ac:dyDescent="0.25">
      <c r="A43" s="1">
        <v>42</v>
      </c>
      <c r="B43" s="1">
        <v>3</v>
      </c>
      <c r="C43" s="2">
        <v>8.6333333333333329</v>
      </c>
      <c r="E43">
        <f t="shared" si="0"/>
        <v>123</v>
      </c>
      <c r="F43">
        <f>SUM($E$2:E43)-((A43-1)/2)*SUM($B$2:B43)</f>
        <v>33.5</v>
      </c>
      <c r="G43">
        <f>SQRT((A43^2-1)/12*SUM($B$2:B43))</f>
        <v>129.98237059950347</v>
      </c>
      <c r="I43">
        <f t="shared" si="1"/>
        <v>0.25772725828503984</v>
      </c>
    </row>
    <row r="44" spans="1:9" x14ac:dyDescent="0.25">
      <c r="A44" s="1">
        <v>43</v>
      </c>
      <c r="B44" s="1">
        <v>4</v>
      </c>
      <c r="C44" s="2">
        <v>8.9474999999999998</v>
      </c>
      <c r="E44">
        <f t="shared" si="0"/>
        <v>168</v>
      </c>
      <c r="F44">
        <f>SUM($E$2:E44)-((A44-1)/2)*SUM($B$2:B44)</f>
        <v>60</v>
      </c>
      <c r="G44">
        <f>SQRT((A44^2-1)/12*SUM($B$2:B44))</f>
        <v>135.37355724069602</v>
      </c>
      <c r="I44">
        <f t="shared" si="1"/>
        <v>0.44321801999573068</v>
      </c>
    </row>
    <row r="45" spans="1:9" x14ac:dyDescent="0.25">
      <c r="A45" s="1">
        <v>44</v>
      </c>
      <c r="B45" s="1">
        <v>3</v>
      </c>
      <c r="C45" s="2">
        <v>9.6894444444444439</v>
      </c>
      <c r="E45">
        <f t="shared" si="0"/>
        <v>129</v>
      </c>
      <c r="F45">
        <f>SUM($E$2:E45)-((A45-1)/2)*SUM($B$2:B45)</f>
        <v>65</v>
      </c>
      <c r="G45">
        <f>SQRT((A45^2-1)/12*SUM($B$2:B45))</f>
        <v>140.2586895703792</v>
      </c>
      <c r="I45">
        <f t="shared" si="1"/>
        <v>0.46342939748759171</v>
      </c>
    </row>
    <row r="46" spans="1:9" x14ac:dyDescent="0.25">
      <c r="A46" s="1">
        <v>45</v>
      </c>
      <c r="B46" s="1">
        <v>3</v>
      </c>
      <c r="C46" s="2">
        <v>9.8291666666666675</v>
      </c>
      <c r="E46">
        <f t="shared" si="0"/>
        <v>132</v>
      </c>
      <c r="F46">
        <f>SUM($E$2:E46)-((A46-1)/2)*SUM($B$2:B46)</f>
        <v>70</v>
      </c>
      <c r="G46">
        <f>SQRT((A46^2-1)/12*SUM($B$2:B46))</f>
        <v>145.20101009749669</v>
      </c>
      <c r="I46">
        <f t="shared" si="1"/>
        <v>0.48209031020512727</v>
      </c>
    </row>
    <row r="47" spans="1:9" x14ac:dyDescent="0.25">
      <c r="A47" s="1">
        <v>46</v>
      </c>
      <c r="B47" s="1">
        <v>4</v>
      </c>
      <c r="C47" s="2">
        <v>10.000833333333333</v>
      </c>
      <c r="E47">
        <f t="shared" si="0"/>
        <v>180</v>
      </c>
      <c r="F47">
        <f>SUM($E$2:E47)-((A47-1)/2)*SUM($B$2:B47)</f>
        <v>97.5</v>
      </c>
      <c r="G47">
        <f>SQRT((A47^2-1)/12*SUM($B$2:B47))</f>
        <v>150.78544359453269</v>
      </c>
      <c r="I47">
        <f t="shared" si="1"/>
        <v>0.64661414043507337</v>
      </c>
    </row>
    <row r="48" spans="1:9" x14ac:dyDescent="0.25">
      <c r="A48" s="1">
        <v>47</v>
      </c>
      <c r="B48" s="1">
        <v>1</v>
      </c>
      <c r="C48" s="2">
        <v>10.340833333333334</v>
      </c>
      <c r="E48">
        <f t="shared" si="0"/>
        <v>46</v>
      </c>
      <c r="F48">
        <f>SUM($E$2:E48)-((A48-1)/2)*SUM($B$2:B48)</f>
        <v>56</v>
      </c>
      <c r="G48">
        <f>SQRT((A48^2-1)/12*SUM($B$2:B48))</f>
        <v>154.66091943344964</v>
      </c>
      <c r="I48">
        <f t="shared" si="1"/>
        <v>0.36208242007831021</v>
      </c>
    </row>
    <row r="49" spans="1:9" x14ac:dyDescent="0.25">
      <c r="A49" s="1">
        <v>48</v>
      </c>
      <c r="B49" s="1">
        <v>5</v>
      </c>
      <c r="C49" s="2">
        <v>10.473611111111111</v>
      </c>
      <c r="E49">
        <f t="shared" si="0"/>
        <v>235</v>
      </c>
      <c r="F49">
        <f>SUM($E$2:E49)-((A49-1)/2)*SUM($B$2:B49)</f>
        <v>108.5</v>
      </c>
      <c r="G49">
        <f>SQRT((A49^2-1)/12*SUM($B$2:B49))</f>
        <v>160.96195202593685</v>
      </c>
      <c r="I49">
        <f t="shared" si="1"/>
        <v>0.6740723421552236</v>
      </c>
    </row>
    <row r="50" spans="1:9" x14ac:dyDescent="0.25">
      <c r="A50" s="1">
        <v>49</v>
      </c>
      <c r="B50" s="1">
        <v>1</v>
      </c>
      <c r="C50" s="2">
        <v>10.755277777777778</v>
      </c>
      <c r="E50">
        <f t="shared" si="0"/>
        <v>48</v>
      </c>
      <c r="F50">
        <f>SUM($E$2:E50)-((A50-1)/2)*SUM($B$2:B50)</f>
        <v>65</v>
      </c>
      <c r="G50">
        <f>SQRT((A50^2-1)/12*SUM($B$2:B50))</f>
        <v>164.92422502470643</v>
      </c>
      <c r="I50">
        <f t="shared" si="1"/>
        <v>0.39412039068404109</v>
      </c>
    </row>
    <row r="51" spans="1:9" x14ac:dyDescent="0.25">
      <c r="A51" s="1">
        <v>50</v>
      </c>
      <c r="B51" s="1">
        <v>5</v>
      </c>
      <c r="C51" s="2">
        <v>12.111388888888889</v>
      </c>
      <c r="E51">
        <f t="shared" si="0"/>
        <v>245</v>
      </c>
      <c r="F51">
        <f>SUM($E$2:E51)-((A51-1)/2)*SUM($B$2:B51)</f>
        <v>119.5</v>
      </c>
      <c r="G51">
        <f>SQRT((A51^2-1)/12*SUM($B$2:B51))</f>
        <v>171.35708330851105</v>
      </c>
      <c r="I51">
        <f t="shared" si="1"/>
        <v>0.69737414813983711</v>
      </c>
    </row>
    <row r="52" spans="1:9" x14ac:dyDescent="0.25">
      <c r="A52" s="1">
        <v>51</v>
      </c>
      <c r="B52" s="1">
        <v>1</v>
      </c>
      <c r="C52" s="2">
        <v>12.328333333333333</v>
      </c>
      <c r="E52">
        <f t="shared" si="0"/>
        <v>50</v>
      </c>
      <c r="F52">
        <f>SUM($E$2:E52)-((A52-1)/2)*SUM($B$2:B52)</f>
        <v>74</v>
      </c>
      <c r="G52">
        <f>SQRT((A52^2-1)/12*SUM($B$2:B52))</f>
        <v>175.4042948923049</v>
      </c>
      <c r="I52">
        <f t="shared" si="1"/>
        <v>0.4218824860898342</v>
      </c>
    </row>
    <row r="53" spans="1:9" x14ac:dyDescent="0.25">
      <c r="A53" s="1">
        <v>52</v>
      </c>
      <c r="B53" s="1">
        <v>2</v>
      </c>
      <c r="C53" s="2">
        <v>12.383333333333333</v>
      </c>
      <c r="E53">
        <f t="shared" si="0"/>
        <v>102</v>
      </c>
      <c r="F53">
        <f>SUM($E$2:E53)-((A53-1)/2)*SUM($B$2:B53)</f>
        <v>54</v>
      </c>
      <c r="G53">
        <f>SQRT((A53^2-1)/12*SUM($B$2:B53))</f>
        <v>180.09997223764361</v>
      </c>
      <c r="I53">
        <f t="shared" si="1"/>
        <v>0.29983347209374628</v>
      </c>
    </row>
    <row r="54" spans="1:9" x14ac:dyDescent="0.25">
      <c r="A54" s="1">
        <v>53</v>
      </c>
      <c r="B54" s="1">
        <v>2</v>
      </c>
      <c r="C54" s="2">
        <v>12.834722222222222</v>
      </c>
      <c r="E54">
        <f t="shared" si="0"/>
        <v>104</v>
      </c>
      <c r="F54">
        <f>SUM($E$2:E54)-((A54-1)/2)*SUM($B$2:B54)</f>
        <v>34</v>
      </c>
      <c r="G54">
        <f>SQRT((A54^2-1)/12*SUM($B$2:B54))</f>
        <v>184.83506160899236</v>
      </c>
      <c r="I54">
        <f t="shared" si="1"/>
        <v>0.18394778406233872</v>
      </c>
    </row>
    <row r="55" spans="1:9" x14ac:dyDescent="0.25">
      <c r="A55" s="1">
        <v>54</v>
      </c>
      <c r="B55" s="1">
        <v>4</v>
      </c>
      <c r="C55" s="2">
        <v>13.064722222222223</v>
      </c>
      <c r="E55">
        <f t="shared" si="0"/>
        <v>212</v>
      </c>
      <c r="F55">
        <f>SUM($E$2:E55)-((A55-1)/2)*SUM($B$2:B55)</f>
        <v>67</v>
      </c>
      <c r="G55">
        <f>SQRT((A55^2-1)/12*SUM($B$2:B55))</f>
        <v>190.88609168821074</v>
      </c>
      <c r="I55">
        <f t="shared" si="1"/>
        <v>0.35099466602017482</v>
      </c>
    </row>
    <row r="56" spans="1:9" x14ac:dyDescent="0.25">
      <c r="A56" s="1">
        <v>55</v>
      </c>
      <c r="B56" s="1">
        <v>3</v>
      </c>
      <c r="C56" s="2">
        <v>14.023333333333333</v>
      </c>
      <c r="E56">
        <f t="shared" si="0"/>
        <v>162</v>
      </c>
      <c r="F56">
        <f>SUM($E$2:E56)-((A56-1)/2)*SUM($B$2:B56)</f>
        <v>73</v>
      </c>
      <c r="G56">
        <f>SQRT((A56^2-1)/12*SUM($B$2:B56))</f>
        <v>196.35681806344286</v>
      </c>
      <c r="I56">
        <f t="shared" si="1"/>
        <v>0.37177216823921905</v>
      </c>
    </row>
    <row r="57" spans="1:9" x14ac:dyDescent="0.25">
      <c r="A57" s="1">
        <v>56</v>
      </c>
      <c r="B57" s="1">
        <v>2</v>
      </c>
      <c r="C57" s="2">
        <v>14.66611111111111</v>
      </c>
      <c r="E57">
        <f t="shared" si="0"/>
        <v>110</v>
      </c>
      <c r="F57">
        <f>SUM($E$2:E57)-((A57-1)/2)*SUM($B$2:B57)</f>
        <v>51.5</v>
      </c>
      <c r="G57">
        <f>SQRT((A57^2-1)/12*SUM($B$2:B57))</f>
        <v>201.23058912600737</v>
      </c>
      <c r="I57">
        <f t="shared" si="1"/>
        <v>0.25592530550984732</v>
      </c>
    </row>
    <row r="58" spans="1:9" x14ac:dyDescent="0.25">
      <c r="A58" s="1">
        <v>57</v>
      </c>
      <c r="B58" s="1">
        <v>3</v>
      </c>
      <c r="C58" s="2">
        <v>14.934722222222222</v>
      </c>
      <c r="E58">
        <f t="shared" si="0"/>
        <v>168</v>
      </c>
      <c r="F58">
        <f>SUM($E$2:E58)-((A58-1)/2)*SUM($B$2:B58)</f>
        <v>58</v>
      </c>
      <c r="G58">
        <f>SQRT((A58^2-1)/12*SUM($B$2:B58))</f>
        <v>206.79780785427425</v>
      </c>
      <c r="I58">
        <f t="shared" si="1"/>
        <v>0.28046718967577883</v>
      </c>
    </row>
    <row r="59" spans="1:9" x14ac:dyDescent="0.25">
      <c r="A59" s="1">
        <v>58</v>
      </c>
      <c r="B59" s="1">
        <v>4</v>
      </c>
      <c r="C59" s="2">
        <v>15.553888888888888</v>
      </c>
      <c r="E59">
        <f t="shared" si="0"/>
        <v>228</v>
      </c>
      <c r="F59">
        <f>SUM($E$2:E59)-((A59-1)/2)*SUM($B$2:B59)</f>
        <v>93</v>
      </c>
      <c r="G59">
        <f>SQRT((A59^2-1)/12*SUM($B$2:B59))</f>
        <v>213.07393083153087</v>
      </c>
      <c r="I59">
        <f t="shared" si="1"/>
        <v>0.43646822319869538</v>
      </c>
    </row>
    <row r="60" spans="1:9" x14ac:dyDescent="0.25">
      <c r="A60" s="1">
        <v>59</v>
      </c>
      <c r="B60" s="1">
        <v>5</v>
      </c>
      <c r="C60" s="2">
        <v>16.003888888888888</v>
      </c>
      <c r="E60">
        <f t="shared" si="0"/>
        <v>290</v>
      </c>
      <c r="F60">
        <f>SUM($E$2:E60)-((A60-1)/2)*SUM($B$2:B60)</f>
        <v>157</v>
      </c>
      <c r="G60">
        <f>SQRT((A60^2-1)/12*SUM($B$2:B60))</f>
        <v>220.06817125609055</v>
      </c>
      <c r="I60">
        <f t="shared" si="1"/>
        <v>0.71341529810460902</v>
      </c>
    </row>
    <row r="61" spans="1:9" x14ac:dyDescent="0.25">
      <c r="A61" s="1">
        <v>60</v>
      </c>
      <c r="B61" s="1">
        <v>5</v>
      </c>
      <c r="C61" s="2">
        <v>16.173888888888889</v>
      </c>
      <c r="E61">
        <f t="shared" si="0"/>
        <v>295</v>
      </c>
      <c r="F61">
        <f>SUM($E$2:E61)-((A61-1)/2)*SUM($B$2:B61)</f>
        <v>221</v>
      </c>
      <c r="G61">
        <f>SQRT((A61^2-1)/12*SUM($B$2:B61))</f>
        <v>227.12478214995974</v>
      </c>
      <c r="I61">
        <f t="shared" si="1"/>
        <v>0.97303340440447472</v>
      </c>
    </row>
    <row r="62" spans="1:9" x14ac:dyDescent="0.25">
      <c r="A62" s="1">
        <v>61</v>
      </c>
      <c r="B62" s="1">
        <v>1</v>
      </c>
      <c r="C62" s="2">
        <v>16.322777777777777</v>
      </c>
      <c r="E62">
        <f t="shared" si="0"/>
        <v>60</v>
      </c>
      <c r="F62">
        <f>SUM($E$2:E62)-((A62-1)/2)*SUM($B$2:B62)</f>
        <v>165</v>
      </c>
      <c r="G62">
        <f>SQRT((A62^2-1)/12*SUM($B$2:B62))</f>
        <v>231.5815191244759</v>
      </c>
      <c r="I62">
        <f t="shared" si="1"/>
        <v>0.71249208755432636</v>
      </c>
    </row>
    <row r="63" spans="1:9" x14ac:dyDescent="0.25">
      <c r="A63" s="1">
        <v>62</v>
      </c>
      <c r="B63" s="1">
        <v>2</v>
      </c>
      <c r="C63" s="2">
        <v>16.503055555555555</v>
      </c>
      <c r="E63">
        <f t="shared" si="0"/>
        <v>122</v>
      </c>
      <c r="F63">
        <f>SUM($E$2:E63)-((A63-1)/2)*SUM($B$2:B63)</f>
        <v>139.5</v>
      </c>
      <c r="G63">
        <f>SQRT((A63^2-1)/12*SUM($B$2:B63))</f>
        <v>236.73561202320195</v>
      </c>
      <c r="I63">
        <f t="shared" si="1"/>
        <v>0.58926495598950235</v>
      </c>
    </row>
    <row r="64" spans="1:9" x14ac:dyDescent="0.25">
      <c r="A64" s="1">
        <v>63</v>
      </c>
      <c r="B64" s="1">
        <v>2</v>
      </c>
      <c r="C64" s="2">
        <v>17.040555555555557</v>
      </c>
      <c r="E64">
        <f t="shared" si="0"/>
        <v>124</v>
      </c>
      <c r="F64">
        <f>SUM($E$2:E64)-((A64-1)/2)*SUM($B$2:B64)</f>
        <v>114</v>
      </c>
      <c r="G64">
        <f>SQRT((A64^2-1)/12*SUM($B$2:B64))</f>
        <v>241.92560840059906</v>
      </c>
      <c r="I64">
        <f t="shared" si="1"/>
        <v>0.4712192345145621</v>
      </c>
    </row>
    <row r="65" spans="1:9" x14ac:dyDescent="0.25">
      <c r="A65" s="1">
        <v>64</v>
      </c>
      <c r="B65" s="1">
        <v>4</v>
      </c>
      <c r="C65" s="2">
        <v>17.066388888888888</v>
      </c>
      <c r="E65">
        <f t="shared" si="0"/>
        <v>252</v>
      </c>
      <c r="F65">
        <f>SUM($E$2:E65)-((A65-1)/2)*SUM($B$2:B65)</f>
        <v>151.5</v>
      </c>
      <c r="G65">
        <f>SQRT((A65^2-1)/12*SUM($B$2:B65))</f>
        <v>248.52816741769936</v>
      </c>
      <c r="I65">
        <f t="shared" si="1"/>
        <v>0.60958885093042647</v>
      </c>
    </row>
    <row r="66" spans="1:9" x14ac:dyDescent="0.25">
      <c r="A66" s="1">
        <v>65</v>
      </c>
      <c r="B66" s="1">
        <v>2</v>
      </c>
      <c r="C66" s="2">
        <v>17.928333333333335</v>
      </c>
      <c r="E66">
        <f t="shared" si="0"/>
        <v>128</v>
      </c>
      <c r="F66">
        <f>SUM($E$2:E66)-((A66-1)/2)*SUM($B$2:B66)</f>
        <v>125</v>
      </c>
      <c r="G66">
        <f>SQRT((A66^2-1)/12*SUM($B$2:B66))</f>
        <v>253.80307326744489</v>
      </c>
      <c r="I66">
        <f t="shared" si="1"/>
        <v>0.49250782660256165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wyllie</dc:creator>
  <cp:lastModifiedBy>areej</cp:lastModifiedBy>
  <dcterms:created xsi:type="dcterms:W3CDTF">2023-03-24T15:40:02Z</dcterms:created>
  <dcterms:modified xsi:type="dcterms:W3CDTF">2023-03-31T15:42:04Z</dcterms:modified>
</cp:coreProperties>
</file>