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ol\Desktop\pyqt\"/>
    </mc:Choice>
  </mc:AlternateContent>
  <xr:revisionPtr revIDLastSave="0" documentId="13_ncr:1_{B7896EFD-529C-4E0C-A4A6-9CE31A59D45D}" xr6:coauthVersionLast="47" xr6:coauthVersionMax="47" xr10:uidLastSave="{00000000-0000-0000-0000-000000000000}"/>
  <bookViews>
    <workbookView xWindow="-120" yWindow="-120" windowWidth="29040" windowHeight="15720" xr2:uid="{F6BA4C5B-F8FE-4931-A4FA-EBCDA47FEBD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K26" i="1"/>
  <c r="L26" i="1"/>
  <c r="J27" i="1"/>
  <c r="K27" i="1"/>
  <c r="L27" i="1"/>
  <c r="J28" i="1"/>
  <c r="K28" i="1"/>
  <c r="L28" i="1"/>
  <c r="J29" i="1"/>
  <c r="K29" i="1"/>
  <c r="L29" i="1"/>
  <c r="K25" i="1"/>
  <c r="L25" i="1"/>
  <c r="J25" i="1"/>
  <c r="D26" i="1"/>
  <c r="E26" i="1"/>
  <c r="D27" i="1"/>
  <c r="E27" i="1"/>
  <c r="D28" i="1"/>
  <c r="E28" i="1"/>
  <c r="D29" i="1"/>
  <c r="E29" i="1"/>
  <c r="C28" i="1"/>
  <c r="C29" i="1"/>
  <c r="C27" i="1"/>
  <c r="C26" i="1"/>
  <c r="C25" i="1"/>
  <c r="D25" i="1" s="1"/>
  <c r="E25" i="1" s="1"/>
  <c r="C39" i="1"/>
  <c r="C40" i="1" s="1"/>
  <c r="C41" i="1" s="1"/>
  <c r="D36" i="1"/>
  <c r="E36" i="1" s="1"/>
  <c r="C36" i="1"/>
  <c r="C37" i="1"/>
  <c r="C38" i="1" s="1"/>
  <c r="B37" i="1"/>
  <c r="F15" i="1"/>
  <c r="F11" i="1"/>
  <c r="F12" i="1"/>
  <c r="F13" i="1"/>
  <c r="F14" i="1"/>
  <c r="F10" i="1"/>
  <c r="F22" i="1"/>
  <c r="F21" i="1"/>
  <c r="F18" i="1"/>
  <c r="F19" i="1"/>
  <c r="F20" i="1"/>
  <c r="AA14" i="1"/>
  <c r="AB14" i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A15" i="1"/>
  <c r="AA16" i="1" s="1"/>
  <c r="Z15" i="1"/>
  <c r="Z16" i="1" s="1"/>
  <c r="Z14" i="1"/>
  <c r="N15" i="1"/>
  <c r="N16" i="1" s="1"/>
  <c r="N14" i="1"/>
  <c r="O14" i="1"/>
  <c r="P14" i="1"/>
  <c r="Q14" i="1"/>
  <c r="R14" i="1"/>
  <c r="S14" i="1"/>
  <c r="T14" i="1"/>
  <c r="U14" i="1"/>
  <c r="V14" i="1"/>
  <c r="W14" i="1"/>
  <c r="X14" i="1"/>
  <c r="Y14" i="1"/>
  <c r="N2" i="1"/>
  <c r="O3" i="1"/>
  <c r="O2" i="1"/>
  <c r="P4" i="1"/>
  <c r="P3" i="1"/>
  <c r="P2" i="1"/>
  <c r="Q5" i="1"/>
  <c r="Q4" i="1"/>
  <c r="Q3" i="1"/>
  <c r="Q2" i="1"/>
  <c r="R6" i="1"/>
  <c r="R5" i="1"/>
  <c r="R4" i="1"/>
  <c r="R3" i="1"/>
  <c r="R2" i="1"/>
  <c r="S7" i="1"/>
  <c r="S6" i="1"/>
  <c r="S5" i="1"/>
  <c r="S4" i="1"/>
  <c r="S3" i="1"/>
  <c r="S2" i="1"/>
  <c r="T8" i="1"/>
  <c r="T7" i="1"/>
  <c r="T6" i="1"/>
  <c r="T5" i="1"/>
  <c r="T4" i="1"/>
  <c r="T3" i="1"/>
  <c r="T2" i="1"/>
  <c r="U9" i="1"/>
  <c r="U8" i="1"/>
  <c r="U7" i="1"/>
  <c r="U6" i="1"/>
  <c r="U5" i="1"/>
  <c r="U4" i="1"/>
  <c r="U3" i="1"/>
  <c r="U2" i="1"/>
  <c r="V10" i="1"/>
  <c r="V9" i="1"/>
  <c r="V8" i="1"/>
  <c r="V7" i="1"/>
  <c r="V6" i="1"/>
  <c r="V5" i="1"/>
  <c r="V4" i="1"/>
  <c r="V3" i="1"/>
  <c r="V2" i="1"/>
  <c r="W11" i="1"/>
  <c r="W10" i="1"/>
  <c r="W9" i="1"/>
  <c r="W8" i="1"/>
  <c r="W7" i="1"/>
  <c r="W6" i="1"/>
  <c r="W5" i="1"/>
  <c r="W4" i="1"/>
  <c r="W3" i="1"/>
  <c r="W2" i="1"/>
  <c r="X12" i="1"/>
  <c r="X11" i="1"/>
  <c r="X10" i="1"/>
  <c r="X9" i="1"/>
  <c r="X8" i="1"/>
  <c r="X7" i="1"/>
  <c r="X6" i="1"/>
  <c r="X5" i="1"/>
  <c r="X4" i="1"/>
  <c r="X3" i="1"/>
  <c r="X2" i="1"/>
  <c r="Y3" i="1"/>
  <c r="Y4" i="1"/>
  <c r="Y5" i="1"/>
  <c r="Y6" i="1"/>
  <c r="Y7" i="1"/>
  <c r="Y8" i="1"/>
  <c r="Y9" i="1"/>
  <c r="Y10" i="1"/>
  <c r="Y11" i="1"/>
  <c r="Y12" i="1"/>
  <c r="Y13" i="1"/>
  <c r="Y2" i="1"/>
  <c r="B21" i="1"/>
  <c r="B20" i="1"/>
  <c r="E17" i="1"/>
  <c r="D17" i="1"/>
  <c r="C17" i="1"/>
  <c r="C19" i="1"/>
  <c r="C18" i="1"/>
  <c r="B19" i="1"/>
  <c r="D18" i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K13" i="1"/>
  <c r="L13" i="1" s="1"/>
  <c r="K12" i="1"/>
  <c r="K11" i="1"/>
  <c r="K10" i="1"/>
  <c r="K9" i="1"/>
  <c r="K8" i="1"/>
  <c r="K7" i="1"/>
  <c r="K6" i="1"/>
  <c r="K5" i="1"/>
  <c r="K4" i="1"/>
  <c r="K3" i="1"/>
  <c r="K2" i="1"/>
  <c r="D12" i="1"/>
  <c r="B12" i="1"/>
  <c r="B14" i="1"/>
  <c r="C14" i="1" s="1"/>
  <c r="B13" i="1"/>
  <c r="D13" i="1" s="1"/>
  <c r="B11" i="1"/>
  <c r="E10" i="1"/>
  <c r="D10" i="1"/>
  <c r="C10" i="1"/>
  <c r="E2" i="1"/>
  <c r="D2" i="1"/>
  <c r="C2" i="1"/>
  <c r="B6" i="1"/>
  <c r="E6" i="1" s="1"/>
  <c r="B5" i="1"/>
  <c r="B4" i="1"/>
  <c r="B3" i="1"/>
  <c r="C4" i="1"/>
  <c r="J30" i="1" l="1"/>
  <c r="F25" i="1"/>
  <c r="F26" i="1"/>
  <c r="D37" i="1"/>
  <c r="D38" i="1" s="1"/>
  <c r="D39" i="1"/>
  <c r="E39" i="1"/>
  <c r="D40" i="1"/>
  <c r="D41" i="1" s="1"/>
  <c r="F36" i="1"/>
  <c r="E37" i="1"/>
  <c r="E38" i="1" s="1"/>
  <c r="AB15" i="1"/>
  <c r="O15" i="1"/>
  <c r="O16" i="1" s="1"/>
  <c r="P15" i="1"/>
  <c r="D19" i="1"/>
  <c r="F17" i="1"/>
  <c r="L2" i="1"/>
  <c r="L8" i="1"/>
  <c r="L9" i="1"/>
  <c r="L10" i="1"/>
  <c r="L11" i="1"/>
  <c r="L12" i="1"/>
  <c r="L3" i="1"/>
  <c r="L4" i="1"/>
  <c r="L5" i="1"/>
  <c r="L6" i="1"/>
  <c r="L7" i="1"/>
  <c r="E11" i="1"/>
  <c r="D11" i="1"/>
  <c r="D15" i="1" s="1"/>
  <c r="D3" i="1"/>
  <c r="D7" i="1" s="1"/>
  <c r="E12" i="1"/>
  <c r="C12" i="1"/>
  <c r="C11" i="1"/>
  <c r="C6" i="1"/>
  <c r="E13" i="1"/>
  <c r="C13" i="1"/>
  <c r="E14" i="1"/>
  <c r="D14" i="1"/>
  <c r="B15" i="1"/>
  <c r="E5" i="1"/>
  <c r="E4" i="1"/>
  <c r="E3" i="1"/>
  <c r="E7" i="1" s="1"/>
  <c r="D5" i="1"/>
  <c r="D6" i="1"/>
  <c r="F6" i="1" s="1"/>
  <c r="F2" i="1"/>
  <c r="D4" i="1"/>
  <c r="C3" i="1"/>
  <c r="C5" i="1"/>
  <c r="C7" i="1"/>
  <c r="B7" i="1"/>
  <c r="M25" i="1" l="1"/>
  <c r="F27" i="1"/>
  <c r="E30" i="1"/>
  <c r="D30" i="1"/>
  <c r="F28" i="1"/>
  <c r="B30" i="1"/>
  <c r="F39" i="1"/>
  <c r="E40" i="1"/>
  <c r="E41" i="1" s="1"/>
  <c r="F37" i="1"/>
  <c r="F38" i="1" s="1"/>
  <c r="G36" i="1"/>
  <c r="AC15" i="1"/>
  <c r="AB16" i="1"/>
  <c r="Q15" i="1"/>
  <c r="P16" i="1"/>
  <c r="E18" i="1"/>
  <c r="E19" i="1"/>
  <c r="F5" i="1"/>
  <c r="E15" i="1"/>
  <c r="C15" i="1"/>
  <c r="F4" i="1"/>
  <c r="F7" i="1" s="1"/>
  <c r="F3" i="1"/>
  <c r="K30" i="1" l="1"/>
  <c r="M27" i="1"/>
  <c r="L30" i="1"/>
  <c r="M28" i="1"/>
  <c r="M29" i="1"/>
  <c r="F29" i="1"/>
  <c r="F30" i="1" s="1"/>
  <c r="C30" i="1"/>
  <c r="F40" i="1"/>
  <c r="F41" i="1" s="1"/>
  <c r="G39" i="1"/>
  <c r="G37" i="1"/>
  <c r="G38" i="1" s="1"/>
  <c r="H36" i="1"/>
  <c r="AC16" i="1"/>
  <c r="AD15" i="1"/>
  <c r="R15" i="1"/>
  <c r="Q16" i="1"/>
  <c r="D20" i="1"/>
  <c r="E20" i="1"/>
  <c r="C20" i="1"/>
  <c r="C21" i="1"/>
  <c r="C22" i="1" s="1"/>
  <c r="E21" i="1"/>
  <c r="E22" i="1" s="1"/>
  <c r="B22" i="1"/>
  <c r="D21" i="1"/>
  <c r="D22" i="1"/>
  <c r="M26" i="1" l="1"/>
  <c r="H39" i="1"/>
  <c r="G40" i="1"/>
  <c r="G41" i="1" s="1"/>
  <c r="H37" i="1"/>
  <c r="H38" i="1" s="1"/>
  <c r="I36" i="1"/>
  <c r="AE15" i="1"/>
  <c r="AD16" i="1"/>
  <c r="S15" i="1"/>
  <c r="R16" i="1"/>
  <c r="M30" i="1" l="1"/>
  <c r="I39" i="1"/>
  <c r="H40" i="1"/>
  <c r="H41" i="1" s="1"/>
  <c r="I37" i="1"/>
  <c r="I38" i="1" s="1"/>
  <c r="J36" i="1"/>
  <c r="AF15" i="1"/>
  <c r="AE16" i="1"/>
  <c r="T15" i="1"/>
  <c r="S16" i="1"/>
  <c r="I40" i="1" l="1"/>
  <c r="I41" i="1" s="1"/>
  <c r="J39" i="1"/>
  <c r="K36" i="1"/>
  <c r="J37" i="1"/>
  <c r="J38" i="1" s="1"/>
  <c r="AF16" i="1"/>
  <c r="AG15" i="1"/>
  <c r="U15" i="1"/>
  <c r="T16" i="1"/>
  <c r="J40" i="1" l="1"/>
  <c r="J41" i="1" s="1"/>
  <c r="K39" i="1"/>
  <c r="K37" i="1"/>
  <c r="K38" i="1" s="1"/>
  <c r="L36" i="1"/>
  <c r="AG16" i="1"/>
  <c r="AH15" i="1"/>
  <c r="V15" i="1"/>
  <c r="U16" i="1"/>
  <c r="L39" i="1" l="1"/>
  <c r="K40" i="1"/>
  <c r="K41" i="1" s="1"/>
  <c r="L37" i="1"/>
  <c r="L38" i="1" s="1"/>
  <c r="M36" i="1"/>
  <c r="AI15" i="1"/>
  <c r="AH16" i="1"/>
  <c r="W15" i="1"/>
  <c r="V16" i="1"/>
  <c r="M39" i="1" l="1"/>
  <c r="L40" i="1"/>
  <c r="L41" i="1" s="1"/>
  <c r="M37" i="1"/>
  <c r="M38" i="1" s="1"/>
  <c r="N36" i="1"/>
  <c r="AI16" i="1"/>
  <c r="AJ15" i="1"/>
  <c r="X15" i="1"/>
  <c r="W16" i="1"/>
  <c r="N39" i="1" l="1"/>
  <c r="M40" i="1"/>
  <c r="M41" i="1" s="1"/>
  <c r="O36" i="1"/>
  <c r="N37" i="1"/>
  <c r="N38" i="1" s="1"/>
  <c r="AJ16" i="1"/>
  <c r="AK15" i="1"/>
  <c r="Y15" i="1"/>
  <c r="Y16" i="1" s="1"/>
  <c r="X16" i="1"/>
  <c r="N40" i="1" l="1"/>
  <c r="N41" i="1" s="1"/>
  <c r="O39" i="1"/>
  <c r="O37" i="1"/>
  <c r="O38" i="1" s="1"/>
  <c r="P36" i="1"/>
  <c r="AK16" i="1"/>
  <c r="AL15" i="1"/>
  <c r="AL16" i="1" s="1"/>
  <c r="P39" i="1" l="1"/>
  <c r="O40" i="1"/>
  <c r="O41" i="1" s="1"/>
  <c r="P37" i="1"/>
  <c r="P38" i="1" s="1"/>
  <c r="Q36" i="1"/>
  <c r="Q39" i="1" l="1"/>
  <c r="P40" i="1"/>
  <c r="P41" i="1" s="1"/>
  <c r="R36" i="1"/>
  <c r="Q37" i="1"/>
  <c r="Q38" i="1" s="1"/>
  <c r="Q40" i="1" l="1"/>
  <c r="Q41" i="1" s="1"/>
  <c r="R39" i="1"/>
  <c r="R37" i="1"/>
  <c r="R38" i="1" s="1"/>
  <c r="S36" i="1"/>
  <c r="T36" i="1" s="1"/>
  <c r="S39" i="1" l="1"/>
  <c r="R40" i="1"/>
  <c r="R41" i="1" s="1"/>
  <c r="S37" i="1"/>
  <c r="S38" i="1" s="1"/>
  <c r="T39" i="1" l="1"/>
  <c r="T40" i="1" s="1"/>
  <c r="T41" i="1" s="1"/>
  <c r="S40" i="1"/>
  <c r="S41" i="1" s="1"/>
  <c r="T37" i="1"/>
  <c r="T38" i="1" s="1"/>
</calcChain>
</file>

<file path=xl/sharedStrings.xml><?xml version="1.0" encoding="utf-8"?>
<sst xmlns="http://schemas.openxmlformats.org/spreadsheetml/2006/main" count="110" uniqueCount="51">
  <si>
    <t>crab</t>
  </si>
  <si>
    <t>squid</t>
  </si>
  <si>
    <t>octo</t>
  </si>
  <si>
    <t>Crab</t>
  </si>
  <si>
    <t>Squid</t>
  </si>
  <si>
    <t>Octo</t>
  </si>
  <si>
    <t>white</t>
  </si>
  <si>
    <t>green</t>
  </si>
  <si>
    <t>yellow</t>
  </si>
  <si>
    <t>red</t>
  </si>
  <si>
    <t>percentage</t>
  </si>
  <si>
    <t>share</t>
  </si>
  <si>
    <t>celling</t>
  </si>
  <si>
    <t>level</t>
  </si>
  <si>
    <t>Enemy probability:</t>
  </si>
  <si>
    <t>Point costs:</t>
  </si>
  <si>
    <t>SUM</t>
  </si>
  <si>
    <t>Probability number:</t>
  </si>
  <si>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</si>
  <si>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</si>
  <si>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</si>
  <si>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</si>
  <si>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</si>
  <si>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</si>
  <si>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</si>
  <si>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</si>
  <si>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</si>
  <si>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</si>
  <si>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Level 11</t>
  </si>
  <si>
    <t>Level 12+</t>
  </si>
  <si>
    <t>Average enemy cost:</t>
  </si>
  <si>
    <t>points:</t>
  </si>
  <si>
    <t>average enemies on screen:</t>
  </si>
  <si>
    <t>Level 13</t>
  </si>
  <si>
    <t>Level 14</t>
  </si>
  <si>
    <t>Level 15</t>
  </si>
  <si>
    <t>Level 16</t>
  </si>
  <si>
    <t>Level 17</t>
  </si>
  <si>
    <t>Level 18</t>
  </si>
  <si>
    <t>Level 19</t>
  </si>
  <si>
    <t>Level 20</t>
  </si>
  <si>
    <t>Level 21</t>
  </si>
  <si>
    <t>Level 22</t>
  </si>
  <si>
    <t>Level 23</t>
  </si>
  <si>
    <t>Level 24</t>
  </si>
  <si>
    <t>Level 25</t>
  </si>
  <si>
    <t>DEG to RAD</t>
  </si>
  <si>
    <t>/pi</t>
  </si>
  <si>
    <t>HP:</t>
  </si>
  <si>
    <t>plyr dmg:</t>
  </si>
  <si>
    <t>shoots: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</si>
</sst>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0" fontId="0" fillId="0" borderId="0" xfId="1" applyNumberFormat="1" applyFont="1"/>
    <xf numFmtId="10" fontId="0" fillId="2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0" fontId="0" fillId="5" borderId="0" xfId="0" applyFill="1"/>
    <xf numFmtId="10" fontId="0" fillId="5" borderId="0" xfId="1" applyNumberFormat="1" applyFont="1" applyFill="1"/>
    <xf numFmtId="0" fontId="0" fillId="6" borderId="0" xfId="0" applyFill="1"/>
    <xf numFmtId="10" fontId="0" fillId="6" borderId="0" xfId="1" applyNumberFormat="1" applyFont="1" applyFill="1"/>
    <xf numFmtId="0" fontId="0" fillId="7" borderId="0" xfId="0" applyFill="1"/>
    <xf numFmtId="10" fontId="0" fillId="7" borderId="0" xfId="1" applyNumberFormat="1" applyFont="1" applyFill="1"/>
    <xf numFmtId="0" fontId="0" fillId="0" borderId="0" xfId="1" applyNumberFormat="1" applyFont="1"/>
    <xf numFmtId="0" fontId="0" fillId="7" borderId="0" xfId="1" applyNumberFormat="1" applyFont="1" applyFill="1"/>
    <xf numFmtId="0" fontId="0" fillId="6" borderId="0" xfId="1" applyNumberFormat="1" applyFont="1" applyFill="1"/>
    <xf numFmtId="0" fontId="0" fillId="5" borderId="0" xfId="1" applyNumberFormat="1" applyFont="1" applyFill="1"/>
    <xf numFmtId="0" fontId="0" fillId="2" borderId="0" xfId="1" applyNumberFormat="1" applyFont="1" applyFill="1"/>
    <xf numFmtId="0" fontId="0" fillId="3" borderId="0" xfId="1" applyNumberFormat="1" applyFont="1" applyFill="1"/>
    <xf numFmtId="0" fontId="0" fillId="4" borderId="0" xfId="1" applyNumberFormat="1" applyFont="1" applyFill="1"/>
    <xf numFmtId="0" fontId="0" fillId="8" borderId="0" xfId="0" applyFill="1"/>
    <xf numFmtId="0" fontId="0" fillId="8" borderId="1" xfId="0" applyFill="1" applyBorder="1"/>
    <xf numFmtId="1" fontId="0" fillId="0" borderId="0" xfId="0" applyNumberFormat="1"/>
    <xf numFmtId="0" fontId="0" fillId="9" borderId="0" xfId="0" applyFill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A00D-63E8-4F32-A09C-A57E07218E6D}">
  <dimension ref="A1:AL41"/>
  <sheetViews>
    <sheetView tabSelected="1" topLeftCell="A7" workbookViewId="0">
      <selection activeCell="O30" sqref="O30"/>
    </sheetView>
  </sheetViews>
  <sheetFormatPr defaultRowHeight="15" x14ac:dyDescent="0.25"/>
  <cols>
    <col min="1" max="3" width="9.140625" bestFit="1" customWidth="1"/>
  </cols>
  <sheetData>
    <row r="1" spans="1:38" x14ac:dyDescent="0.25">
      <c r="C1" s="9" t="s">
        <v>0</v>
      </c>
      <c r="D1" s="7" t="s">
        <v>1</v>
      </c>
      <c r="E1" s="5" t="s">
        <v>2</v>
      </c>
      <c r="F1" t="s">
        <v>16</v>
      </c>
      <c r="H1" t="s">
        <v>13</v>
      </c>
      <c r="K1" t="s">
        <v>11</v>
      </c>
      <c r="L1" t="s">
        <v>10</v>
      </c>
      <c r="M1" t="s">
        <v>12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</row>
    <row r="2" spans="1:38" x14ac:dyDescent="0.25">
      <c r="A2" t="s">
        <v>14</v>
      </c>
      <c r="B2" s="1"/>
      <c r="C2" s="10">
        <f>4/7</f>
        <v>0.5714285714285714</v>
      </c>
      <c r="D2" s="8">
        <f>2/7</f>
        <v>0.2857142857142857</v>
      </c>
      <c r="E2" s="6">
        <f>1/7</f>
        <v>0.14285714285714285</v>
      </c>
      <c r="F2" s="1">
        <f>SUM(C2:E2)</f>
        <v>1</v>
      </c>
      <c r="H2">
        <v>1</v>
      </c>
      <c r="I2" t="s">
        <v>3</v>
      </c>
      <c r="J2" t="s">
        <v>6</v>
      </c>
      <c r="K2">
        <f>8*4</f>
        <v>32</v>
      </c>
      <c r="L2" s="1">
        <f t="shared" ref="L2:L13" si="0">K2/$M$13</f>
        <v>0.30476190476190479</v>
      </c>
      <c r="M2" s="18">
        <f>K2</f>
        <v>32</v>
      </c>
      <c r="N2">
        <f t="shared" ref="N2:Y2" si="1">$K2</f>
        <v>32</v>
      </c>
      <c r="O2">
        <f t="shared" si="1"/>
        <v>32</v>
      </c>
      <c r="P2">
        <f t="shared" si="1"/>
        <v>32</v>
      </c>
      <c r="Q2">
        <f t="shared" si="1"/>
        <v>32</v>
      </c>
      <c r="R2">
        <f t="shared" si="1"/>
        <v>32</v>
      </c>
      <c r="S2">
        <f t="shared" si="1"/>
        <v>32</v>
      </c>
      <c r="T2">
        <f t="shared" si="1"/>
        <v>32</v>
      </c>
      <c r="U2">
        <f t="shared" si="1"/>
        <v>32</v>
      </c>
      <c r="V2">
        <f t="shared" si="1"/>
        <v>32</v>
      </c>
      <c r="W2">
        <f t="shared" si="1"/>
        <v>32</v>
      </c>
      <c r="X2">
        <f t="shared" si="1"/>
        <v>32</v>
      </c>
      <c r="Y2">
        <f t="shared" si="1"/>
        <v>32</v>
      </c>
    </row>
    <row r="3" spans="1:38" x14ac:dyDescent="0.25">
      <c r="A3" t="s">
        <v>6</v>
      </c>
      <c r="B3" s="1">
        <f>8/15</f>
        <v>0.53333333333333333</v>
      </c>
      <c r="C3" s="1">
        <f>$B3*C$2</f>
        <v>0.30476190476190473</v>
      </c>
      <c r="D3" s="1">
        <f t="shared" ref="D3:E5" si="2">$B3*D$2</f>
        <v>0.15238095238095237</v>
      </c>
      <c r="E3" s="1">
        <f t="shared" si="2"/>
        <v>7.6190476190476183E-2</v>
      </c>
      <c r="F3" s="1">
        <f t="shared" ref="F3:F6" si="3">SUM(C3:E3)</f>
        <v>0.53333333333333321</v>
      </c>
      <c r="H3">
        <v>2</v>
      </c>
      <c r="I3" t="s">
        <v>4</v>
      </c>
      <c r="J3" t="s">
        <v>6</v>
      </c>
      <c r="K3">
        <f>8*2</f>
        <v>16</v>
      </c>
      <c r="L3" s="1">
        <f t="shared" si="0"/>
        <v>0.15238095238095239</v>
      </c>
      <c r="M3" s="18">
        <f>M2+K3</f>
        <v>48</v>
      </c>
      <c r="O3">
        <f t="shared" ref="O3:Y13" si="4">$K3</f>
        <v>16</v>
      </c>
      <c r="P3">
        <f t="shared" si="4"/>
        <v>16</v>
      </c>
      <c r="Q3">
        <f t="shared" si="4"/>
        <v>16</v>
      </c>
      <c r="R3">
        <f t="shared" si="4"/>
        <v>16</v>
      </c>
      <c r="S3">
        <f t="shared" si="4"/>
        <v>16</v>
      </c>
      <c r="T3">
        <f t="shared" si="4"/>
        <v>16</v>
      </c>
      <c r="U3">
        <f t="shared" si="4"/>
        <v>16</v>
      </c>
      <c r="V3">
        <f t="shared" si="4"/>
        <v>16</v>
      </c>
      <c r="W3">
        <f t="shared" si="4"/>
        <v>16</v>
      </c>
      <c r="X3">
        <f t="shared" si="4"/>
        <v>16</v>
      </c>
      <c r="Y3">
        <f t="shared" si="4"/>
        <v>16</v>
      </c>
    </row>
    <row r="4" spans="1:38" x14ac:dyDescent="0.25">
      <c r="A4" t="s">
        <v>7</v>
      </c>
      <c r="B4" s="2">
        <f>4/15</f>
        <v>0.26666666666666666</v>
      </c>
      <c r="C4" s="2">
        <f>$B4*C$2</f>
        <v>0.15238095238095237</v>
      </c>
      <c r="D4" s="2">
        <f t="shared" si="2"/>
        <v>7.6190476190476183E-2</v>
      </c>
      <c r="E4" s="2">
        <f t="shared" si="2"/>
        <v>3.8095238095238092E-2</v>
      </c>
      <c r="F4" s="2">
        <f t="shared" si="3"/>
        <v>0.26666666666666661</v>
      </c>
      <c r="H4">
        <v>3</v>
      </c>
      <c r="I4" t="s">
        <v>5</v>
      </c>
      <c r="J4" t="s">
        <v>6</v>
      </c>
      <c r="K4">
        <f>8*1</f>
        <v>8</v>
      </c>
      <c r="L4" s="1">
        <f t="shared" si="0"/>
        <v>7.6190476190476197E-2</v>
      </c>
      <c r="M4" s="18">
        <f t="shared" ref="M4:M13" si="5">M3+K4</f>
        <v>56</v>
      </c>
      <c r="P4">
        <f t="shared" si="4"/>
        <v>8</v>
      </c>
      <c r="Q4">
        <f t="shared" si="4"/>
        <v>8</v>
      </c>
      <c r="R4">
        <f t="shared" si="4"/>
        <v>8</v>
      </c>
      <c r="S4">
        <f t="shared" si="4"/>
        <v>8</v>
      </c>
      <c r="T4">
        <f t="shared" si="4"/>
        <v>8</v>
      </c>
      <c r="U4">
        <f t="shared" si="4"/>
        <v>8</v>
      </c>
      <c r="V4">
        <f t="shared" si="4"/>
        <v>8</v>
      </c>
      <c r="W4">
        <f t="shared" si="4"/>
        <v>8</v>
      </c>
      <c r="X4">
        <f t="shared" si="4"/>
        <v>8</v>
      </c>
      <c r="Y4">
        <f t="shared" si="4"/>
        <v>8</v>
      </c>
    </row>
    <row r="5" spans="1:38" x14ac:dyDescent="0.25">
      <c r="A5" t="s">
        <v>8</v>
      </c>
      <c r="B5" s="3">
        <f>2/15</f>
        <v>0.13333333333333333</v>
      </c>
      <c r="C5" s="3">
        <f>$B5*C$2</f>
        <v>7.6190476190476183E-2</v>
      </c>
      <c r="D5" s="3">
        <f t="shared" si="2"/>
        <v>3.8095238095238092E-2</v>
      </c>
      <c r="E5" s="3">
        <f t="shared" si="2"/>
        <v>1.9047619047619046E-2</v>
      </c>
      <c r="F5" s="3">
        <f t="shared" si="3"/>
        <v>0.1333333333333333</v>
      </c>
      <c r="H5">
        <v>4</v>
      </c>
      <c r="I5" t="s">
        <v>3</v>
      </c>
      <c r="J5" t="s">
        <v>7</v>
      </c>
      <c r="K5">
        <f>4*4</f>
        <v>16</v>
      </c>
      <c r="L5" s="1">
        <f t="shared" si="0"/>
        <v>0.15238095238095239</v>
      </c>
      <c r="M5" s="18">
        <f t="shared" si="5"/>
        <v>72</v>
      </c>
      <c r="Q5">
        <f t="shared" si="4"/>
        <v>16</v>
      </c>
      <c r="R5">
        <f t="shared" si="4"/>
        <v>16</v>
      </c>
      <c r="S5">
        <f t="shared" si="4"/>
        <v>16</v>
      </c>
      <c r="T5">
        <f t="shared" si="4"/>
        <v>16</v>
      </c>
      <c r="U5">
        <f t="shared" si="4"/>
        <v>16</v>
      </c>
      <c r="V5">
        <f t="shared" si="4"/>
        <v>16</v>
      </c>
      <c r="W5">
        <f t="shared" si="4"/>
        <v>16</v>
      </c>
      <c r="X5">
        <f t="shared" si="4"/>
        <v>16</v>
      </c>
      <c r="Y5">
        <f t="shared" si="4"/>
        <v>16</v>
      </c>
    </row>
    <row r="6" spans="1:38" x14ac:dyDescent="0.25">
      <c r="A6" t="s">
        <v>9</v>
      </c>
      <c r="B6" s="4">
        <f>1/15</f>
        <v>6.6666666666666666E-2</v>
      </c>
      <c r="C6" s="4">
        <f>$B6*C2</f>
        <v>3.8095238095238092E-2</v>
      </c>
      <c r="D6" s="4">
        <f t="shared" ref="D6:E6" si="6">$B6*D2</f>
        <v>1.9047619047619046E-2</v>
      </c>
      <c r="E6" s="4">
        <f t="shared" si="6"/>
        <v>9.5238095238095229E-3</v>
      </c>
      <c r="F6" s="4">
        <f t="shared" si="3"/>
        <v>6.6666666666666652E-2</v>
      </c>
      <c r="H6">
        <v>5</v>
      </c>
      <c r="I6" t="s">
        <v>4</v>
      </c>
      <c r="J6" t="s">
        <v>7</v>
      </c>
      <c r="K6">
        <f>4*2</f>
        <v>8</v>
      </c>
      <c r="L6" s="1">
        <f t="shared" si="0"/>
        <v>7.6190476190476197E-2</v>
      </c>
      <c r="M6" s="18">
        <f t="shared" si="5"/>
        <v>80</v>
      </c>
      <c r="R6">
        <f t="shared" si="4"/>
        <v>8</v>
      </c>
      <c r="S6">
        <f t="shared" si="4"/>
        <v>8</v>
      </c>
      <c r="T6">
        <f t="shared" si="4"/>
        <v>8</v>
      </c>
      <c r="U6">
        <f t="shared" si="4"/>
        <v>8</v>
      </c>
      <c r="V6">
        <f t="shared" si="4"/>
        <v>8</v>
      </c>
      <c r="W6">
        <f t="shared" si="4"/>
        <v>8</v>
      </c>
      <c r="X6">
        <f t="shared" si="4"/>
        <v>8</v>
      </c>
      <c r="Y6">
        <f t="shared" si="4"/>
        <v>8</v>
      </c>
    </row>
    <row r="7" spans="1:38" x14ac:dyDescent="0.25">
      <c r="A7" t="s">
        <v>16</v>
      </c>
      <c r="B7" s="1">
        <f>SUM(B3:B6)</f>
        <v>1</v>
      </c>
      <c r="C7" s="1">
        <f t="shared" ref="C7:E7" si="7">SUM(C3:C6)</f>
        <v>0.57142857142857129</v>
      </c>
      <c r="D7" s="1">
        <f t="shared" si="7"/>
        <v>0.28571428571428564</v>
      </c>
      <c r="E7" s="1">
        <f t="shared" si="7"/>
        <v>0.14285714285714282</v>
      </c>
      <c r="F7" s="1">
        <f>SUM(F3:F6)</f>
        <v>0.99999999999999978</v>
      </c>
      <c r="H7">
        <v>6</v>
      </c>
      <c r="I7" t="s">
        <v>5</v>
      </c>
      <c r="J7" t="s">
        <v>7</v>
      </c>
      <c r="K7">
        <f>4*1</f>
        <v>4</v>
      </c>
      <c r="L7" s="1">
        <f t="shared" si="0"/>
        <v>3.8095238095238099E-2</v>
      </c>
      <c r="M7" s="18">
        <f t="shared" si="5"/>
        <v>84</v>
      </c>
      <c r="S7">
        <f t="shared" si="4"/>
        <v>4</v>
      </c>
      <c r="T7">
        <f t="shared" si="4"/>
        <v>4</v>
      </c>
      <c r="U7">
        <f t="shared" si="4"/>
        <v>4</v>
      </c>
      <c r="V7">
        <f t="shared" si="4"/>
        <v>4</v>
      </c>
      <c r="W7">
        <f t="shared" si="4"/>
        <v>4</v>
      </c>
      <c r="X7">
        <f t="shared" si="4"/>
        <v>4</v>
      </c>
      <c r="Y7">
        <f t="shared" si="4"/>
        <v>4</v>
      </c>
    </row>
    <row r="8" spans="1:38" x14ac:dyDescent="0.25">
      <c r="H8">
        <v>7</v>
      </c>
      <c r="I8" t="s">
        <v>3</v>
      </c>
      <c r="J8" t="s">
        <v>8</v>
      </c>
      <c r="K8">
        <f>2*4</f>
        <v>8</v>
      </c>
      <c r="L8" s="1">
        <f t="shared" si="0"/>
        <v>7.6190476190476197E-2</v>
      </c>
      <c r="M8" s="18">
        <f t="shared" si="5"/>
        <v>92</v>
      </c>
      <c r="T8">
        <f t="shared" si="4"/>
        <v>8</v>
      </c>
      <c r="U8">
        <f t="shared" si="4"/>
        <v>8</v>
      </c>
      <c r="V8">
        <f t="shared" si="4"/>
        <v>8</v>
      </c>
      <c r="W8">
        <f t="shared" si="4"/>
        <v>8</v>
      </c>
      <c r="X8">
        <f t="shared" si="4"/>
        <v>8</v>
      </c>
      <c r="Y8">
        <f t="shared" si="4"/>
        <v>8</v>
      </c>
    </row>
    <row r="9" spans="1:38" x14ac:dyDescent="0.25">
      <c r="C9" s="9" t="s">
        <v>0</v>
      </c>
      <c r="D9" s="7" t="s">
        <v>1</v>
      </c>
      <c r="E9" s="5" t="s">
        <v>2</v>
      </c>
      <c r="F9" t="s">
        <v>16</v>
      </c>
      <c r="H9">
        <v>8</v>
      </c>
      <c r="I9" t="s">
        <v>4</v>
      </c>
      <c r="J9" t="s">
        <v>8</v>
      </c>
      <c r="K9">
        <f>2*2</f>
        <v>4</v>
      </c>
      <c r="L9" s="1">
        <f t="shared" si="0"/>
        <v>3.8095238095238099E-2</v>
      </c>
      <c r="M9" s="18">
        <f t="shared" si="5"/>
        <v>96</v>
      </c>
      <c r="U9">
        <f t="shared" si="4"/>
        <v>4</v>
      </c>
      <c r="V9">
        <f t="shared" si="4"/>
        <v>4</v>
      </c>
      <c r="W9">
        <f t="shared" si="4"/>
        <v>4</v>
      </c>
      <c r="X9">
        <f t="shared" si="4"/>
        <v>4</v>
      </c>
      <c r="Y9">
        <f t="shared" si="4"/>
        <v>4</v>
      </c>
    </row>
    <row r="10" spans="1:38" x14ac:dyDescent="0.25">
      <c r="A10" t="s">
        <v>17</v>
      </c>
      <c r="B10" s="11"/>
      <c r="C10" s="12">
        <f>4</f>
        <v>4</v>
      </c>
      <c r="D10" s="13">
        <f>2</f>
        <v>2</v>
      </c>
      <c r="E10" s="14">
        <f>1</f>
        <v>1</v>
      </c>
      <c r="F10" s="11">
        <f>SUM(C10:E10)</f>
        <v>7</v>
      </c>
      <c r="H10">
        <v>9</v>
      </c>
      <c r="I10" t="s">
        <v>5</v>
      </c>
      <c r="J10" t="s">
        <v>8</v>
      </c>
      <c r="K10">
        <f>2*1</f>
        <v>2</v>
      </c>
      <c r="L10" s="1">
        <f t="shared" si="0"/>
        <v>1.9047619047619049E-2</v>
      </c>
      <c r="M10" s="18">
        <f t="shared" si="5"/>
        <v>98</v>
      </c>
      <c r="V10">
        <f t="shared" si="4"/>
        <v>2</v>
      </c>
      <c r="W10">
        <f t="shared" si="4"/>
        <v>2</v>
      </c>
      <c r="X10">
        <f t="shared" si="4"/>
        <v>2</v>
      </c>
      <c r="Y10">
        <f t="shared" si="4"/>
        <v>2</v>
      </c>
    </row>
    <row r="11" spans="1:38" x14ac:dyDescent="0.25">
      <c r="A11" t="s">
        <v>6</v>
      </c>
      <c r="B11" s="11">
        <f>8</f>
        <v>8</v>
      </c>
      <c r="C11" s="11">
        <f t="shared" ref="C11:E14" si="8">$B11*C$10</f>
        <v>32</v>
      </c>
      <c r="D11" s="11">
        <f t="shared" si="8"/>
        <v>16</v>
      </c>
      <c r="E11" s="11">
        <f t="shared" si="8"/>
        <v>8</v>
      </c>
      <c r="F11" s="11">
        <f t="shared" ref="F11:F15" si="9">SUM(C11:E11)</f>
        <v>56</v>
      </c>
      <c r="H11">
        <v>10</v>
      </c>
      <c r="I11" t="s">
        <v>3</v>
      </c>
      <c r="J11" t="s">
        <v>9</v>
      </c>
      <c r="K11">
        <f>1*4</f>
        <v>4</v>
      </c>
      <c r="L11" s="1">
        <f t="shared" si="0"/>
        <v>3.8095238095238099E-2</v>
      </c>
      <c r="M11" s="18">
        <f t="shared" si="5"/>
        <v>102</v>
      </c>
      <c r="W11">
        <f t="shared" si="4"/>
        <v>4</v>
      </c>
      <c r="X11">
        <f t="shared" si="4"/>
        <v>4</v>
      </c>
      <c r="Y11">
        <f t="shared" si="4"/>
        <v>4</v>
      </c>
    </row>
    <row r="12" spans="1:38" x14ac:dyDescent="0.25">
      <c r="A12" t="s">
        <v>7</v>
      </c>
      <c r="B12" s="15">
        <f>4</f>
        <v>4</v>
      </c>
      <c r="C12" s="15">
        <f t="shared" si="8"/>
        <v>16</v>
      </c>
      <c r="D12" s="15">
        <f t="shared" si="8"/>
        <v>8</v>
      </c>
      <c r="E12" s="15">
        <f t="shared" si="8"/>
        <v>4</v>
      </c>
      <c r="F12" s="11">
        <f t="shared" si="9"/>
        <v>28</v>
      </c>
      <c r="H12">
        <v>11</v>
      </c>
      <c r="I12" t="s">
        <v>4</v>
      </c>
      <c r="J12" t="s">
        <v>9</v>
      </c>
      <c r="K12">
        <f>1*2</f>
        <v>2</v>
      </c>
      <c r="L12" s="1">
        <f t="shared" si="0"/>
        <v>1.9047619047619049E-2</v>
      </c>
      <c r="M12" s="18">
        <f t="shared" si="5"/>
        <v>104</v>
      </c>
      <c r="X12">
        <f t="shared" si="4"/>
        <v>2</v>
      </c>
      <c r="Y12">
        <f t="shared" si="4"/>
        <v>2</v>
      </c>
    </row>
    <row r="13" spans="1:38" x14ac:dyDescent="0.25">
      <c r="A13" t="s">
        <v>8</v>
      </c>
      <c r="B13" s="16">
        <f>2</f>
        <v>2</v>
      </c>
      <c r="C13" s="16">
        <f t="shared" si="8"/>
        <v>8</v>
      </c>
      <c r="D13" s="16">
        <f t="shared" si="8"/>
        <v>4</v>
      </c>
      <c r="E13" s="16">
        <f t="shared" si="8"/>
        <v>2</v>
      </c>
      <c r="F13" s="11">
        <f t="shared" si="9"/>
        <v>14</v>
      </c>
      <c r="H13">
        <v>12</v>
      </c>
      <c r="I13" t="s">
        <v>5</v>
      </c>
      <c r="J13" t="s">
        <v>9</v>
      </c>
      <c r="K13">
        <f>1*1</f>
        <v>1</v>
      </c>
      <c r="L13" s="1">
        <f t="shared" si="0"/>
        <v>9.5238095238095247E-3</v>
      </c>
      <c r="M13" s="19">
        <f t="shared" si="5"/>
        <v>105</v>
      </c>
      <c r="Y13">
        <f t="shared" si="4"/>
        <v>1</v>
      </c>
    </row>
    <row r="14" spans="1:38" x14ac:dyDescent="0.25">
      <c r="A14" t="s">
        <v>9</v>
      </c>
      <c r="B14" s="17">
        <f>1</f>
        <v>1</v>
      </c>
      <c r="C14" s="17">
        <f t="shared" si="8"/>
        <v>4</v>
      </c>
      <c r="D14" s="17">
        <f t="shared" si="8"/>
        <v>2</v>
      </c>
      <c r="E14" s="17">
        <f t="shared" si="8"/>
        <v>1</v>
      </c>
      <c r="F14" s="11">
        <f t="shared" si="9"/>
        <v>7</v>
      </c>
      <c r="L14" t="s">
        <v>30</v>
      </c>
      <c r="N14" s="20">
        <f t="shared" ref="N14:X14" si="10">(N2*$C$18+N3*$D$18+N4*$E$18+N5*$C$19+N6*$D$19+N7*$E$19+N8*$C$20+N9*$D$20+N10*$E$20+N11*$C$21+N12*$D$21+N13*$E$21)/SUM(N2:N13)</f>
        <v>150</v>
      </c>
      <c r="O14" s="20">
        <f t="shared" si="10"/>
        <v>166.66666666666666</v>
      </c>
      <c r="P14" s="20">
        <f t="shared" si="10"/>
        <v>178.57142857142858</v>
      </c>
      <c r="Q14" s="20">
        <f t="shared" si="10"/>
        <v>194.44444444444446</v>
      </c>
      <c r="R14" s="20">
        <f t="shared" si="10"/>
        <v>205</v>
      </c>
      <c r="S14" s="20">
        <f t="shared" si="10"/>
        <v>211.9047619047619</v>
      </c>
      <c r="T14" s="20">
        <f t="shared" si="10"/>
        <v>223.91304347826087</v>
      </c>
      <c r="U14" s="20">
        <f t="shared" si="10"/>
        <v>231.25</v>
      </c>
      <c r="V14" s="20">
        <f t="shared" si="10"/>
        <v>235.71428571428572</v>
      </c>
      <c r="W14" s="20">
        <f t="shared" si="10"/>
        <v>244.11764705882354</v>
      </c>
      <c r="X14" s="20">
        <f t="shared" si="10"/>
        <v>249.03846153846155</v>
      </c>
      <c r="Y14" s="20">
        <f>(Y2*$C$18+Y3*$D$18+Y4*$E$18+Y5*$C$19+Y6*$D$19+Y7*$E$19+Y8*$C$20+Y9*$D$20+Y10*$E$20+Y11*$C$21+Y12*$D$21+Y13*$E$21)/SUM(Y2:Y13)</f>
        <v>251.9047619047619</v>
      </c>
      <c r="Z14" s="20">
        <f>Y14</f>
        <v>251.9047619047619</v>
      </c>
      <c r="AA14" s="20">
        <f t="shared" ref="AA14:AL14" si="11">Z14</f>
        <v>251.9047619047619</v>
      </c>
      <c r="AB14" s="20">
        <f t="shared" si="11"/>
        <v>251.9047619047619</v>
      </c>
      <c r="AC14" s="20">
        <f t="shared" si="11"/>
        <v>251.9047619047619</v>
      </c>
      <c r="AD14" s="20">
        <f t="shared" si="11"/>
        <v>251.9047619047619</v>
      </c>
      <c r="AE14" s="20">
        <f t="shared" si="11"/>
        <v>251.9047619047619</v>
      </c>
      <c r="AF14" s="20">
        <f t="shared" si="11"/>
        <v>251.9047619047619</v>
      </c>
      <c r="AG14" s="20">
        <f t="shared" si="11"/>
        <v>251.9047619047619</v>
      </c>
      <c r="AH14" s="20">
        <f t="shared" si="11"/>
        <v>251.9047619047619</v>
      </c>
      <c r="AI14" s="20">
        <f t="shared" si="11"/>
        <v>251.9047619047619</v>
      </c>
      <c r="AJ14" s="20">
        <f t="shared" si="11"/>
        <v>251.9047619047619</v>
      </c>
      <c r="AK14" s="20">
        <f t="shared" si="11"/>
        <v>251.9047619047619</v>
      </c>
      <c r="AL14" s="20">
        <f t="shared" si="11"/>
        <v>251.9047619047619</v>
      </c>
    </row>
    <row r="15" spans="1:38" x14ac:dyDescent="0.25">
      <c r="A15" t="s">
        <v>16</v>
      </c>
      <c r="B15" s="11">
        <f>SUM(B11:B14)</f>
        <v>15</v>
      </c>
      <c r="C15" s="11">
        <f t="shared" ref="C15" si="12">SUM(C11:C14)</f>
        <v>60</v>
      </c>
      <c r="D15" s="11">
        <f t="shared" ref="D15" si="13">SUM(D11:D14)</f>
        <v>30</v>
      </c>
      <c r="E15" s="11">
        <f t="shared" ref="E15" si="14">SUM(E11:E14)</f>
        <v>15</v>
      </c>
      <c r="F15" s="11">
        <f t="shared" si="9"/>
        <v>105</v>
      </c>
      <c r="M15" t="s">
        <v>31</v>
      </c>
      <c r="N15">
        <f>1500</f>
        <v>1500</v>
      </c>
      <c r="O15">
        <f>N15+500</f>
        <v>2000</v>
      </c>
      <c r="P15">
        <f t="shared" ref="P15:Y15" si="15">O15+500</f>
        <v>2500</v>
      </c>
      <c r="Q15">
        <f t="shared" si="15"/>
        <v>3000</v>
      </c>
      <c r="R15">
        <f t="shared" si="15"/>
        <v>3500</v>
      </c>
      <c r="S15">
        <f t="shared" si="15"/>
        <v>4000</v>
      </c>
      <c r="T15">
        <f t="shared" si="15"/>
        <v>4500</v>
      </c>
      <c r="U15">
        <f t="shared" si="15"/>
        <v>5000</v>
      </c>
      <c r="V15">
        <f t="shared" si="15"/>
        <v>5500</v>
      </c>
      <c r="W15">
        <f t="shared" si="15"/>
        <v>6000</v>
      </c>
      <c r="X15">
        <f t="shared" si="15"/>
        <v>6500</v>
      </c>
      <c r="Y15">
        <f t="shared" si="15"/>
        <v>7000</v>
      </c>
      <c r="Z15">
        <f t="shared" ref="Z15:AL15" si="16">Y15+500</f>
        <v>7500</v>
      </c>
      <c r="AA15">
        <f t="shared" si="16"/>
        <v>8000</v>
      </c>
      <c r="AB15">
        <f t="shared" si="16"/>
        <v>8500</v>
      </c>
      <c r="AC15">
        <f t="shared" si="16"/>
        <v>9000</v>
      </c>
      <c r="AD15">
        <f t="shared" si="16"/>
        <v>9500</v>
      </c>
      <c r="AE15">
        <f t="shared" si="16"/>
        <v>10000</v>
      </c>
      <c r="AF15">
        <f t="shared" si="16"/>
        <v>10500</v>
      </c>
      <c r="AG15">
        <f t="shared" si="16"/>
        <v>11000</v>
      </c>
      <c r="AH15">
        <f t="shared" si="16"/>
        <v>11500</v>
      </c>
      <c r="AI15">
        <f t="shared" si="16"/>
        <v>12000</v>
      </c>
      <c r="AJ15">
        <f t="shared" si="16"/>
        <v>12500</v>
      </c>
      <c r="AK15">
        <f t="shared" si="16"/>
        <v>13000</v>
      </c>
      <c r="AL15">
        <f t="shared" si="16"/>
        <v>13500</v>
      </c>
    </row>
    <row r="16" spans="1:38" x14ac:dyDescent="0.25">
      <c r="C16" s="9" t="s">
        <v>0</v>
      </c>
      <c r="D16" s="7" t="s">
        <v>1</v>
      </c>
      <c r="E16" s="5" t="s">
        <v>2</v>
      </c>
      <c r="F16" t="s">
        <v>16</v>
      </c>
      <c r="K16" t="s">
        <v>32</v>
      </c>
      <c r="N16" s="20">
        <f>N15/N14</f>
        <v>10</v>
      </c>
      <c r="O16" s="20">
        <f t="shared" ref="O16:Z16" si="17">O15/O14</f>
        <v>12</v>
      </c>
      <c r="P16" s="20">
        <f t="shared" si="17"/>
        <v>13.999999999999998</v>
      </c>
      <c r="Q16" s="20">
        <f t="shared" si="17"/>
        <v>15.428571428571427</v>
      </c>
      <c r="R16" s="20">
        <f t="shared" si="17"/>
        <v>17.073170731707318</v>
      </c>
      <c r="S16" s="20">
        <f t="shared" si="17"/>
        <v>18.876404494382022</v>
      </c>
      <c r="T16" s="20">
        <f t="shared" si="17"/>
        <v>20.097087378640776</v>
      </c>
      <c r="U16" s="20">
        <f t="shared" si="17"/>
        <v>21.621621621621621</v>
      </c>
      <c r="V16" s="20">
        <f t="shared" si="17"/>
        <v>23.333333333333332</v>
      </c>
      <c r="W16" s="20">
        <f t="shared" si="17"/>
        <v>24.578313253012048</v>
      </c>
      <c r="X16" s="20">
        <f t="shared" si="17"/>
        <v>26.1003861003861</v>
      </c>
      <c r="Y16" s="20">
        <f t="shared" si="17"/>
        <v>27.788279773156901</v>
      </c>
      <c r="Z16" s="20">
        <f t="shared" si="17"/>
        <v>29.773156899810964</v>
      </c>
      <c r="AA16" s="20">
        <f t="shared" ref="AA16" si="18">AA15/AA14</f>
        <v>31.75803402646503</v>
      </c>
      <c r="AB16" s="20">
        <f t="shared" ref="AB16" si="19">AB15/AB14</f>
        <v>33.742911153119096</v>
      </c>
      <c r="AC16" s="20">
        <f t="shared" ref="AC16" si="20">AC15/AC14</f>
        <v>35.727788279773158</v>
      </c>
      <c r="AD16" s="20">
        <f t="shared" ref="AD16" si="21">AD15/AD14</f>
        <v>37.71266540642722</v>
      </c>
      <c r="AE16" s="20">
        <f t="shared" ref="AE16" si="22">AE15/AE14</f>
        <v>39.69754253308129</v>
      </c>
      <c r="AF16" s="20">
        <f t="shared" ref="AF16" si="23">AF15/AF14</f>
        <v>41.682419659735352</v>
      </c>
      <c r="AG16" s="20">
        <f t="shared" ref="AG16" si="24">AG15/AG14</f>
        <v>43.667296786389414</v>
      </c>
      <c r="AH16" s="20">
        <f t="shared" ref="AH16" si="25">AH15/AH14</f>
        <v>45.652173913043477</v>
      </c>
      <c r="AI16" s="20">
        <f t="shared" ref="AI16" si="26">AI15/AI14</f>
        <v>47.637051039697546</v>
      </c>
      <c r="AJ16" s="20">
        <f t="shared" ref="AJ16" si="27">AJ15/AJ14</f>
        <v>49.621928166351609</v>
      </c>
      <c r="AK16" s="20">
        <f t="shared" ref="AK16" si="28">AK15/AK14</f>
        <v>51.606805293005671</v>
      </c>
      <c r="AL16" s="20">
        <f t="shared" ref="AL16" si="29">AL15/AL14</f>
        <v>53.59168241965974</v>
      </c>
    </row>
    <row r="17" spans="1:13" x14ac:dyDescent="0.25">
      <c r="A17" t="s">
        <v>15</v>
      </c>
      <c r="B17" s="11"/>
      <c r="C17" s="12">
        <f>50</f>
        <v>50</v>
      </c>
      <c r="D17" s="13">
        <f>C17+50</f>
        <v>100</v>
      </c>
      <c r="E17" s="13">
        <f>D17+50</f>
        <v>150</v>
      </c>
      <c r="F17" s="11">
        <f>SUM(C17:E17)</f>
        <v>300</v>
      </c>
    </row>
    <row r="18" spans="1:13" x14ac:dyDescent="0.25">
      <c r="A18" t="s">
        <v>6</v>
      </c>
      <c r="B18" s="11">
        <v>100</v>
      </c>
      <c r="C18" s="11">
        <f>$B18+C$17</f>
        <v>150</v>
      </c>
      <c r="D18" s="11">
        <f t="shared" ref="D18:E21" si="30">$B18+D$17</f>
        <v>200</v>
      </c>
      <c r="E18" s="11">
        <f t="shared" si="30"/>
        <v>250</v>
      </c>
      <c r="F18" s="11">
        <f t="shared" ref="F18:F20" si="31">SUM(C18:E18)</f>
        <v>600</v>
      </c>
    </row>
    <row r="19" spans="1:13" x14ac:dyDescent="0.25">
      <c r="A19" t="s">
        <v>7</v>
      </c>
      <c r="B19" s="15">
        <f>B18+100</f>
        <v>200</v>
      </c>
      <c r="C19" s="15">
        <f>$B19+C$17</f>
        <v>250</v>
      </c>
      <c r="D19" s="15">
        <f t="shared" si="30"/>
        <v>300</v>
      </c>
      <c r="E19" s="15">
        <f t="shared" si="30"/>
        <v>350</v>
      </c>
      <c r="F19" s="11">
        <f t="shared" si="31"/>
        <v>900</v>
      </c>
    </row>
    <row r="20" spans="1:13" x14ac:dyDescent="0.25">
      <c r="A20" t="s">
        <v>8</v>
      </c>
      <c r="B20" s="16">
        <f>B19+100</f>
        <v>300</v>
      </c>
      <c r="C20" s="16">
        <f>$B20+C$17</f>
        <v>350</v>
      </c>
      <c r="D20" s="16">
        <f t="shared" si="30"/>
        <v>400</v>
      </c>
      <c r="E20" s="16">
        <f t="shared" si="30"/>
        <v>450</v>
      </c>
      <c r="F20" s="11">
        <f t="shared" si="31"/>
        <v>1200</v>
      </c>
    </row>
    <row r="21" spans="1:13" x14ac:dyDescent="0.25">
      <c r="A21" t="s">
        <v>9</v>
      </c>
      <c r="B21" s="17">
        <f>B20+100</f>
        <v>400</v>
      </c>
      <c r="C21" s="17">
        <f>$B21+C$17</f>
        <v>450</v>
      </c>
      <c r="D21" s="17">
        <f t="shared" si="30"/>
        <v>500</v>
      </c>
      <c r="E21" s="17">
        <f t="shared" si="30"/>
        <v>550</v>
      </c>
      <c r="F21" s="11">
        <f>SUM(C21:E21)</f>
        <v>1500</v>
      </c>
    </row>
    <row r="22" spans="1:13" x14ac:dyDescent="0.25">
      <c r="A22" t="s">
        <v>16</v>
      </c>
      <c r="B22" s="11">
        <f>SUM(B18:B21)</f>
        <v>1000</v>
      </c>
      <c r="C22" s="11">
        <f t="shared" ref="C22" si="32">SUM(C18:C21)</f>
        <v>1200</v>
      </c>
      <c r="D22" s="11">
        <f t="shared" ref="D22" si="33">SUM(D18:D21)</f>
        <v>1400</v>
      </c>
      <c r="E22" s="11">
        <f t="shared" ref="E22" si="34">SUM(E18:E21)</f>
        <v>1600</v>
      </c>
      <c r="F22" s="11">
        <f>SUM(F17:F21)</f>
        <v>4500</v>
      </c>
    </row>
    <row r="24" spans="1:13" x14ac:dyDescent="0.25">
      <c r="C24" s="9" t="s">
        <v>0</v>
      </c>
      <c r="D24" s="7" t="s">
        <v>1</v>
      </c>
      <c r="E24" s="5" t="s">
        <v>2</v>
      </c>
      <c r="F24" t="s">
        <v>16</v>
      </c>
      <c r="G24" t="s">
        <v>49</v>
      </c>
      <c r="H24">
        <v>50</v>
      </c>
      <c r="I24" t="s">
        <v>50</v>
      </c>
      <c r="J24" s="9" t="s">
        <v>0</v>
      </c>
      <c r="K24" s="7" t="s">
        <v>1</v>
      </c>
      <c r="L24" s="5" t="s">
        <v>2</v>
      </c>
      <c r="M24" t="s">
        <v>16</v>
      </c>
    </row>
    <row r="25" spans="1:13" x14ac:dyDescent="0.25">
      <c r="A25" t="s">
        <v>48</v>
      </c>
      <c r="B25" s="11"/>
      <c r="C25" s="12">
        <f>50</f>
        <v>50</v>
      </c>
      <c r="D25" s="13">
        <f>C25+50</f>
        <v>100</v>
      </c>
      <c r="E25" s="13">
        <f>D25+50</f>
        <v>150</v>
      </c>
      <c r="F25" s="11">
        <f>SUM(C25:E25)</f>
        <v>300</v>
      </c>
      <c r="I25" t="s">
        <v>48</v>
      </c>
      <c r="J25" s="12">
        <f>C25/25</f>
        <v>2</v>
      </c>
      <c r="K25" s="12">
        <f t="shared" ref="K25:L25" si="35">D25/25</f>
        <v>4</v>
      </c>
      <c r="L25" s="12">
        <f t="shared" si="35"/>
        <v>6</v>
      </c>
      <c r="M25" s="11">
        <f>SUM(J25:L25)</f>
        <v>12</v>
      </c>
    </row>
    <row r="26" spans="1:13" x14ac:dyDescent="0.25">
      <c r="A26" t="s">
        <v>6</v>
      </c>
      <c r="B26" s="11">
        <v>1</v>
      </c>
      <c r="C26" s="11">
        <f>$B26*C$25</f>
        <v>50</v>
      </c>
      <c r="D26" s="11">
        <f t="shared" ref="D26:E29" si="36">$B26*D$25</f>
        <v>100</v>
      </c>
      <c r="E26" s="11">
        <f t="shared" si="36"/>
        <v>150</v>
      </c>
      <c r="F26" s="11">
        <f t="shared" ref="F26:F28" si="37">SUM(C26:E26)</f>
        <v>300</v>
      </c>
      <c r="I26" t="s">
        <v>6</v>
      </c>
      <c r="J26" s="12">
        <f t="shared" ref="J26:J29" si="38">C26/25</f>
        <v>2</v>
      </c>
      <c r="K26" s="12">
        <f t="shared" ref="K26:K29" si="39">D26/25</f>
        <v>4</v>
      </c>
      <c r="L26" s="12">
        <f t="shared" ref="L26:L29" si="40">E26/25</f>
        <v>6</v>
      </c>
      <c r="M26" s="11">
        <f t="shared" ref="M26:M28" si="41">SUM(J26:L26)</f>
        <v>12</v>
      </c>
    </row>
    <row r="27" spans="1:13" x14ac:dyDescent="0.25">
      <c r="A27" t="s">
        <v>7</v>
      </c>
      <c r="B27" s="15">
        <v>2</v>
      </c>
      <c r="C27" s="15">
        <f>$B27*C$25</f>
        <v>100</v>
      </c>
      <c r="D27" s="15">
        <f t="shared" si="36"/>
        <v>200</v>
      </c>
      <c r="E27" s="15">
        <f t="shared" si="36"/>
        <v>300</v>
      </c>
      <c r="F27" s="11">
        <f t="shared" si="37"/>
        <v>600</v>
      </c>
      <c r="I27" t="s">
        <v>7</v>
      </c>
      <c r="J27" s="12">
        <f t="shared" si="38"/>
        <v>4</v>
      </c>
      <c r="K27" s="12">
        <f t="shared" si="39"/>
        <v>8</v>
      </c>
      <c r="L27" s="12">
        <f t="shared" si="40"/>
        <v>12</v>
      </c>
      <c r="M27" s="11">
        <f t="shared" si="41"/>
        <v>24</v>
      </c>
    </row>
    <row r="28" spans="1:13" x14ac:dyDescent="0.25">
      <c r="A28" t="s">
        <v>8</v>
      </c>
      <c r="B28" s="16">
        <v>3</v>
      </c>
      <c r="C28" s="16">
        <f>$B28*C$25</f>
        <v>150</v>
      </c>
      <c r="D28" s="16">
        <f t="shared" si="36"/>
        <v>300</v>
      </c>
      <c r="E28" s="16">
        <f t="shared" si="36"/>
        <v>450</v>
      </c>
      <c r="F28" s="11">
        <f t="shared" si="37"/>
        <v>900</v>
      </c>
      <c r="I28" t="s">
        <v>8</v>
      </c>
      <c r="J28" s="12">
        <f t="shared" si="38"/>
        <v>6</v>
      </c>
      <c r="K28" s="12">
        <f t="shared" si="39"/>
        <v>12</v>
      </c>
      <c r="L28" s="12">
        <f t="shared" si="40"/>
        <v>18</v>
      </c>
      <c r="M28" s="11">
        <f t="shared" si="41"/>
        <v>36</v>
      </c>
    </row>
    <row r="29" spans="1:13" x14ac:dyDescent="0.25">
      <c r="A29" t="s">
        <v>9</v>
      </c>
      <c r="B29" s="17">
        <v>4</v>
      </c>
      <c r="C29" s="17">
        <f>$B29*C$25</f>
        <v>200</v>
      </c>
      <c r="D29" s="17">
        <f t="shared" si="36"/>
        <v>400</v>
      </c>
      <c r="E29" s="17">
        <f t="shared" si="36"/>
        <v>600</v>
      </c>
      <c r="F29" s="11">
        <f>SUM(C29:E29)</f>
        <v>1200</v>
      </c>
      <c r="I29" t="s">
        <v>9</v>
      </c>
      <c r="J29" s="12">
        <f t="shared" si="38"/>
        <v>8</v>
      </c>
      <c r="K29" s="12">
        <f t="shared" si="39"/>
        <v>16</v>
      </c>
      <c r="L29" s="12">
        <f t="shared" si="40"/>
        <v>24</v>
      </c>
      <c r="M29" s="11">
        <f>SUM(J29:L29)</f>
        <v>48</v>
      </c>
    </row>
    <row r="30" spans="1:13" x14ac:dyDescent="0.25">
      <c r="A30" t="s">
        <v>16</v>
      </c>
      <c r="B30" s="11">
        <f>SUM(B26:B29)</f>
        <v>10</v>
      </c>
      <c r="C30" s="11">
        <f t="shared" ref="C30:E30" si="42">SUM(C26:C29)</f>
        <v>500</v>
      </c>
      <c r="D30" s="11">
        <f t="shared" si="42"/>
        <v>1000</v>
      </c>
      <c r="E30" s="11">
        <f t="shared" si="42"/>
        <v>1500</v>
      </c>
      <c r="F30" s="11">
        <f>SUM(F25:F29)</f>
        <v>3300</v>
      </c>
      <c r="I30" t="s">
        <v>16</v>
      </c>
      <c r="J30" s="11">
        <f t="shared" ref="J30:L30" si="43">SUM(J26:J29)</f>
        <v>20</v>
      </c>
      <c r="K30" s="11">
        <f t="shared" si="43"/>
        <v>40</v>
      </c>
      <c r="L30" s="11">
        <f t="shared" si="43"/>
        <v>60</v>
      </c>
      <c r="M30" s="11">
        <f>SUM(M25:M29)</f>
        <v>132</v>
      </c>
    </row>
    <row r="36" spans="1:20" x14ac:dyDescent="0.25">
      <c r="A36" t="s">
        <v>46</v>
      </c>
      <c r="B36">
        <v>0</v>
      </c>
      <c r="C36">
        <f>B36+10</f>
        <v>10</v>
      </c>
      <c r="D36">
        <f t="shared" ref="D36:T36" si="44">C36+10</f>
        <v>20</v>
      </c>
      <c r="E36">
        <f t="shared" si="44"/>
        <v>30</v>
      </c>
      <c r="F36">
        <f t="shared" si="44"/>
        <v>40</v>
      </c>
      <c r="G36">
        <f t="shared" si="44"/>
        <v>50</v>
      </c>
      <c r="H36">
        <f t="shared" si="44"/>
        <v>60</v>
      </c>
      <c r="I36">
        <f t="shared" si="44"/>
        <v>70</v>
      </c>
      <c r="J36">
        <f t="shared" si="44"/>
        <v>80</v>
      </c>
      <c r="K36" s="21">
        <f t="shared" si="44"/>
        <v>90</v>
      </c>
      <c r="L36">
        <f t="shared" si="44"/>
        <v>100</v>
      </c>
      <c r="M36">
        <f t="shared" si="44"/>
        <v>110</v>
      </c>
      <c r="N36">
        <f t="shared" si="44"/>
        <v>120</v>
      </c>
      <c r="O36">
        <f t="shared" si="44"/>
        <v>130</v>
      </c>
      <c r="P36">
        <f t="shared" si="44"/>
        <v>140</v>
      </c>
      <c r="Q36">
        <f t="shared" si="44"/>
        <v>150</v>
      </c>
      <c r="R36">
        <f t="shared" si="44"/>
        <v>160</v>
      </c>
      <c r="S36">
        <f t="shared" si="44"/>
        <v>170</v>
      </c>
      <c r="T36" s="21">
        <f t="shared" si="44"/>
        <v>180</v>
      </c>
    </row>
    <row r="37" spans="1:20" x14ac:dyDescent="0.25">
      <c r="B37">
        <f>RADIANS(B36)</f>
        <v>0</v>
      </c>
      <c r="C37">
        <f>RADIANS(C36)</f>
        <v>0.17453292519943295</v>
      </c>
      <c r="D37">
        <f t="shared" ref="D37:T37" si="45">RADIANS(D36)</f>
        <v>0.3490658503988659</v>
      </c>
      <c r="E37">
        <f t="shared" si="45"/>
        <v>0.52359877559829882</v>
      </c>
      <c r="F37">
        <f t="shared" si="45"/>
        <v>0.69813170079773179</v>
      </c>
      <c r="G37">
        <f t="shared" si="45"/>
        <v>0.87266462599716477</v>
      </c>
      <c r="H37">
        <f t="shared" si="45"/>
        <v>1.0471975511965976</v>
      </c>
      <c r="I37">
        <f t="shared" si="45"/>
        <v>1.2217304763960306</v>
      </c>
      <c r="J37">
        <f t="shared" si="45"/>
        <v>1.3962634015954636</v>
      </c>
      <c r="K37" s="21">
        <f t="shared" si="45"/>
        <v>1.5707963267948966</v>
      </c>
      <c r="L37">
        <f t="shared" si="45"/>
        <v>1.7453292519943295</v>
      </c>
      <c r="M37">
        <f t="shared" si="45"/>
        <v>1.9198621771937625</v>
      </c>
      <c r="N37">
        <f t="shared" si="45"/>
        <v>2.0943951023931953</v>
      </c>
      <c r="O37">
        <f t="shared" si="45"/>
        <v>2.2689280275926285</v>
      </c>
      <c r="P37">
        <f t="shared" si="45"/>
        <v>2.4434609527920612</v>
      </c>
      <c r="Q37">
        <f t="shared" si="45"/>
        <v>2.6179938779914944</v>
      </c>
      <c r="R37">
        <f t="shared" si="45"/>
        <v>2.7925268031909272</v>
      </c>
      <c r="S37">
        <f t="shared" si="45"/>
        <v>2.9670597283903604</v>
      </c>
      <c r="T37" s="21">
        <f t="shared" si="45"/>
        <v>3.1415926535897931</v>
      </c>
    </row>
    <row r="38" spans="1:20" x14ac:dyDescent="0.25">
      <c r="B38" t="s">
        <v>47</v>
      </c>
      <c r="C38">
        <f>C37/PI()</f>
        <v>5.5555555555555552E-2</v>
      </c>
      <c r="D38">
        <f t="shared" ref="D38:T38" si="46">D37/PI()</f>
        <v>0.1111111111111111</v>
      </c>
      <c r="E38">
        <f t="shared" si="46"/>
        <v>0.16666666666666666</v>
      </c>
      <c r="F38">
        <f t="shared" si="46"/>
        <v>0.22222222222222221</v>
      </c>
      <c r="G38">
        <f t="shared" si="46"/>
        <v>0.27777777777777779</v>
      </c>
      <c r="H38">
        <f t="shared" si="46"/>
        <v>0.33333333333333331</v>
      </c>
      <c r="I38">
        <f t="shared" si="46"/>
        <v>0.3888888888888889</v>
      </c>
      <c r="J38">
        <f t="shared" si="46"/>
        <v>0.44444444444444442</v>
      </c>
      <c r="K38" s="21">
        <f t="shared" si="46"/>
        <v>0.5</v>
      </c>
      <c r="L38">
        <f t="shared" si="46"/>
        <v>0.55555555555555558</v>
      </c>
      <c r="M38">
        <f t="shared" si="46"/>
        <v>0.61111111111111116</v>
      </c>
      <c r="N38">
        <f t="shared" si="46"/>
        <v>0.66666666666666663</v>
      </c>
      <c r="O38">
        <f t="shared" si="46"/>
        <v>0.72222222222222221</v>
      </c>
      <c r="P38">
        <f t="shared" si="46"/>
        <v>0.77777777777777779</v>
      </c>
      <c r="Q38">
        <f t="shared" si="46"/>
        <v>0.83333333333333337</v>
      </c>
      <c r="R38">
        <f t="shared" si="46"/>
        <v>0.88888888888888884</v>
      </c>
      <c r="S38">
        <f t="shared" si="46"/>
        <v>0.94444444444444453</v>
      </c>
      <c r="T38" s="21">
        <f t="shared" si="46"/>
        <v>1</v>
      </c>
    </row>
    <row r="39" spans="1:20" x14ac:dyDescent="0.25">
      <c r="C39">
        <f>190</f>
        <v>190</v>
      </c>
      <c r="D39">
        <f t="shared" ref="D39:N39" si="47">C39+10</f>
        <v>200</v>
      </c>
      <c r="E39">
        <f t="shared" si="47"/>
        <v>210</v>
      </c>
      <c r="F39">
        <f t="shared" si="47"/>
        <v>220</v>
      </c>
      <c r="G39">
        <f t="shared" si="47"/>
        <v>230</v>
      </c>
      <c r="H39">
        <f t="shared" si="47"/>
        <v>240</v>
      </c>
      <c r="I39">
        <f t="shared" si="47"/>
        <v>250</v>
      </c>
      <c r="J39">
        <f t="shared" si="47"/>
        <v>260</v>
      </c>
      <c r="K39" s="21">
        <f t="shared" si="47"/>
        <v>270</v>
      </c>
      <c r="L39">
        <f t="shared" si="47"/>
        <v>280</v>
      </c>
      <c r="M39">
        <f t="shared" si="47"/>
        <v>290</v>
      </c>
      <c r="N39">
        <f t="shared" si="47"/>
        <v>300</v>
      </c>
      <c r="O39">
        <f t="shared" ref="O39:T39" si="48">N39+10</f>
        <v>310</v>
      </c>
      <c r="P39">
        <f t="shared" si="48"/>
        <v>320</v>
      </c>
      <c r="Q39">
        <f t="shared" si="48"/>
        <v>330</v>
      </c>
      <c r="R39">
        <f t="shared" si="48"/>
        <v>340</v>
      </c>
      <c r="S39">
        <f t="shared" si="48"/>
        <v>350</v>
      </c>
      <c r="T39" s="21">
        <f t="shared" si="48"/>
        <v>360</v>
      </c>
    </row>
    <row r="40" spans="1:20" x14ac:dyDescent="0.25">
      <c r="C40">
        <f>RADIANS(C39)</f>
        <v>3.3161255787892263</v>
      </c>
      <c r="D40">
        <f t="shared" ref="D40" si="49">RADIANS(D39)</f>
        <v>3.4906585039886591</v>
      </c>
      <c r="E40">
        <f t="shared" ref="E40" si="50">RADIANS(E39)</f>
        <v>3.6651914291880923</v>
      </c>
      <c r="F40">
        <f t="shared" ref="F40" si="51">RADIANS(F39)</f>
        <v>3.839724354387525</v>
      </c>
      <c r="G40">
        <f t="shared" ref="G40" si="52">RADIANS(G39)</f>
        <v>4.0142572795869578</v>
      </c>
      <c r="H40">
        <f t="shared" ref="H40" si="53">RADIANS(H39)</f>
        <v>4.1887902047863905</v>
      </c>
      <c r="I40">
        <f t="shared" ref="I40" si="54">RADIANS(I39)</f>
        <v>4.3633231299858242</v>
      </c>
      <c r="J40">
        <f t="shared" ref="J40" si="55">RADIANS(J39)</f>
        <v>4.5378560551852569</v>
      </c>
      <c r="K40" s="21">
        <f t="shared" ref="K40" si="56">RADIANS(K39)</f>
        <v>4.7123889803846897</v>
      </c>
      <c r="L40">
        <f t="shared" ref="L40" si="57">RADIANS(L39)</f>
        <v>4.8869219055841224</v>
      </c>
      <c r="M40">
        <f t="shared" ref="M40" si="58">RADIANS(M39)</f>
        <v>5.0614548307835561</v>
      </c>
      <c r="N40">
        <f t="shared" ref="N40" si="59">RADIANS(N39)</f>
        <v>5.2359877559829888</v>
      </c>
      <c r="O40">
        <f t="shared" ref="O40" si="60">RADIANS(O39)</f>
        <v>5.4105206811824216</v>
      </c>
      <c r="P40">
        <f t="shared" ref="P40" si="61">RADIANS(P39)</f>
        <v>5.5850536063818543</v>
      </c>
      <c r="Q40">
        <f t="shared" ref="Q40" si="62">RADIANS(Q39)</f>
        <v>5.7595865315812871</v>
      </c>
      <c r="R40">
        <f t="shared" ref="R40" si="63">RADIANS(R39)</f>
        <v>5.9341194567807207</v>
      </c>
      <c r="S40">
        <f t="shared" ref="S40" si="64">RADIANS(S39)</f>
        <v>6.1086523819801535</v>
      </c>
      <c r="T40" s="21">
        <f t="shared" ref="T40" si="65">RADIANS(T39)</f>
        <v>6.2831853071795862</v>
      </c>
    </row>
    <row r="41" spans="1:20" x14ac:dyDescent="0.25">
      <c r="C41">
        <f t="shared" ref="C41" si="66">C40/PI()</f>
        <v>1.0555555555555556</v>
      </c>
      <c r="D41">
        <f t="shared" ref="D41" si="67">D40/PI()</f>
        <v>1.1111111111111112</v>
      </c>
      <c r="E41">
        <f t="shared" ref="E41" si="68">E40/PI()</f>
        <v>1.1666666666666667</v>
      </c>
      <c r="F41">
        <f t="shared" ref="F41" si="69">F40/PI()</f>
        <v>1.2222222222222223</v>
      </c>
      <c r="G41">
        <f t="shared" ref="G41" si="70">G40/PI()</f>
        <v>1.2777777777777777</v>
      </c>
      <c r="H41">
        <f t="shared" ref="H41" si="71">H40/PI()</f>
        <v>1.3333333333333333</v>
      </c>
      <c r="I41">
        <f t="shared" ref="I41" si="72">I40/PI()</f>
        <v>1.3888888888888891</v>
      </c>
      <c r="J41">
        <f t="shared" ref="J41" si="73">J40/PI()</f>
        <v>1.4444444444444444</v>
      </c>
      <c r="K41" s="21">
        <f t="shared" ref="K41" si="74">K40/PI()</f>
        <v>1.5</v>
      </c>
      <c r="L41">
        <f t="shared" ref="L41" si="75">L40/PI()</f>
        <v>1.5555555555555556</v>
      </c>
      <c r="M41">
        <f t="shared" ref="M41" si="76">M40/PI()</f>
        <v>1.6111111111111112</v>
      </c>
      <c r="N41">
        <f t="shared" ref="N41" si="77">N40/PI()</f>
        <v>1.6666666666666667</v>
      </c>
      <c r="O41">
        <f t="shared" ref="O41" si="78">O40/PI()</f>
        <v>1.7222222222222223</v>
      </c>
      <c r="P41">
        <f t="shared" ref="P41" si="79">P40/PI()</f>
        <v>1.7777777777777777</v>
      </c>
      <c r="Q41">
        <f t="shared" ref="Q41" si="80">Q40/PI()</f>
        <v>1.8333333333333333</v>
      </c>
      <c r="R41">
        <f t="shared" ref="R41" si="81">R40/PI()</f>
        <v>1.8888888888888891</v>
      </c>
      <c r="S41">
        <f t="shared" ref="S41" si="82">S40/PI()</f>
        <v>1.9444444444444444</v>
      </c>
      <c r="T41" s="21">
        <f t="shared" ref="T41" si="83">T40/PI()</f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Chruzik</dc:creator>
  <cp:lastModifiedBy>Karol Chruzik</cp:lastModifiedBy>
  <dcterms:created xsi:type="dcterms:W3CDTF">2023-12-28T17:09:12Z</dcterms:created>
  <dcterms:modified xsi:type="dcterms:W3CDTF">2024-01-08T10:07:37Z</dcterms:modified>
</cp:coreProperties>
</file>