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\development\UWaterloo\opticstable_shelf\"/>
    </mc:Choice>
  </mc:AlternateContent>
  <bookViews>
    <workbookView xWindow="0" yWindow="0" windowWidth="2400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I25" i="1" s="1"/>
  <c r="F24" i="1"/>
  <c r="G24" i="1" s="1"/>
  <c r="O24" i="1" s="1"/>
  <c r="F23" i="1"/>
  <c r="I23" i="1" s="1"/>
  <c r="I22" i="1"/>
  <c r="G22" i="1"/>
  <c r="O22" i="1" s="1"/>
  <c r="F22" i="1"/>
  <c r="O9" i="1"/>
  <c r="O8" i="1"/>
  <c r="F20" i="1"/>
  <c r="G20" i="1" s="1"/>
  <c r="O20" i="1" s="1"/>
  <c r="F19" i="1"/>
  <c r="G19" i="1" s="1"/>
  <c r="O19" i="1" s="1"/>
  <c r="F18" i="1"/>
  <c r="G18" i="1" s="1"/>
  <c r="O18" i="1" s="1"/>
  <c r="F17" i="1"/>
  <c r="G17" i="1" s="1"/>
  <c r="O17" i="1" s="1"/>
  <c r="F16" i="1"/>
  <c r="G16" i="1" s="1"/>
  <c r="O16" i="1" s="1"/>
  <c r="F15" i="1"/>
  <c r="G15" i="1" s="1"/>
  <c r="O15" i="1" s="1"/>
  <c r="F14" i="1"/>
  <c r="I14" i="1" s="1"/>
  <c r="F13" i="1"/>
  <c r="G13" i="1" s="1"/>
  <c r="O13" i="1" s="1"/>
  <c r="F12" i="1"/>
  <c r="G12" i="1" s="1"/>
  <c r="O12" i="1" s="1"/>
  <c r="F11" i="1"/>
  <c r="G11" i="1" s="1"/>
  <c r="O11" i="1" s="1"/>
  <c r="F10" i="1"/>
  <c r="I10" i="1" s="1"/>
  <c r="F9" i="1"/>
  <c r="G9" i="1" s="1"/>
  <c r="F8" i="1"/>
  <c r="G8" i="1" s="1"/>
  <c r="F7" i="1"/>
  <c r="G7" i="1" s="1"/>
  <c r="O7" i="1" s="1"/>
  <c r="F6" i="1"/>
  <c r="G6" i="1" s="1"/>
  <c r="O6" i="1" s="1"/>
  <c r="F5" i="1"/>
  <c r="G5" i="1" s="1"/>
  <c r="O5" i="1" s="1"/>
  <c r="F4" i="1"/>
  <c r="G4" i="1" s="1"/>
  <c r="O4" i="1" s="1"/>
  <c r="F3" i="1"/>
  <c r="I3" i="1" s="1"/>
  <c r="F2" i="1"/>
  <c r="I2" i="1" s="1"/>
  <c r="I6" i="1"/>
  <c r="I17" i="1"/>
  <c r="I7" i="1"/>
  <c r="I24" i="1" l="1"/>
  <c r="G23" i="1"/>
  <c r="O23" i="1" s="1"/>
  <c r="G25" i="1"/>
  <c r="O25" i="1" s="1"/>
  <c r="I20" i="1"/>
  <c r="G10" i="1"/>
  <c r="O10" i="1" s="1"/>
  <c r="I11" i="1"/>
  <c r="G14" i="1"/>
  <c r="O14" i="1" s="1"/>
  <c r="I18" i="1"/>
  <c r="I19" i="1"/>
  <c r="I5" i="1"/>
  <c r="I4" i="1"/>
  <c r="G3" i="1"/>
  <c r="O3" i="1" s="1"/>
  <c r="I13" i="1"/>
  <c r="I16" i="1"/>
  <c r="I15" i="1"/>
  <c r="I9" i="1"/>
  <c r="I12" i="1"/>
  <c r="I8" i="1"/>
  <c r="G2" i="1"/>
  <c r="O2" i="1" s="1"/>
</calcChain>
</file>

<file path=xl/sharedStrings.xml><?xml version="1.0" encoding="utf-8"?>
<sst xmlns="http://schemas.openxmlformats.org/spreadsheetml/2006/main" count="115" uniqueCount="77">
  <si>
    <t>8020-1545-S-1545-S X 54</t>
  </si>
  <si>
    <t>8020-1515-LS-1515-LS X 24</t>
  </si>
  <si>
    <t>8020-1515-LS-1515-LS X 21</t>
  </si>
  <si>
    <t>8020-3660-DEFAULT</t>
  </si>
  <si>
    <t>8020-1515-LS-1515-LS X 36</t>
  </si>
  <si>
    <t>8020-2561-$PARTNUMBER</t>
  </si>
  <si>
    <t>8020-2563-$PARTNUMBER</t>
  </si>
  <si>
    <t>8020-2200-DEFAULT</t>
  </si>
  <si>
    <t>8020-1515-LS-1515-LS X 120</t>
  </si>
  <si>
    <t>8020-1515-LS-1515-LS X 123</t>
  </si>
  <si>
    <t>8020-3118-DEFAULT</t>
  </si>
  <si>
    <t>8020-4461-DEFAULT</t>
  </si>
  <si>
    <t>8020-4336-BLACK-DEFAULT</t>
  </si>
  <si>
    <t>User Library-ANSI - BHCS - 0.625_5.5</t>
  </si>
  <si>
    <t>8020-3202-DEFAULT</t>
  </si>
  <si>
    <t>8020-3065-DEFAULT</t>
  </si>
  <si>
    <t>8020-2046-DEFAULT</t>
  </si>
  <si>
    <t>8020-2030-Plain-DEFAULT</t>
  </si>
  <si>
    <t>8020-3214-DEFAULT</t>
  </si>
  <si>
    <t>Part</t>
  </si>
  <si>
    <t>Qty</t>
  </si>
  <si>
    <t>Order Qty</t>
  </si>
  <si>
    <t>Order Price</t>
  </si>
  <si>
    <t>Subtotal</t>
  </si>
  <si>
    <t>Vendor</t>
  </si>
  <si>
    <t>Vpn</t>
  </si>
  <si>
    <t>CPI Automation</t>
  </si>
  <si>
    <t>Desc</t>
  </si>
  <si>
    <t>1.5x4.5 T slot</t>
  </si>
  <si>
    <t>1.5x1.5 T slot</t>
  </si>
  <si>
    <t>Anchor</t>
  </si>
  <si>
    <t>5/8-16 x 5.5 BHCS</t>
  </si>
  <si>
    <t>Anchor foot</t>
  </si>
  <si>
    <t>45 3x3x1.5" Plate</t>
  </si>
  <si>
    <t>1.5"x1.5"x 45x12" brace</t>
  </si>
  <si>
    <t>1.5x1.5x 45x18" brace</t>
  </si>
  <si>
    <t>4.5x1.5 end cap</t>
  </si>
  <si>
    <t>1.5x1.5 end cap</t>
  </si>
  <si>
    <t>Nut</t>
  </si>
  <si>
    <t>T nut</t>
  </si>
  <si>
    <t>3"x3" gusset</t>
  </si>
  <si>
    <t>5/16-18x1" BHCS</t>
  </si>
  <si>
    <t>1/4-20x3/4" BHCS</t>
  </si>
  <si>
    <t>8020-2046</t>
  </si>
  <si>
    <t xml:space="preserve">Cut Fraction </t>
  </si>
  <si>
    <t>Cut Size</t>
  </si>
  <si>
    <t>Vendor2</t>
  </si>
  <si>
    <t>VPN2</t>
  </si>
  <si>
    <t>Price 2</t>
  </si>
  <si>
    <t>WBB797067</t>
  </si>
  <si>
    <t>Global Industrial</t>
  </si>
  <si>
    <t>Subtotal2</t>
  </si>
  <si>
    <t>WBB796995</t>
  </si>
  <si>
    <t>WBB797020</t>
  </si>
  <si>
    <t>WBB797647</t>
  </si>
  <si>
    <t>WBB797376</t>
  </si>
  <si>
    <t>WBB797342</t>
  </si>
  <si>
    <t>WBB797381</t>
  </si>
  <si>
    <t>WBB797625</t>
  </si>
  <si>
    <t>WBB797216</t>
  </si>
  <si>
    <t>WBB797359</t>
  </si>
  <si>
    <t>WBB797320</t>
  </si>
  <si>
    <t>WBB797686</t>
  </si>
  <si>
    <t>WBB797250</t>
  </si>
  <si>
    <t>1515-LITE-90</t>
  </si>
  <si>
    <t>2192 F</t>
  </si>
  <si>
    <t>2030-Plain-black</t>
  </si>
  <si>
    <t>Stock Size</t>
  </si>
  <si>
    <t>~100 Slide in T-Nuts (1010 series 1/4-20 thread),</t>
  </si>
  <si>
    <t>8  4 Hole inside Gusset Corner Bracket (Long Style) (1010 series again)</t>
  </si>
  <si>
    <t>24 2 Hole inside Gusset Corner Bracket  (1010 series)</t>
  </si>
  <si>
    <t>8020-1010-LS x 90</t>
  </si>
  <si>
    <t>1010 T-Slotted Aluminum (that's the 1"x1" stuff)</t>
  </si>
  <si>
    <t>8020-3024-DEFAULT</t>
  </si>
  <si>
    <t>8020-4136-DEFAULT</t>
  </si>
  <si>
    <t>1010-LS-90</t>
  </si>
  <si>
    <t>8020-4132-DEFAULT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</si>
</sst>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2" fontId="0" fillId="0" borderId="0" xfId="0" applyNumberFormat="1"/>
    <xf numFmtId="44" fontId="2" fillId="0" borderId="0" xfId="1" applyFont="1"/>
    <xf numFmtId="44" fontId="0" fillId="0" borderId="0" xfId="1" applyFont="1"/>
    <xf numFmtId="0" fontId="0" fillId="0" borderId="0" xfId="0" applyFont="1"/>
    <xf numFmtId="2" fontId="0" fillId="0" borderId="0" xfId="0" applyNumberFormat="1" applyFont="1"/>
    <xf numFmtId="0" fontId="4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L16" sqref="L16"/>
    </sheetView>
  </sheetViews>
  <sheetFormatPr defaultRowHeight="15" x14ac:dyDescent="0.25"/>
  <cols>
    <col min="1" max="1" width="33" bestFit="1" customWidth="1"/>
    <col min="2" max="2" width="21.85546875" bestFit="1" customWidth="1"/>
    <col min="6" max="6" width="13.7109375" bestFit="1" customWidth="1"/>
    <col min="8" max="9" width="9.140625" style="5"/>
    <col min="11" max="11" width="14.140625" bestFit="1" customWidth="1"/>
    <col min="12" max="12" width="15.7109375" bestFit="1" customWidth="1"/>
    <col min="13" max="13" width="11.140625" bestFit="1" customWidth="1"/>
    <col min="14" max="14" width="10.7109375" style="5" bestFit="1" customWidth="1"/>
    <col min="15" max="15" width="9.140625" style="5"/>
  </cols>
  <sheetData>
    <row r="1" spans="1:15" s="2" customFormat="1" x14ac:dyDescent="0.25">
      <c r="A1" s="2" t="s">
        <v>19</v>
      </c>
      <c r="B1" s="2" t="s">
        <v>27</v>
      </c>
      <c r="C1" s="2" t="s">
        <v>20</v>
      </c>
      <c r="D1" s="2" t="s">
        <v>45</v>
      </c>
      <c r="E1" s="2" t="s">
        <v>67</v>
      </c>
      <c r="F1" s="2" t="s">
        <v>44</v>
      </c>
      <c r="G1" s="2" t="s">
        <v>21</v>
      </c>
      <c r="H1" s="4" t="s">
        <v>22</v>
      </c>
      <c r="I1" s="4" t="s">
        <v>23</v>
      </c>
      <c r="J1" s="2" t="s">
        <v>24</v>
      </c>
      <c r="K1" s="2" t="s">
        <v>25</v>
      </c>
      <c r="L1" s="2" t="s">
        <v>46</v>
      </c>
      <c r="M1" s="2" t="s">
        <v>47</v>
      </c>
      <c r="N1" s="4" t="s">
        <v>48</v>
      </c>
      <c r="O1" s="4" t="s">
        <v>51</v>
      </c>
    </row>
    <row r="2" spans="1:15" x14ac:dyDescent="0.25">
      <c r="A2" t="s">
        <v>8</v>
      </c>
      <c r="B2" t="s">
        <v>29</v>
      </c>
      <c r="C2">
        <v>4</v>
      </c>
      <c r="D2">
        <v>120</v>
      </c>
      <c r="E2">
        <v>144</v>
      </c>
      <c r="F2" s="3">
        <f>(D2*C2)/E2</f>
        <v>3.3333333333333335</v>
      </c>
      <c r="G2">
        <f>CEILING(F2,1)</f>
        <v>4</v>
      </c>
      <c r="I2" s="5">
        <f>F2*H2</f>
        <v>0</v>
      </c>
      <c r="L2" t="s">
        <v>50</v>
      </c>
      <c r="M2" t="s">
        <v>53</v>
      </c>
      <c r="N2" s="5">
        <v>104.95</v>
      </c>
      <c r="O2" s="5">
        <f t="shared" ref="O2:O6" si="0">N2*G2</f>
        <v>419.8</v>
      </c>
    </row>
    <row r="3" spans="1:15" x14ac:dyDescent="0.25">
      <c r="A3" t="s">
        <v>9</v>
      </c>
      <c r="B3" t="s">
        <v>29</v>
      </c>
      <c r="C3">
        <v>1</v>
      </c>
      <c r="D3">
        <v>123</v>
      </c>
      <c r="E3">
        <v>144</v>
      </c>
      <c r="F3" s="3">
        <f t="shared" ref="F3:F20" si="1">(D3*C3)/E3</f>
        <v>0.85416666666666663</v>
      </c>
      <c r="G3">
        <f t="shared" ref="G3:G25" si="2">CEILING(F3,1)</f>
        <v>1</v>
      </c>
      <c r="I3" s="5">
        <f>F3*H3</f>
        <v>0</v>
      </c>
      <c r="L3" t="s">
        <v>50</v>
      </c>
      <c r="M3" t="s">
        <v>53</v>
      </c>
      <c r="N3" s="5">
        <v>104.95</v>
      </c>
      <c r="O3" s="5">
        <f t="shared" si="0"/>
        <v>104.95</v>
      </c>
    </row>
    <row r="4" spans="1:15" x14ac:dyDescent="0.25">
      <c r="A4" t="s">
        <v>2</v>
      </c>
      <c r="B4" t="s">
        <v>29</v>
      </c>
      <c r="C4">
        <v>6</v>
      </c>
      <c r="D4">
        <v>21</v>
      </c>
      <c r="E4">
        <v>90</v>
      </c>
      <c r="F4" s="3">
        <f t="shared" si="1"/>
        <v>1.4</v>
      </c>
      <c r="G4">
        <f t="shared" si="2"/>
        <v>2</v>
      </c>
      <c r="H4" s="5">
        <v>49.15</v>
      </c>
      <c r="I4" s="5">
        <f>F4*H4</f>
        <v>68.809999999999988</v>
      </c>
      <c r="J4" t="s">
        <v>26</v>
      </c>
      <c r="K4" t="s">
        <v>64</v>
      </c>
      <c r="L4" t="s">
        <v>50</v>
      </c>
      <c r="M4" t="s">
        <v>52</v>
      </c>
      <c r="N4" s="5">
        <v>68.95</v>
      </c>
      <c r="O4" s="5">
        <f t="shared" si="0"/>
        <v>137.9</v>
      </c>
    </row>
    <row r="5" spans="1:15" x14ac:dyDescent="0.25">
      <c r="A5" t="s">
        <v>1</v>
      </c>
      <c r="B5" t="s">
        <v>29</v>
      </c>
      <c r="C5">
        <v>4</v>
      </c>
      <c r="D5">
        <v>24</v>
      </c>
      <c r="E5">
        <v>90</v>
      </c>
      <c r="F5" s="3">
        <f t="shared" si="1"/>
        <v>1.0666666666666667</v>
      </c>
      <c r="G5">
        <f t="shared" si="2"/>
        <v>2</v>
      </c>
      <c r="H5" s="5">
        <v>49.15</v>
      </c>
      <c r="I5" s="5">
        <f>F5*H5</f>
        <v>52.426666666666662</v>
      </c>
      <c r="J5" t="s">
        <v>26</v>
      </c>
      <c r="K5" t="s">
        <v>64</v>
      </c>
      <c r="L5" t="s">
        <v>50</v>
      </c>
      <c r="M5" t="s">
        <v>52</v>
      </c>
      <c r="N5" s="5">
        <v>68.95</v>
      </c>
      <c r="O5" s="5">
        <f t="shared" si="0"/>
        <v>137.9</v>
      </c>
    </row>
    <row r="6" spans="1:15" x14ac:dyDescent="0.25">
      <c r="A6" t="s">
        <v>4</v>
      </c>
      <c r="B6" t="s">
        <v>29</v>
      </c>
      <c r="C6">
        <v>2</v>
      </c>
      <c r="D6">
        <v>36</v>
      </c>
      <c r="E6">
        <v>90</v>
      </c>
      <c r="F6" s="3">
        <f t="shared" si="1"/>
        <v>0.8</v>
      </c>
      <c r="G6">
        <f t="shared" si="2"/>
        <v>1</v>
      </c>
      <c r="H6" s="5">
        <v>49.15</v>
      </c>
      <c r="I6" s="5">
        <f>F6*H6</f>
        <v>39.32</v>
      </c>
      <c r="J6" t="s">
        <v>26</v>
      </c>
      <c r="K6" t="s">
        <v>64</v>
      </c>
      <c r="L6" t="s">
        <v>50</v>
      </c>
      <c r="M6" t="s">
        <v>52</v>
      </c>
      <c r="N6" s="5">
        <v>68.95</v>
      </c>
      <c r="O6" s="5">
        <f t="shared" si="0"/>
        <v>68.95</v>
      </c>
    </row>
    <row r="7" spans="1:15" x14ac:dyDescent="0.25">
      <c r="A7" t="s">
        <v>0</v>
      </c>
      <c r="B7" t="s">
        <v>28</v>
      </c>
      <c r="C7">
        <v>2</v>
      </c>
      <c r="D7">
        <v>72</v>
      </c>
      <c r="E7">
        <v>90</v>
      </c>
      <c r="F7" s="3">
        <f t="shared" si="1"/>
        <v>1.6</v>
      </c>
      <c r="G7">
        <f t="shared" si="2"/>
        <v>2</v>
      </c>
      <c r="I7" s="5">
        <f>F7*H7</f>
        <v>0</v>
      </c>
      <c r="L7" t="s">
        <v>50</v>
      </c>
      <c r="M7" t="s">
        <v>49</v>
      </c>
      <c r="N7" s="5">
        <v>315.95</v>
      </c>
      <c r="O7" s="5">
        <f>N7*G7</f>
        <v>631.9</v>
      </c>
    </row>
    <row r="8" spans="1:15" x14ac:dyDescent="0.25">
      <c r="A8" t="s">
        <v>17</v>
      </c>
      <c r="B8" t="s">
        <v>37</v>
      </c>
      <c r="C8">
        <v>12</v>
      </c>
      <c r="D8">
        <v>1</v>
      </c>
      <c r="E8">
        <v>1</v>
      </c>
      <c r="F8" s="3">
        <f t="shared" si="1"/>
        <v>12</v>
      </c>
      <c r="G8">
        <f t="shared" si="2"/>
        <v>12</v>
      </c>
      <c r="H8" s="5">
        <v>1.8</v>
      </c>
      <c r="I8" s="5">
        <f>F8*H8</f>
        <v>21.6</v>
      </c>
      <c r="J8" t="s">
        <v>26</v>
      </c>
      <c r="K8" t="s">
        <v>66</v>
      </c>
      <c r="L8" t="s">
        <v>50</v>
      </c>
      <c r="M8" t="s">
        <v>54</v>
      </c>
      <c r="N8" s="5">
        <v>2.0699999999999998</v>
      </c>
      <c r="O8" s="5">
        <f>N8*G8</f>
        <v>24.839999999999996</v>
      </c>
    </row>
    <row r="9" spans="1:15" x14ac:dyDescent="0.25">
      <c r="A9" t="s">
        <v>16</v>
      </c>
      <c r="B9" t="s">
        <v>36</v>
      </c>
      <c r="C9">
        <v>2</v>
      </c>
      <c r="D9">
        <v>1</v>
      </c>
      <c r="E9">
        <v>1</v>
      </c>
      <c r="F9" s="3">
        <f t="shared" si="1"/>
        <v>2</v>
      </c>
      <c r="G9">
        <f t="shared" si="2"/>
        <v>2</v>
      </c>
      <c r="I9" s="5">
        <f>F9*H9</f>
        <v>0</v>
      </c>
      <c r="K9" t="s">
        <v>43</v>
      </c>
      <c r="L9" t="s">
        <v>50</v>
      </c>
      <c r="M9" t="s">
        <v>55</v>
      </c>
      <c r="N9" s="5">
        <v>2.63</v>
      </c>
      <c r="O9" s="5">
        <f>N9*G9</f>
        <v>5.26</v>
      </c>
    </row>
    <row r="10" spans="1:15" s="6" customFormat="1" x14ac:dyDescent="0.25">
      <c r="A10" s="6" t="s">
        <v>7</v>
      </c>
      <c r="B10" s="6" t="s">
        <v>32</v>
      </c>
      <c r="C10" s="6">
        <v>7</v>
      </c>
      <c r="D10" s="6">
        <v>1</v>
      </c>
      <c r="E10" s="6">
        <v>1</v>
      </c>
      <c r="F10" s="7">
        <f t="shared" si="1"/>
        <v>7</v>
      </c>
      <c r="G10" s="6">
        <f t="shared" si="2"/>
        <v>7</v>
      </c>
      <c r="H10" s="5">
        <v>14.03</v>
      </c>
      <c r="I10" s="5">
        <f>F10*H10</f>
        <v>98.21</v>
      </c>
      <c r="J10" s="6" t="s">
        <v>26</v>
      </c>
      <c r="K10" s="6" t="s">
        <v>65</v>
      </c>
      <c r="L10" t="s">
        <v>50</v>
      </c>
      <c r="M10" s="6" t="s">
        <v>56</v>
      </c>
      <c r="N10" s="5">
        <v>23.75</v>
      </c>
      <c r="O10" s="5">
        <f t="shared" ref="O10:O20" si="3">N10*G10</f>
        <v>166.25</v>
      </c>
    </row>
    <row r="11" spans="1:15" s="1" customFormat="1" x14ac:dyDescent="0.25">
      <c r="A11" t="s">
        <v>5</v>
      </c>
      <c r="B11" t="s">
        <v>34</v>
      </c>
      <c r="C11">
        <v>4</v>
      </c>
      <c r="D11">
        <v>1</v>
      </c>
      <c r="E11">
        <v>1</v>
      </c>
      <c r="F11" s="3">
        <f t="shared" si="1"/>
        <v>4</v>
      </c>
      <c r="G11">
        <f t="shared" si="2"/>
        <v>4</v>
      </c>
      <c r="H11" s="5">
        <v>18.010000000000002</v>
      </c>
      <c r="I11" s="5">
        <f>F11*H11</f>
        <v>72.040000000000006</v>
      </c>
      <c r="J11" s="6" t="s">
        <v>26</v>
      </c>
      <c r="K11">
        <v>2561</v>
      </c>
      <c r="L11" t="s">
        <v>50</v>
      </c>
      <c r="M11" s="6" t="s">
        <v>57</v>
      </c>
      <c r="N11" s="5">
        <v>24.95</v>
      </c>
      <c r="O11" s="5">
        <f t="shared" si="3"/>
        <v>99.8</v>
      </c>
    </row>
    <row r="12" spans="1:15" x14ac:dyDescent="0.25">
      <c r="A12" t="s">
        <v>6</v>
      </c>
      <c r="B12" t="s">
        <v>35</v>
      </c>
      <c r="C12">
        <v>4</v>
      </c>
      <c r="D12">
        <v>1</v>
      </c>
      <c r="E12">
        <v>1</v>
      </c>
      <c r="F12" s="3">
        <f t="shared" si="1"/>
        <v>4</v>
      </c>
      <c r="G12">
        <f t="shared" si="2"/>
        <v>4</v>
      </c>
      <c r="H12" s="5">
        <v>20.91</v>
      </c>
      <c r="I12" s="5">
        <f>F12*H12</f>
        <v>83.64</v>
      </c>
      <c r="J12" s="6" t="s">
        <v>26</v>
      </c>
      <c r="K12">
        <v>2563</v>
      </c>
      <c r="L12" t="s">
        <v>50</v>
      </c>
      <c r="M12" t="s">
        <v>58</v>
      </c>
      <c r="N12" s="5">
        <v>28.95</v>
      </c>
      <c r="O12" s="5">
        <f t="shared" si="3"/>
        <v>115.8</v>
      </c>
    </row>
    <row r="13" spans="1:15" x14ac:dyDescent="0.25">
      <c r="A13" t="s">
        <v>15</v>
      </c>
      <c r="B13" t="s">
        <v>42</v>
      </c>
      <c r="C13">
        <v>16</v>
      </c>
      <c r="D13">
        <v>1</v>
      </c>
      <c r="E13">
        <v>1</v>
      </c>
      <c r="F13" s="3">
        <f t="shared" si="1"/>
        <v>16</v>
      </c>
      <c r="G13">
        <f t="shared" si="2"/>
        <v>16</v>
      </c>
      <c r="I13" s="5">
        <f>F13*H13</f>
        <v>0</v>
      </c>
      <c r="L13" t="s">
        <v>50</v>
      </c>
      <c r="M13" t="s">
        <v>62</v>
      </c>
      <c r="N13" s="5">
        <v>0.39</v>
      </c>
      <c r="O13" s="5">
        <f t="shared" si="3"/>
        <v>6.24</v>
      </c>
    </row>
    <row r="14" spans="1:15" x14ac:dyDescent="0.25">
      <c r="A14" t="s">
        <v>10</v>
      </c>
      <c r="B14" t="s">
        <v>41</v>
      </c>
      <c r="C14">
        <v>16</v>
      </c>
      <c r="D14">
        <v>1</v>
      </c>
      <c r="E14">
        <v>1</v>
      </c>
      <c r="F14" s="3">
        <f t="shared" si="1"/>
        <v>16</v>
      </c>
      <c r="G14">
        <f t="shared" si="2"/>
        <v>16</v>
      </c>
      <c r="I14" s="5">
        <f>F14*H14</f>
        <v>0</v>
      </c>
      <c r="L14" t="s">
        <v>50</v>
      </c>
      <c r="M14" t="s">
        <v>63</v>
      </c>
      <c r="N14" s="5">
        <v>0.5</v>
      </c>
      <c r="O14" s="5">
        <f t="shared" si="3"/>
        <v>8</v>
      </c>
    </row>
    <row r="15" spans="1:15" x14ac:dyDescent="0.25">
      <c r="A15" t="s">
        <v>14</v>
      </c>
      <c r="B15" t="s">
        <v>39</v>
      </c>
      <c r="C15">
        <v>16</v>
      </c>
      <c r="D15">
        <v>1</v>
      </c>
      <c r="E15">
        <v>1</v>
      </c>
      <c r="F15" s="3">
        <f t="shared" si="1"/>
        <v>16</v>
      </c>
      <c r="G15">
        <f t="shared" si="2"/>
        <v>16</v>
      </c>
      <c r="H15" s="5">
        <v>0.91</v>
      </c>
      <c r="I15" s="5">
        <f>F15*H15</f>
        <v>14.56</v>
      </c>
      <c r="J15" t="s">
        <v>26</v>
      </c>
      <c r="L15" t="s">
        <v>50</v>
      </c>
      <c r="M15" t="s">
        <v>59</v>
      </c>
      <c r="N15" s="5">
        <v>1.21</v>
      </c>
      <c r="O15" s="5">
        <f t="shared" si="3"/>
        <v>19.36</v>
      </c>
    </row>
    <row r="16" spans="1:15" x14ac:dyDescent="0.25">
      <c r="A16" t="s">
        <v>18</v>
      </c>
      <c r="B16" t="s">
        <v>38</v>
      </c>
      <c r="C16">
        <v>24</v>
      </c>
      <c r="D16">
        <v>1</v>
      </c>
      <c r="E16">
        <v>50</v>
      </c>
      <c r="F16" s="3">
        <f t="shared" si="1"/>
        <v>0.48</v>
      </c>
      <c r="G16">
        <f t="shared" si="2"/>
        <v>1</v>
      </c>
      <c r="I16" s="5">
        <f>F16*H16</f>
        <v>0</v>
      </c>
      <c r="O16" s="5">
        <f t="shared" si="3"/>
        <v>0</v>
      </c>
    </row>
    <row r="17" spans="1:15" x14ac:dyDescent="0.25">
      <c r="A17" t="s">
        <v>3</v>
      </c>
      <c r="B17" t="s">
        <v>30</v>
      </c>
      <c r="C17">
        <v>24</v>
      </c>
      <c r="D17">
        <v>1</v>
      </c>
      <c r="E17">
        <v>1</v>
      </c>
      <c r="F17" s="3">
        <f t="shared" si="1"/>
        <v>24</v>
      </c>
      <c r="G17">
        <f t="shared" si="2"/>
        <v>24</v>
      </c>
      <c r="H17" s="5">
        <v>3.66</v>
      </c>
      <c r="I17" s="5">
        <f>F17*H17</f>
        <v>87.84</v>
      </c>
      <c r="J17" t="s">
        <v>26</v>
      </c>
      <c r="K17">
        <v>3660</v>
      </c>
      <c r="L17" t="s">
        <v>50</v>
      </c>
      <c r="M17" t="s">
        <v>60</v>
      </c>
      <c r="N17" s="5">
        <v>6</v>
      </c>
      <c r="O17" s="5">
        <f t="shared" si="3"/>
        <v>144</v>
      </c>
    </row>
    <row r="18" spans="1:15" x14ac:dyDescent="0.25">
      <c r="A18" t="s">
        <v>12</v>
      </c>
      <c r="B18" t="s">
        <v>40</v>
      </c>
      <c r="C18">
        <v>8</v>
      </c>
      <c r="D18">
        <v>1</v>
      </c>
      <c r="E18">
        <v>1</v>
      </c>
      <c r="F18" s="3">
        <f t="shared" si="1"/>
        <v>8</v>
      </c>
      <c r="G18">
        <f t="shared" si="2"/>
        <v>8</v>
      </c>
      <c r="I18" s="5">
        <f>F18*H18</f>
        <v>0</v>
      </c>
      <c r="L18" t="s">
        <v>50</v>
      </c>
      <c r="M18" t="s">
        <v>61</v>
      </c>
      <c r="N18" s="5">
        <v>9.8000000000000007</v>
      </c>
      <c r="O18" s="5">
        <f t="shared" si="3"/>
        <v>78.400000000000006</v>
      </c>
    </row>
    <row r="19" spans="1:15" x14ac:dyDescent="0.25">
      <c r="A19" t="s">
        <v>11</v>
      </c>
      <c r="B19" t="s">
        <v>33</v>
      </c>
      <c r="C19">
        <v>8</v>
      </c>
      <c r="D19">
        <v>1</v>
      </c>
      <c r="E19">
        <v>1</v>
      </c>
      <c r="F19" s="3">
        <f t="shared" si="1"/>
        <v>8</v>
      </c>
      <c r="G19">
        <f t="shared" si="2"/>
        <v>8</v>
      </c>
      <c r="H19" s="5">
        <v>8.5299999999999994</v>
      </c>
      <c r="I19" s="5">
        <f>F19*H19</f>
        <v>68.239999999999995</v>
      </c>
      <c r="J19" t="s">
        <v>26</v>
      </c>
      <c r="K19">
        <v>4461</v>
      </c>
      <c r="O19" s="5">
        <f t="shared" si="3"/>
        <v>0</v>
      </c>
    </row>
    <row r="20" spans="1:15" x14ac:dyDescent="0.25">
      <c r="A20" t="s">
        <v>13</v>
      </c>
      <c r="B20" t="s">
        <v>31</v>
      </c>
      <c r="C20">
        <v>8</v>
      </c>
      <c r="D20">
        <v>1</v>
      </c>
      <c r="E20">
        <v>1</v>
      </c>
      <c r="F20" s="3">
        <f t="shared" si="1"/>
        <v>8</v>
      </c>
      <c r="G20">
        <f t="shared" si="2"/>
        <v>8</v>
      </c>
      <c r="I20" s="5">
        <f>F20*H20</f>
        <v>0</v>
      </c>
      <c r="L20" t="s">
        <v>50</v>
      </c>
      <c r="O20" s="5">
        <f t="shared" si="3"/>
        <v>0</v>
      </c>
    </row>
    <row r="21" spans="1:15" x14ac:dyDescent="0.25">
      <c r="F21" s="3"/>
    </row>
    <row r="22" spans="1:15" ht="47.25" x14ac:dyDescent="0.25">
      <c r="A22" t="s">
        <v>71</v>
      </c>
      <c r="B22" s="8" t="s">
        <v>72</v>
      </c>
      <c r="C22">
        <v>4</v>
      </c>
      <c r="D22">
        <v>90</v>
      </c>
      <c r="E22">
        <v>90</v>
      </c>
      <c r="F22" s="3">
        <f t="shared" ref="F21:F25" si="4">(D22*C22)/E22</f>
        <v>4</v>
      </c>
      <c r="G22">
        <f t="shared" si="2"/>
        <v>4</v>
      </c>
      <c r="H22" s="5">
        <v>26.18</v>
      </c>
      <c r="I22" s="5">
        <f t="shared" ref="I21:I25" si="5">F22*H22</f>
        <v>104.72</v>
      </c>
      <c r="J22" t="s">
        <v>26</v>
      </c>
      <c r="K22" t="s">
        <v>75</v>
      </c>
      <c r="O22" s="5">
        <f t="shared" ref="O21:O25" si="6">N22*G22</f>
        <v>0</v>
      </c>
    </row>
    <row r="23" spans="1:15" ht="47.25" x14ac:dyDescent="0.25">
      <c r="A23" t="s">
        <v>73</v>
      </c>
      <c r="B23" s="8" t="s">
        <v>68</v>
      </c>
      <c r="C23">
        <v>100</v>
      </c>
      <c r="D23">
        <v>1</v>
      </c>
      <c r="E23">
        <v>1</v>
      </c>
      <c r="F23" s="3">
        <f t="shared" si="4"/>
        <v>100</v>
      </c>
      <c r="G23">
        <f t="shared" si="2"/>
        <v>100</v>
      </c>
      <c r="H23" s="5">
        <v>0.91</v>
      </c>
      <c r="I23" s="5">
        <f t="shared" si="5"/>
        <v>91</v>
      </c>
      <c r="J23" t="s">
        <v>26</v>
      </c>
      <c r="K23">
        <v>3204</v>
      </c>
      <c r="O23" s="5">
        <f t="shared" si="6"/>
        <v>0</v>
      </c>
    </row>
    <row r="24" spans="1:15" ht="63" x14ac:dyDescent="0.25">
      <c r="A24" t="s">
        <v>74</v>
      </c>
      <c r="B24" s="8" t="s">
        <v>69</v>
      </c>
      <c r="C24">
        <v>8</v>
      </c>
      <c r="D24">
        <v>1</v>
      </c>
      <c r="E24">
        <v>1</v>
      </c>
      <c r="F24" s="3">
        <f t="shared" si="4"/>
        <v>8</v>
      </c>
      <c r="G24">
        <f t="shared" si="2"/>
        <v>8</v>
      </c>
      <c r="H24" s="5">
        <v>6.56</v>
      </c>
      <c r="I24" s="5">
        <f t="shared" si="5"/>
        <v>52.48</v>
      </c>
      <c r="J24" t="s">
        <v>26</v>
      </c>
      <c r="K24">
        <v>4136</v>
      </c>
      <c r="O24" s="5">
        <f t="shared" si="6"/>
        <v>0</v>
      </c>
    </row>
    <row r="25" spans="1:15" ht="47.25" x14ac:dyDescent="0.25">
      <c r="A25" t="s">
        <v>76</v>
      </c>
      <c r="B25" s="8" t="s">
        <v>70</v>
      </c>
      <c r="C25">
        <v>24</v>
      </c>
      <c r="D25">
        <v>1</v>
      </c>
      <c r="E25">
        <v>1</v>
      </c>
      <c r="F25" s="3">
        <f t="shared" si="4"/>
        <v>24</v>
      </c>
      <c r="G25">
        <f t="shared" si="2"/>
        <v>24</v>
      </c>
      <c r="H25" s="5">
        <v>4.58</v>
      </c>
      <c r="I25" s="5">
        <f t="shared" si="5"/>
        <v>109.92</v>
      </c>
      <c r="J25" t="s">
        <v>26</v>
      </c>
      <c r="O25" s="5">
        <f t="shared" si="6"/>
        <v>0</v>
      </c>
    </row>
  </sheetData>
  <sortState ref="A2:K20">
    <sortCondition ref="A2:A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2018-02-09T00:56:08Z</dcterms:created>
  <dcterms:modified xsi:type="dcterms:W3CDTF">2018-02-09T02:31:54Z</dcterms:modified>
</cp:coreProperties>
</file>