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4055" windowHeight="7530"/>
  </bookViews>
  <sheets>
    <sheet name="Formato Adquirido V2" sheetId="5" r:id="rId1"/>
    <sheet name="INSTRUCCIONES" sheetId="8" r:id="rId2"/>
    <sheet name="EJEMPLO" sheetId="7" r:id="rId3"/>
    <sheet name="Regionales" sheetId="2" state="hidden" r:id="rId4"/>
    <sheet name="PCI" sheetId="6" state="hidden" r:id="rId5"/>
  </sheets>
  <externalReferences>
    <externalReference r:id="rId6"/>
  </externalReferences>
  <definedNames>
    <definedName name="_xlnm._FilterDatabase" localSheetId="4" hidden="1">PCI!$AJ$2:$AP$153</definedName>
    <definedName name="Amazonas" localSheetId="4">PCI!$A$3:$A$4</definedName>
    <definedName name="Amazonas">Regionales!$A$3:$A$4</definedName>
    <definedName name="Antioquia" localSheetId="4">PCI!$B$3:$B$19</definedName>
    <definedName name="Antioquia">Regionales!$B$3:$B$19</definedName>
    <definedName name="Arauca" localSheetId="4">PCI!$C$3:$C$4</definedName>
    <definedName name="Arauca">Regionales!$C$3:$C$4</definedName>
    <definedName name="_xlnm.Print_Area" localSheetId="2">EJEMPLO!$C$1:$N$75</definedName>
    <definedName name="_xlnm.Print_Area" localSheetId="0">'Formato Adquirido V2'!$C$1:$N$74</definedName>
    <definedName name="Atlántico" localSheetId="4">PCI!$D$3:$D$7</definedName>
    <definedName name="Atlántico">Regionales!$D$3:$D$7</definedName>
    <definedName name="Bolivar" localSheetId="4">PCI!$E$3:$E$7</definedName>
    <definedName name="Bolivar">Regionales!$E$3:$E$7</definedName>
    <definedName name="Bolívar" localSheetId="4">PCI!$E$3:$E$7</definedName>
    <definedName name="Bolívar">Regionales!$E$3:$E$7</definedName>
    <definedName name="Boyaca" localSheetId="4">PCI!$F$3:$F$7</definedName>
    <definedName name="Boyaca">Regionales!$F$3:$F$7</definedName>
    <definedName name="Boyacá" localSheetId="4">PCI!$F$3:$F$7</definedName>
    <definedName name="Boyacá">Regionales!$F$3:$F$7</definedName>
    <definedName name="Caldas" localSheetId="4">PCI!$G$3:$G$8</definedName>
    <definedName name="Caldas">Regionales!$G$3:$G$8</definedName>
    <definedName name="Caqueta" localSheetId="4">PCI!$H$3:$H$4</definedName>
    <definedName name="Caqueta">Regionales!$H$3:$H$4</definedName>
    <definedName name="CARGO">[1]Hoja4!$H$6:$H$31</definedName>
    <definedName name="CARGO..">[1]Hoja4!$H$6:$H$33</definedName>
    <definedName name="Casanare" localSheetId="4">PCI!$I$3:$I$4</definedName>
    <definedName name="Casanare">Regionales!$I$3:$I$4</definedName>
    <definedName name="Cauca" localSheetId="4">PCI!$J$3:$J$6</definedName>
    <definedName name="Cauca">Regionales!$J$3:$J$6</definedName>
    <definedName name="CENTRO_COSTO">PCI!$AM$3:$AM$153</definedName>
    <definedName name="Cesar" localSheetId="4">PCI!$K$3:$K$6</definedName>
    <definedName name="Cesar">Regionales!$K$3:$K$6</definedName>
    <definedName name="Choco" localSheetId="4">PCI!$L$3:$L$4</definedName>
    <definedName name="Choco">Regionales!$L$3:$L$4</definedName>
    <definedName name="Córdoba" localSheetId="4">PCI!$M$3:$M$5</definedName>
    <definedName name="Córdoba">Regionales!$M$3:$M$5</definedName>
    <definedName name="Cundinamarca" localSheetId="4">PCI!$N$3:$N$9</definedName>
    <definedName name="Cundinamarca">Regionales!$N$3:$N$9</definedName>
    <definedName name="Dirección_General" localSheetId="4">PCI!$O$3:$O$15</definedName>
    <definedName name="Dirección_General">Regionales!$O$3:$O$15</definedName>
    <definedName name="DireccionGeneral" localSheetId="4">PCI!$O$3:$O$15</definedName>
    <definedName name="DireccionGeneral">Regionales!$O$3:$O$15</definedName>
    <definedName name="Distrito_Capital" localSheetId="4">PCI!$P$3:$P$18</definedName>
    <definedName name="Distrito_Capital">Regionales!$P$3:$P$18</definedName>
    <definedName name="DistritoCapital" localSheetId="4">PCI!$P$3:$P$18</definedName>
    <definedName name="DistritoCapital">Regionales!$P$3:$P$18</definedName>
    <definedName name="ESTADO">[1]Hoja4!$E$37:$E$39</definedName>
    <definedName name="Guainia" localSheetId="4">PCI!$Q$3:$Q$4</definedName>
    <definedName name="Guainia">Regionales!$Q$3:$Q$4</definedName>
    <definedName name="Guaviare" localSheetId="4">PCI!$S$3:$S$4</definedName>
    <definedName name="Guaviare">Regionales!$S$3:$S$4</definedName>
    <definedName name="Huila" localSheetId="4">PCI!$T$3:$T$8</definedName>
    <definedName name="Huila">Regionales!$T$3:$T$8</definedName>
    <definedName name="Magdalena" localSheetId="4">PCI!$U$3:$U$5</definedName>
    <definedName name="Magdalena">Regionales!$U$3:$U$5</definedName>
    <definedName name="Meta" localSheetId="4">PCI!$V$3:$V$5</definedName>
    <definedName name="Meta">Regionales!$V$3:$V$5</definedName>
    <definedName name="Nariño" localSheetId="4">PCI!$W$3:$W$6</definedName>
    <definedName name="Nariño">Regionales!$W$3:$W$6</definedName>
    <definedName name="Norte_de_Santander" localSheetId="4">PCI!$X$3:$X$5</definedName>
    <definedName name="Norte_de_Santander">Regionales!$X$3:$X$5</definedName>
    <definedName name="NortedeSantander" localSheetId="4">PCI!$X$3:$X$5</definedName>
    <definedName name="NortedeSantander">Regionales!$X$3:$X$5</definedName>
    <definedName name="PCI">PCI!$AN$3:$AN$153</definedName>
    <definedName name="PROCESOS" localSheetId="2">#REF!</definedName>
    <definedName name="PROCESOS" localSheetId="0">#REF!</definedName>
    <definedName name="PROCESOS" localSheetId="1">#REF!</definedName>
    <definedName name="PROCESOS" localSheetId="4">#REF!</definedName>
    <definedName name="PROCESOS">#REF!</definedName>
    <definedName name="Putumayo" localSheetId="4">PCI!$Y$3:$Y$4</definedName>
    <definedName name="Putumayo">Regionales!$Y$3:$Y$4</definedName>
    <definedName name="QUESOLICITA">[1]Hoja4!$H$39:$H$46</definedName>
    <definedName name="Quindio" localSheetId="4">PCI!$Z$3:$Z$6</definedName>
    <definedName name="Quindio" localSheetId="3">Regionales!$Z$3:$Z$6</definedName>
    <definedName name="Quindío" localSheetId="4">PCI!$Z$3:$Z$6</definedName>
    <definedName name="Quindío">Regionales!$Z$3:$Z$6</definedName>
    <definedName name="Regional" localSheetId="4">PCI!$A$2:$AH$2</definedName>
    <definedName name="Regional">Regionales!$A$2:$AH$2</definedName>
    <definedName name="REGIONAL2">PCI!$AL$3:$AL$153</definedName>
    <definedName name="REGIONALES" localSheetId="4">[1]Hoja4!$C$4:$C$37</definedName>
    <definedName name="REGIONALES" localSheetId="3">[1]Hoja4!$C$4:$C$37</definedName>
    <definedName name="Risaralda" localSheetId="4">PCI!$AA$3:$AA$6</definedName>
    <definedName name="Risaralda">Regionales!$AA$3:$AA$6</definedName>
    <definedName name="ROLES">[1]Hoja4!$E$7:$E$17</definedName>
    <definedName name="ROLESSIGA.">[1]Hoja4!$E$6:$E$31</definedName>
    <definedName name="San_Andres" localSheetId="4">PCI!$AB$3:$AB$4</definedName>
    <definedName name="San_Andres">Regionales!$AB$3:$AB$4</definedName>
    <definedName name="San_Andrés" localSheetId="4">PCI!$AB$3:$AB$4</definedName>
    <definedName name="San_Andrés">Regionales!$AB$3:$AB$4</definedName>
    <definedName name="SanAndres" localSheetId="4">PCI!$AB$3:$AB$4</definedName>
    <definedName name="SanAndres">Regionales!$AB$3:$AB$4</definedName>
    <definedName name="Santander" localSheetId="4">PCI!$AC$3:$AC$11</definedName>
    <definedName name="Santander">Regionales!$AC$3:$AC$11</definedName>
    <definedName name="SEDE">PCI!$AM$3:$AM$153</definedName>
    <definedName name="Sucre" localSheetId="4">PCI!$AD$3:$AD$4</definedName>
    <definedName name="Sucre">Regionales!$AD$3:$AD$4</definedName>
    <definedName name="TABLAREG">PCI!$AL$3:$AL$153</definedName>
    <definedName name="_xlnm.Print_Titles" localSheetId="2">EJEMPLO!$1:$5</definedName>
    <definedName name="_xlnm.Print_Titles" localSheetId="0">'Formato Adquirido V2'!$1:$5</definedName>
    <definedName name="_xlnm.Print_Titles" localSheetId="1">INSTRUCCIONES!$1:$4</definedName>
    <definedName name="Tolima" localSheetId="4">PCI!$AE$3:$AE$6</definedName>
    <definedName name="Tolima">Regionales!$AE$3:$AE$6</definedName>
    <definedName name="Valle" localSheetId="4">PCI!$AF$3:$AF$13</definedName>
    <definedName name="Valle">Regionales!$AF$3:$AF$13</definedName>
    <definedName name="Vaupés" localSheetId="4">PCI!$AG$3:$AG$4</definedName>
    <definedName name="Vaupés">Regionales!$AG$3:$AG$4</definedName>
    <definedName name="Vichada" localSheetId="4">PCI!$AH$3:$AH$4</definedName>
    <definedName name="Vichada">Regionales!$AH$3:$AH$4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9" i="5" l="1"/>
  <c r="H10" i="7"/>
  <c r="I55" i="7"/>
  <c r="I65" i="7" s="1"/>
  <c r="I50" i="7"/>
  <c r="I49" i="7"/>
  <c r="J49" i="7" s="1"/>
  <c r="I48" i="7"/>
  <c r="J48" i="7" s="1"/>
  <c r="I47" i="7"/>
  <c r="J47" i="7" s="1"/>
  <c r="I46" i="7"/>
  <c r="I45" i="7"/>
  <c r="J45" i="7" s="1"/>
  <c r="I44" i="7"/>
  <c r="J44" i="7" s="1"/>
  <c r="F31" i="7"/>
  <c r="E31" i="7"/>
  <c r="F26" i="7"/>
  <c r="E26" i="7"/>
  <c r="F28" i="7" s="1"/>
  <c r="K50" i="7" l="1"/>
  <c r="M50" i="7" s="1"/>
  <c r="E28" i="7"/>
  <c r="J46" i="7"/>
  <c r="G55" i="7" s="1"/>
  <c r="E50" i="7" l="1"/>
  <c r="I64" i="5"/>
  <c r="E49" i="5" l="1"/>
  <c r="K49" i="5"/>
  <c r="M49" i="5" s="1"/>
  <c r="E30" i="5" l="1"/>
  <c r="F30" i="5"/>
  <c r="F25" i="5"/>
  <c r="E25" i="5"/>
  <c r="F27" i="5" l="1"/>
  <c r="E27" i="5"/>
</calcChain>
</file>

<file path=xl/sharedStrings.xml><?xml version="1.0" encoding="utf-8"?>
<sst xmlns="http://schemas.openxmlformats.org/spreadsheetml/2006/main" count="2421" uniqueCount="1033">
  <si>
    <t>CLASE</t>
  </si>
  <si>
    <t>VIGENCIA</t>
  </si>
  <si>
    <t xml:space="preserve">                      FORMATO PARA EL RECONOCIMIENTO DE ACTIVOS INTANGIBLES ADQUIRIDOS DE FORMA SEPARADA</t>
  </si>
  <si>
    <t>Elegir una opción</t>
  </si>
  <si>
    <t>INFORMACIÓN DEL ACTIVO INTANGIBLE</t>
  </si>
  <si>
    <t>Este formato se debe diligenciar una vez se realice el contrato, factura o se suscriba un convenio, para verificar si se cumplen con los requisitos aquí contemplados y poder ser reconocido como activo intangible adquirido de forma separada</t>
  </si>
  <si>
    <t>1.1</t>
  </si>
  <si>
    <t>FECHA</t>
  </si>
  <si>
    <t>NUMERO CONSECUTIVO</t>
  </si>
  <si>
    <r>
      <t>FECHA:</t>
    </r>
    <r>
      <rPr>
        <sz val="8"/>
        <rFont val="Calibri"/>
        <family val="2"/>
        <scheme val="minor"/>
      </rPr>
      <t xml:space="preserve"> Fecha en la que se va a diligenciar este formato, que debería ser la misma en la que se expide o se recibe factura, contrato, convenio o cualquier documento soporte de la transacción</t>
    </r>
  </si>
  <si>
    <t>1.2</t>
  </si>
  <si>
    <t>REGIONAL</t>
  </si>
  <si>
    <t>Dirección_General</t>
  </si>
  <si>
    <t xml:space="preserve">REGIONAL: </t>
  </si>
  <si>
    <t>LICENCIAMIENTO</t>
  </si>
  <si>
    <t>Conceciones y Franquicias</t>
  </si>
  <si>
    <t>1.3</t>
  </si>
  <si>
    <t>AREA O CENTRO DE FORMACION</t>
  </si>
  <si>
    <t>Oficina de Sistemas</t>
  </si>
  <si>
    <t>Derechos</t>
  </si>
  <si>
    <t>1 Años</t>
  </si>
  <si>
    <t>1.4</t>
  </si>
  <si>
    <t>NOMBRE DEL ACTIVO</t>
  </si>
  <si>
    <t>Plataforma Compromiso</t>
  </si>
  <si>
    <t>Licencias</t>
  </si>
  <si>
    <t>2 Años</t>
  </si>
  <si>
    <t>1.5</t>
  </si>
  <si>
    <t>OTRO</t>
  </si>
  <si>
    <t>4 Años</t>
  </si>
  <si>
    <t>5 Años</t>
  </si>
  <si>
    <t>Otros Activos Intangibles</t>
  </si>
  <si>
    <t>LISTA DE CHEQUEO PARA RECONOCER UN INTANGIBLE ADQUIRIDO DE FORMA SEPARADA</t>
  </si>
  <si>
    <t>SI</t>
  </si>
  <si>
    <t>NO</t>
  </si>
  <si>
    <t>Observaciones</t>
  </si>
  <si>
    <t>2.1</t>
  </si>
  <si>
    <t>Recurso controlado</t>
  </si>
  <si>
    <t>X</t>
  </si>
  <si>
    <r>
      <rPr>
        <b/>
        <sz val="8"/>
        <color theme="1"/>
        <rFont val="Calibri"/>
        <family val="2"/>
        <scheme val="minor"/>
      </rPr>
      <t xml:space="preserve">RECURSO CONTROLADO: </t>
    </r>
    <r>
      <rPr>
        <sz val="8"/>
        <color theme="1"/>
        <rFont val="Calibri"/>
        <family val="2"/>
        <scheme val="minor"/>
      </rPr>
      <t xml:space="preserve">Control implica la capacidad del SENA para usar un recurso o definir el uso que un tercero debe darle, para las funciones administrativas o de formación profesional, al igual si se dispone de proceso o procedimiento al cual beneficia la utilización del producto. Al evaluar si existe o no control la entidad debe tener en cuenta, si el derecho de uso lo define un contrato, factura, entrada a almacén, certificado de licenciamiento, convenio o donaciones, igualmente se debé verificar el acceso al recurso o la capacidad de un tercero para negar o restringir el uso.  Ejemplo: Adobe: El SENA utilizará este licenciamiento para los programas de formación que lo requieran, y será utilizado por aprendices, instructores y funcionarios. </t>
    </r>
  </si>
  <si>
    <t>2.2</t>
  </si>
  <si>
    <t>Se espera obtener un potencial de servicios</t>
  </si>
  <si>
    <r>
      <rPr>
        <b/>
        <sz val="8"/>
        <color theme="1"/>
        <rFont val="Calibri"/>
        <family val="2"/>
        <scheme val="minor"/>
      </rPr>
      <t xml:space="preserve">SE ESPERA OBTENER UN POTENCIAL DE SERVICIO: </t>
    </r>
    <r>
      <rPr>
        <sz val="8"/>
        <color theme="1"/>
        <rFont val="Calibri"/>
        <family val="2"/>
        <scheme val="minor"/>
      </rPr>
      <t>es la capacidad que tiene dicho recurso para prestar servicios que contribuyan a la consecución de los objetivos de la entidad, temas misionales, estratégicos y de apoyo. Para este punto es indispensable que el funcionario responsable de su reconocimiento, demuestre la utilidad que este activo le generará a la entidad. Ejemplo: Adobe: beneficia a la red de artes gráficas de la Dirección de Formación profesional y sus programas de formación técnicos y tecnólogos virtuales y presenciales.</t>
    </r>
  </si>
  <si>
    <t>2.3</t>
  </si>
  <si>
    <t>Se puede medir fiablemente</t>
  </si>
  <si>
    <r>
      <rPr>
        <b/>
        <sz val="8"/>
        <color theme="1"/>
        <rFont val="Calibri"/>
        <family val="2"/>
        <scheme val="minor"/>
      </rPr>
      <t xml:space="preserve">SE PUEDE MEDIR FIABLEMENTE: </t>
    </r>
    <r>
      <rPr>
        <sz val="8"/>
        <color theme="1"/>
        <rFont val="Calibri"/>
        <family val="2"/>
        <scheme val="minor"/>
      </rPr>
      <t>La medición de un activo es fiable cuando existe evidencia de transacciones para el activo u otros similares, o cuando la estimación del valor depende de variables que se pueden medir en términos monetarios.
Ejemplo: Asignación presupuestal, factura, convenio o algún documento soporte que me pueda mostrar el valor del activo a reconocer.</t>
    </r>
  </si>
  <si>
    <t>2.4</t>
  </si>
  <si>
    <t>Se puede identificar</t>
  </si>
  <si>
    <t>2.5</t>
  </si>
  <si>
    <t>No es monetario</t>
  </si>
  <si>
    <r>
      <rPr>
        <b/>
        <sz val="8"/>
        <color theme="1"/>
        <rFont val="Calibri"/>
        <family val="2"/>
        <scheme val="minor"/>
      </rPr>
      <t xml:space="preserve">NO ES MONETARIO: </t>
    </r>
    <r>
      <rPr>
        <sz val="8"/>
        <color theme="1"/>
        <rFont val="Calibri"/>
        <family val="2"/>
        <scheme val="minor"/>
      </rPr>
      <t>Son los activos diferentes a dinero en efectivo,o equivalentes. Ejemplo el CDT, es monetario.</t>
    </r>
  </si>
  <si>
    <t>2.6</t>
  </si>
  <si>
    <t>Sin apariencia física</t>
  </si>
  <si>
    <r>
      <rPr>
        <b/>
        <sz val="8"/>
        <color theme="1"/>
        <rFont val="Calibri"/>
        <family val="2"/>
        <scheme val="minor"/>
      </rPr>
      <t xml:space="preserve">SIN APARIENCIA FISICA: </t>
    </r>
    <r>
      <rPr>
        <sz val="8"/>
        <color theme="1"/>
        <rFont val="Calibri"/>
        <family val="2"/>
        <scheme val="minor"/>
      </rPr>
      <t>Algunos intangibles pueden estar contenidos en, o contener, un soporte de naturaleza o apariencia física, como es el caso de un disco compacto (caso programas informáticos), de documentación legal (caso licencia o patente) o de una película; estos casos la "sustancia material" del elemento es de importancia secundaria con respecto a su componente intangible, por lo que el activo será considerado como intangible.
En otros casos, en donde un activo incluye elementos tangibles e intangibles, el funcionario responsable de su reconocimiento deberá analizar cuál de los dos elementos tiene más peso significativo, para así mismo reconocerlos o como intangible o como propiedades planta y equipo. Ejemplo, los programas informáticos para un ordenador que no pueda funcionar sin un programa específico, son partes integrantes del equipo y deberá ser tratado como un elemento de propiedades, planta y equipo. El mismo caso sucedería para el sistema operativo de un ordenador. Cuando los programas infórmáticos no constituyan parte integrante del equipo, serán tratados como intangibles y por separado del equipo.
Para este caso en donde existe más de un elemento entre tangibles e intangibles, es bueno ayudarse realizando una pregunta: ¿el elemento considerado tangible y que se reconocerá como propiedades planta y equipo, puéde funcionar sin el elemento considerado intangible? Si la respuesta es NO, entonces ambos se reconocen como un solo elemento en propiedades, planta y equipo. Si la respuesta es SI, ambos se reconocen por separado, el tangible en propiedades, planta y equipo y el intangible como activo intangible.</t>
    </r>
  </si>
  <si>
    <t>2.7</t>
  </si>
  <si>
    <t>Se va a utilizar por más de un año</t>
  </si>
  <si>
    <t>3.0</t>
  </si>
  <si>
    <t>Se considera intangible adquirido de forma separada si cumple con todos los criterios anteriores</t>
  </si>
  <si>
    <t>Si todas las casillas anteriores se marcan en SI, se reconoce el producto como un Activo Intangible</t>
  </si>
  <si>
    <t>PARA ACTUALIZACIONES DE SOFTWARE</t>
  </si>
  <si>
    <t>3.1</t>
  </si>
  <si>
    <t>El programa no puedan funcionar sin su actualización.</t>
  </si>
  <si>
    <t>Para actualizaciones de software, deberá cumplir con todos los criterios antes establecidos</t>
  </si>
  <si>
    <t>Si cumple con todos los anteriores criterios y se va a reconocer como intangible, favor diligenciar la siguiente información:</t>
  </si>
  <si>
    <t>4.</t>
  </si>
  <si>
    <t>DATOS DEL CONTRATO</t>
  </si>
  <si>
    <t xml:space="preserve">DATOS DEL CONTRATO: Esta sección del formato se debe diligenciar una vez se verifique que el recurso analizado cumple con la lista de chequeo anterior, de lo contrario NO se diligencia. </t>
  </si>
  <si>
    <t>CONTRATO N°</t>
  </si>
  <si>
    <t>Identifica la información solicitada en el convenio o contrato: Número del contrato, nombre del contratista, NIT y fecha de suscricpión</t>
  </si>
  <si>
    <t>NOMBRE DEL CONTRATISTA</t>
  </si>
  <si>
    <t>VALOR CONTRATO ANTES DE IVA</t>
  </si>
  <si>
    <t>Identifica el valor de contrato antes de IVA, el valor de IVA y el valor total del contrato</t>
  </si>
  <si>
    <t>ACTIVO</t>
  </si>
  <si>
    <t>NIT DEL CONTRATISTA</t>
  </si>
  <si>
    <t>VALOR TOTAL DEL IVA</t>
  </si>
  <si>
    <t>GASTO</t>
  </si>
  <si>
    <t>FECHA DE SUSCRIPCION</t>
  </si>
  <si>
    <t xml:space="preserve">VALOR DEL CONTRATO </t>
  </si>
  <si>
    <t>IVA</t>
  </si>
  <si>
    <t>CONCEPTO</t>
  </si>
  <si>
    <t>N° DE PAGO</t>
  </si>
  <si>
    <t>CUENTA</t>
  </si>
  <si>
    <t xml:space="preserve">FECHA </t>
  </si>
  <si>
    <t>VALOR ANTES DE IVA</t>
  </si>
  <si>
    <t>VALOR TOTAL</t>
  </si>
  <si>
    <t>PAGADO O POR PAGAR</t>
  </si>
  <si>
    <t xml:space="preserve">ACTIVO </t>
  </si>
  <si>
    <t>ESTE PAGO</t>
  </si>
  <si>
    <t>FACTURADO Y PAGADO</t>
  </si>
  <si>
    <t>SIN FACTURA</t>
  </si>
  <si>
    <r>
      <rPr>
        <b/>
        <sz val="8"/>
        <color theme="1"/>
        <rFont val="Calibri"/>
        <family val="2"/>
        <scheme val="minor"/>
      </rPr>
      <t xml:space="preserve">SI: </t>
    </r>
    <r>
      <rPr>
        <sz val="8"/>
        <color theme="1"/>
        <rFont val="Calibri"/>
        <family val="2"/>
        <scheme val="minor"/>
      </rPr>
      <t>Indique con una equis, si el elemento ya se encuentra listo para su utilización bajo los parámetros establecidos por el área que generó la necesidad de su adquisición. Si es así, copie el valor del total conceptos a reconocer en este reporte en total costo de adquisición.
Desde este momento cualquier erogación que se genere en relación con este activo intangible se reconocerá como gasto</t>
    </r>
  </si>
  <si>
    <r>
      <rPr>
        <b/>
        <sz val="8"/>
        <color theme="1"/>
        <rFont val="Calibri"/>
        <family val="2"/>
        <scheme val="minor"/>
      </rPr>
      <t xml:space="preserve">NO: </t>
    </r>
    <r>
      <rPr>
        <sz val="8"/>
        <color theme="1"/>
        <rFont val="Calibri"/>
        <family val="2"/>
        <scheme val="minor"/>
      </rPr>
      <t>Indique con una equis, si el elemento todavía no se encuentra listo para su utilización bajo los parámetros establecidos por el área que generó la necesidad de su adquisición.
Si es así, en el siguiente reporte copie los conceptos establecidos en "Concepto a reconocer en la fecha de hoy" en la sección de "Costo de adquisición", siguiendo las instrucciones indicadas a continuación.
Esto se deberá seguir realizando hasta que el elemento quede listo para su utilización bajo los parámetros establecidos por el área que generó la necesidad de su adqusición.</t>
    </r>
  </si>
  <si>
    <t>5.0</t>
  </si>
  <si>
    <t>OBSERVACIONES</t>
  </si>
  <si>
    <t>6.0</t>
  </si>
  <si>
    <t>COSTO DE ADQUSICION</t>
  </si>
  <si>
    <t>7.0</t>
  </si>
  <si>
    <t>8.0</t>
  </si>
  <si>
    <t>VIDA UTIL</t>
  </si>
  <si>
    <t>VIDA ECONOMICA</t>
  </si>
  <si>
    <t>1 año</t>
  </si>
  <si>
    <t>VALOR RESIDUAL</t>
  </si>
  <si>
    <t>9.0</t>
  </si>
  <si>
    <t xml:space="preserve">GRF-F-XXX- </t>
  </si>
  <si>
    <t>REGIONALES y CENTROS</t>
  </si>
  <si>
    <t>Amazonas</t>
  </si>
  <si>
    <t>Antioquia</t>
  </si>
  <si>
    <t>Arauca</t>
  </si>
  <si>
    <t>Atlántico</t>
  </si>
  <si>
    <t>Bolívar</t>
  </si>
  <si>
    <t>Boyacá</t>
  </si>
  <si>
    <t>Caldas</t>
  </si>
  <si>
    <t>Caqueta</t>
  </si>
  <si>
    <t>Casanare</t>
  </si>
  <si>
    <t>Cauca</t>
  </si>
  <si>
    <t>Cesar</t>
  </si>
  <si>
    <t>Choco</t>
  </si>
  <si>
    <t>Córdoba</t>
  </si>
  <si>
    <t>Cundinamarca</t>
  </si>
  <si>
    <t>Distrito_Capital</t>
  </si>
  <si>
    <t>Guainía</t>
  </si>
  <si>
    <t>Guajira</t>
  </si>
  <si>
    <t>Guaviare</t>
  </si>
  <si>
    <t>Huila</t>
  </si>
  <si>
    <t>Magdalena</t>
  </si>
  <si>
    <t>Meta</t>
  </si>
  <si>
    <t>Nariño</t>
  </si>
  <si>
    <t>Norte_de_Santander</t>
  </si>
  <si>
    <t>Putumayo</t>
  </si>
  <si>
    <t>Quindío</t>
  </si>
  <si>
    <t>Risaralda</t>
  </si>
  <si>
    <t>San_Andrés</t>
  </si>
  <si>
    <t>Santander</t>
  </si>
  <si>
    <t>Sucre</t>
  </si>
  <si>
    <t>Tolima</t>
  </si>
  <si>
    <t>Valle</t>
  </si>
  <si>
    <t>Vaupés</t>
  </si>
  <si>
    <t>Vichada</t>
  </si>
  <si>
    <t>Despacho Regional</t>
  </si>
  <si>
    <t>Centro para la Biodiversidad y el Turismo del Amazonas</t>
  </si>
  <si>
    <t>Centro de los Recursos Naturales Renovables -La Salada</t>
  </si>
  <si>
    <t>Centro de Gestión y Desarrollo Agroindustrial de Arauca</t>
  </si>
  <si>
    <t>Centro para el Desarrollo Agroecologico y Agroindustrial</t>
  </si>
  <si>
    <t>Centro Agroempresarial y Minero</t>
  </si>
  <si>
    <t xml:space="preserve">Centro de Desarrollo Agropecuario y Agroindustrial </t>
  </si>
  <si>
    <t>Centro para la Formación Cafetera</t>
  </si>
  <si>
    <t>Centro Tecnológico de la Amazonia</t>
  </si>
  <si>
    <t>Centro Agroindustrial y Fortalecimiento Empresarial de Casanare</t>
  </si>
  <si>
    <t xml:space="preserve">Centro Agropecuario </t>
  </si>
  <si>
    <t>Centro Biotecnológico del Caribe</t>
  </si>
  <si>
    <t>Centro de Recursos Naturales, Industria y Biodiversidad</t>
  </si>
  <si>
    <t>Centro Agropecuario y de Biotecnología el Porvenir</t>
  </si>
  <si>
    <t>Centro Industrial y de Desarrollo Empresarial de Soacha</t>
  </si>
  <si>
    <t>Oficina de Control Interno</t>
  </si>
  <si>
    <t>Centro de Tecnologías para la Construcción y la Madera</t>
  </si>
  <si>
    <t>Centro Ambiental y Ecoturistico del Nororiente Amazónico</t>
  </si>
  <si>
    <t>Centro Industrial y de Energías Alternativas</t>
  </si>
  <si>
    <t>Centro de Desarrollo Agroindustrial, Turístico y Tecnológico del Guaviare</t>
  </si>
  <si>
    <t>Centro de Formación Agroindustrial</t>
  </si>
  <si>
    <t>Centro Acuícola y Agroindustrial de Gaira</t>
  </si>
  <si>
    <t>Centro Agroindustrial del Meta</t>
  </si>
  <si>
    <t>Centro Sur Colombiano de Logística Internacional</t>
  </si>
  <si>
    <t>Centro Atención Sector Agropecuario</t>
  </si>
  <si>
    <t>Centro Agroforestal y Acuícola Arapaima</t>
  </si>
  <si>
    <t>Centro Agroindustrial</t>
  </si>
  <si>
    <t>Centro de Formación Turística, Gente de Mar y de Servicios</t>
  </si>
  <si>
    <t>Centro de la Innovación, la Tecnología y los Servicios</t>
  </si>
  <si>
    <t>Centro Agropecuario la Granja</t>
  </si>
  <si>
    <t>Centro Agropecuario de Buga</t>
  </si>
  <si>
    <t>Centro Agropecuario y de Servicios Ambientales "Jiri-jirimo"</t>
  </si>
  <si>
    <t>Centro de Producción y Transformación Agroindustrial de la Orinoquia</t>
  </si>
  <si>
    <t>Centro del Diseño y Manufactura del Cuero</t>
  </si>
  <si>
    <t>Centro Nacional Colombo Alemán</t>
  </si>
  <si>
    <t>Centro Internacional Náutico, Fluvial y Portuario</t>
  </si>
  <si>
    <t>Centro  Minero</t>
  </si>
  <si>
    <t>Centro de Automatización Industrial</t>
  </si>
  <si>
    <t xml:space="preserve">Centro de Teleinformática y Producción Industrial </t>
  </si>
  <si>
    <t>Centro Agroempresarial</t>
  </si>
  <si>
    <t>Centro de Comercio, Industria y Turismo de Córdoba</t>
  </si>
  <si>
    <t>Centro de Desarrollo Agroindustrial y Empresarial</t>
  </si>
  <si>
    <t>Oficina de Control Interno Disciplinario</t>
  </si>
  <si>
    <t>Centro de Electricidad, Electrónica y Telecomunicaciones</t>
  </si>
  <si>
    <t>Centro Agroempresarial y Acuícola</t>
  </si>
  <si>
    <t>Centro Agroempresarial y Desarrollo Pecuario del Huila</t>
  </si>
  <si>
    <t>Centro de Logística y Promoción Ecoturística del Magdalena</t>
  </si>
  <si>
    <t>Centro de Industria y Servicios del Meta</t>
  </si>
  <si>
    <t>Centro Agroindustrial y Pesquero de la Costa Pacifica</t>
  </si>
  <si>
    <t xml:space="preserve">Centro de la Industria, la Empresa y los Servicios </t>
  </si>
  <si>
    <t>Centro para el Desarrollo Tecnológico de la Construcción y la Industria</t>
  </si>
  <si>
    <t>Centro de Diseño e Innovación Tecnológica Industrial</t>
  </si>
  <si>
    <t>Centro Industrial de Mantenimiento Integral</t>
  </si>
  <si>
    <t>Centro de Industria y Construcción</t>
  </si>
  <si>
    <t>Centro Latinoamericano de  Especies Menores</t>
  </si>
  <si>
    <t>Centro de Formación en Diseño, Confección y Moda.</t>
  </si>
  <si>
    <t xml:space="preserve">Centro Industrial y de Aviación  </t>
  </si>
  <si>
    <t>Centro para la Industria Petroquímica</t>
  </si>
  <si>
    <t xml:space="preserve">Centro de Gestión Administrativa y Fortalecimiento Empresarial </t>
  </si>
  <si>
    <t>Centro de Procesos Industriales</t>
  </si>
  <si>
    <t>Centro de Comercio y Servicios</t>
  </si>
  <si>
    <t>Centro de Operación y Mantenimiento Minero</t>
  </si>
  <si>
    <t xml:space="preserve">Centro Agroecológico y Empresarial </t>
  </si>
  <si>
    <t xml:space="preserve">Oficina de Comunicaciones </t>
  </si>
  <si>
    <t>Centro de Gestión Industrial</t>
  </si>
  <si>
    <t>Centro de Desarrollo Agroempresarial y Turístico del Huila</t>
  </si>
  <si>
    <t>Centro Internacional de Producción Limpia - Lope</t>
  </si>
  <si>
    <t>Centro de Comercio y Turismo</t>
  </si>
  <si>
    <t>Centro Industrial del Diseño y la Manufactura</t>
  </si>
  <si>
    <t>Centro Náutico Pesquero de Buenaventura</t>
  </si>
  <si>
    <t>Centro para el Desarrollo del Hábitat y la Construcción</t>
  </si>
  <si>
    <t>Centro Industrial de Mantenimiento y Manufactura</t>
  </si>
  <si>
    <t>Centro de la Tecnología de Diseño y la Productividad Empresarial</t>
  </si>
  <si>
    <t>Centro de Manufactura en Textil y Cuero</t>
  </si>
  <si>
    <t>Centro de Servicios Empresariales y Turísticos</t>
  </si>
  <si>
    <t>Centro de Electricidad y Automatización Industrial -CEAI</t>
  </si>
  <si>
    <t>Centro de Tecnología de la Manufactura Avanzada.</t>
  </si>
  <si>
    <t>Centro Pecuario y Agroempresarial</t>
  </si>
  <si>
    <t>Centro de Biotecnología Agropecuaria</t>
  </si>
  <si>
    <t>Dirección Jurídica</t>
  </si>
  <si>
    <t>Centro de Tecnologías del Transporte</t>
  </si>
  <si>
    <t>Centro de Gestión y Desarrollo Sostenible Surcolombiano</t>
  </si>
  <si>
    <t>Centro Industrial y del Desarrollo Tecnológico</t>
  </si>
  <si>
    <t>Centro de la Construcción</t>
  </si>
  <si>
    <t>Centro Tecnológico del Mobiliario</t>
  </si>
  <si>
    <t xml:space="preserve">Centro de Desarrollo Agroempresarial </t>
  </si>
  <si>
    <t>Secretaría General</t>
  </si>
  <si>
    <t>Centro Metalmecánico</t>
  </si>
  <si>
    <t>Centro Agroturístico</t>
  </si>
  <si>
    <t>Centro de Diseño Tecnológico Industrial</t>
  </si>
  <si>
    <t>Centro Tecnológico de Gestión Industrial</t>
  </si>
  <si>
    <t>Dirección de Planeación y Direccionamiento Corporativo</t>
  </si>
  <si>
    <t>Centro de Materiales y Ensayos</t>
  </si>
  <si>
    <t>Centro Agroempresarial y Turístico de los Andes</t>
  </si>
  <si>
    <t>Centro Nacional de Asistencia Técnica a la Industria -ASTIN</t>
  </si>
  <si>
    <t>Centro de Comercio</t>
  </si>
  <si>
    <t>Dirección Administrativa y Financiera</t>
  </si>
  <si>
    <t>Centro de Diseño y Metrología</t>
  </si>
  <si>
    <t>Centro de Gestión Agroempresarial del Oriente</t>
  </si>
  <si>
    <t>Centro de Gestión Tecnológica de Servicios</t>
  </si>
  <si>
    <t>Centro de Servicios de Salud</t>
  </si>
  <si>
    <t>Dirección de Empleo y Trabajo</t>
  </si>
  <si>
    <t>Centro para la Industria de la Comunicación Grafica</t>
  </si>
  <si>
    <t>Centro de Tecnologías Agroindustriales</t>
  </si>
  <si>
    <t xml:space="preserve">Centro de Servicios y Gestión Empresarial </t>
  </si>
  <si>
    <t>Dirección de Formación Profesional</t>
  </si>
  <si>
    <t>Centro de Gestión de Mercados, Logística y Tecnologías de la Información</t>
  </si>
  <si>
    <t>Centro de Biotecnología Industrial</t>
  </si>
  <si>
    <t>Complejo Tecnológico para la Gestión Agroempresarial</t>
  </si>
  <si>
    <t>Dirección Sistema Nacional de Formación para el Trabajo</t>
  </si>
  <si>
    <t>Centro de Formación de Talento Humano en Salud</t>
  </si>
  <si>
    <t xml:space="preserve">Complejo Tecnológico Minero Agroempresarial </t>
  </si>
  <si>
    <t>Dirección de Promoción y Relaciones Corporativas</t>
  </si>
  <si>
    <t>Centro de Gestión Administrativa</t>
  </si>
  <si>
    <t>Centro de la Innovación, la Agroindustria y el Turismo</t>
  </si>
  <si>
    <t>Centro de Servicios Financieros</t>
  </si>
  <si>
    <t>Complejo Tecnológico Agroindustrial, Pecuario y Turístico</t>
  </si>
  <si>
    <t>Centro Nacional de Hoteleria, Turismo y Alimentos</t>
  </si>
  <si>
    <t>Complejo Tecnológico, Turístico y Agroindustrial del Occidente Antioqueño</t>
  </si>
  <si>
    <t>Centro de Formación en Actividad Física y cultura</t>
  </si>
  <si>
    <t>Centro Minero Ambiental</t>
  </si>
  <si>
    <t>Clase</t>
  </si>
  <si>
    <t>PCI</t>
  </si>
  <si>
    <t>Descripción</t>
  </si>
  <si>
    <t>RESPONSABLE</t>
  </si>
  <si>
    <t>36-02-00-001-0000</t>
  </si>
  <si>
    <t>DIRECCION GENERAL</t>
  </si>
  <si>
    <t>SENA - Gestión General</t>
  </si>
  <si>
    <t>YOHAN</t>
  </si>
  <si>
    <t>36-02-00-005-000000</t>
  </si>
  <si>
    <t>ANTIOQUIA</t>
  </si>
  <si>
    <t>SENA Regional ANTIOQUIA - Dirección Regional</t>
  </si>
  <si>
    <t>GUSTAVO</t>
  </si>
  <si>
    <t>36-02-00-005-910110</t>
  </si>
  <si>
    <t>CENTRO DE LOS RECURSOS NATURALES RENOVA</t>
  </si>
  <si>
    <t>YERSON</t>
  </si>
  <si>
    <t>36-02-00-005-912710</t>
  </si>
  <si>
    <t>CENTRO DE FORMACION PROFESIONAL MINERO AMBIENTAL - ANTIOQUIA</t>
  </si>
  <si>
    <t>SOLANYI</t>
  </si>
  <si>
    <t>36-02-00-005-920110</t>
  </si>
  <si>
    <t>CENTRO DE DISEÑO Y MANUFACTURA DE CUERO</t>
  </si>
  <si>
    <t>DAVID</t>
  </si>
  <si>
    <t>36-02-00-005-920210</t>
  </si>
  <si>
    <t>CENTRO DE FORMACIÓN EN DISEÑO CONFECCIÓ</t>
  </si>
  <si>
    <t>36-02-00-005-920310</t>
  </si>
  <si>
    <t>CENTRO PARA EL DESARROLLO DEL HABITAT Y</t>
  </si>
  <si>
    <t>ADRIANA</t>
  </si>
  <si>
    <t>36-02-00-005-920410</t>
  </si>
  <si>
    <t xml:space="preserve">CENTRO DE TECNOLOGÍA DE LA MANUFACTURA </t>
  </si>
  <si>
    <t>YOLANDA</t>
  </si>
  <si>
    <t>36-02-00-005-920510</t>
  </si>
  <si>
    <t>CENTRO  TECNOLOGICO DEL MOBILIARIO</t>
  </si>
  <si>
    <t>36-02-00-005-920610</t>
  </si>
  <si>
    <t>CENTRO TECNOLOGICO DE GESTION INDUSTRIAL</t>
  </si>
  <si>
    <t>ESTELLA</t>
  </si>
  <si>
    <t>36-02-00-005-930110</t>
  </si>
  <si>
    <t>CENTRO DE COMERCIO</t>
  </si>
  <si>
    <t>ANGIE</t>
  </si>
  <si>
    <t>36-02-00-005-940110</t>
  </si>
  <si>
    <t>CENTRO DE SERV. DE SALUD</t>
  </si>
  <si>
    <t>36-02-00-005-940210</t>
  </si>
  <si>
    <t>CENTRO DE SERV. Y GESTION EMPRESARIAL</t>
  </si>
  <si>
    <t>36-02-00-005-950110</t>
  </si>
  <si>
    <t>COMPLEJO TECNOLOGICO PARA LA GESTION AG</t>
  </si>
  <si>
    <t>36-02-00-005-950210</t>
  </si>
  <si>
    <t>COMPLEJO TECNOLOGICO MINERO AGROEMPRESA</t>
  </si>
  <si>
    <t>36-02-00-005-950310</t>
  </si>
  <si>
    <t>CENTRO DE LA INNOVACION, LA AGROINDUSTR</t>
  </si>
  <si>
    <t>36-02-00-005-950410</t>
  </si>
  <si>
    <t>COMPLEJO TECNOLOGICO AGROINDUSTRIAL. PE</t>
  </si>
  <si>
    <t>36-02-00-005-954910</t>
  </si>
  <si>
    <t>CTRO COMPLEJO TECNO TURISTICO AGROIN.</t>
  </si>
  <si>
    <t>36-02-00-008-000000</t>
  </si>
  <si>
    <t>ATLANTICO</t>
  </si>
  <si>
    <t>SENA Regional ATLANTICO - Dirección Regional</t>
  </si>
  <si>
    <t>36-02-00-008-910310</t>
  </si>
  <si>
    <t>C.PARA EL DLLO AGROECOLOGICO Y AGROINDUSTRIAL</t>
  </si>
  <si>
    <t>36-02-00-008-920710</t>
  </si>
  <si>
    <t>CENTRO NACIONAL COLOMBO ALEMAN</t>
  </si>
  <si>
    <t>36-02-00-008-920810</t>
  </si>
  <si>
    <t>CENTRO INDUSTRIAL Y DE AVIACION</t>
  </si>
  <si>
    <t>36-02-00-008-930210</t>
  </si>
  <si>
    <t>CENTRO DE COMERCIO Y SERV.</t>
  </si>
  <si>
    <t>36-02-00-011-000000</t>
  </si>
  <si>
    <t>DISTRITO</t>
  </si>
  <si>
    <t>SENA Regional Bogotá Distrito - Dirección Regional</t>
  </si>
  <si>
    <t>NURY</t>
  </si>
  <si>
    <t>36-02-00-011-920910</t>
  </si>
  <si>
    <t>CENTRO DE TECNOLOGIAS PARA LA CONSTRUCC</t>
  </si>
  <si>
    <t>36-02-00-011-921010</t>
  </si>
  <si>
    <t>CENTRO DE ELECTRICIDAD Y ELECTRONICA</t>
  </si>
  <si>
    <t>36-02-00-011-921110</t>
  </si>
  <si>
    <t>CENTRO DE GESTION INDUSTRIAL</t>
  </si>
  <si>
    <t>36-02-00-011-921210</t>
  </si>
  <si>
    <t>CENTRO DE MANUFACTURA EN TEXTILES Y CUE</t>
  </si>
  <si>
    <t>36-02-00-011-921310</t>
  </si>
  <si>
    <t>CENTRO DE TECNOLOGIAS DEL  TRANSPORTE</t>
  </si>
  <si>
    <t>36-02-00-011-921410</t>
  </si>
  <si>
    <t>CENTRO METALMECANICO</t>
  </si>
  <si>
    <t>36-02-00-011-921510</t>
  </si>
  <si>
    <t>CENTRO DE MATERIALES Y ENSAYOS</t>
  </si>
  <si>
    <t>36-02-00-011-921610</t>
  </si>
  <si>
    <t>CENTRO DE DISEÑO Y  METROLOGIA</t>
  </si>
  <si>
    <t>36-02-00-011-921710</t>
  </si>
  <si>
    <t>CENTRO PARA LA INDUSTRIA DE LA COMUNICACIÓN</t>
  </si>
  <si>
    <t>36-02-00-011-930310</t>
  </si>
  <si>
    <t>CENTRO DE GESTION DE MERCADOS, LOGISTICO</t>
  </si>
  <si>
    <t>36-02-00-011-940310</t>
  </si>
  <si>
    <t>CENTRO DE FORMACION DE TALENTO HUMANO E</t>
  </si>
  <si>
    <t>36-02-00-011-940410</t>
  </si>
  <si>
    <t>CENTRO DE GESTION ADMINISTRATIVA</t>
  </si>
  <si>
    <t>36-02-00-011-940510</t>
  </si>
  <si>
    <t>CENTRO DE SERV. FINANCIEROS</t>
  </si>
  <si>
    <t>36-02-00-011-940610</t>
  </si>
  <si>
    <t>CENTRO NACIONAL DE HOTELERIA. TURISMO Y</t>
  </si>
  <si>
    <t>36-02-00-011-950810</t>
  </si>
  <si>
    <t>CENTRO DE FORMACION Y ACTIVIDAD FISICA Y CULTURA</t>
  </si>
  <si>
    <t>36-02-00-013-000000</t>
  </si>
  <si>
    <t>BOLIVAR</t>
  </si>
  <si>
    <t>SENA Regional BOLIVAR - Dirección Regional</t>
  </si>
  <si>
    <t>36-02-00-013-910410</t>
  </si>
  <si>
    <t>CENTRO AGROEMPRESARIAL Y MINERO</t>
  </si>
  <si>
    <t>36-02-00-013-910510</t>
  </si>
  <si>
    <t>CENTRO NAUTICO ACUICOLA Y PESQUERO</t>
  </si>
  <si>
    <t>36-02-00-013-921810</t>
  </si>
  <si>
    <t>CENTRO PARA LA INDUSTRIA PETROQUIMICA</t>
  </si>
  <si>
    <t>36-02-00-013-930410</t>
  </si>
  <si>
    <t>36-02-00-015-000000</t>
  </si>
  <si>
    <t>BOYACA</t>
  </si>
  <si>
    <t>SENA Regional BOYACA - Dirección Regional</t>
  </si>
  <si>
    <t>36-02-00-015-911010</t>
  </si>
  <si>
    <t>CENTRO DE DESARROLLO AGROPECUARIO Y AGR</t>
  </si>
  <si>
    <t>36-02-00-015-911110</t>
  </si>
  <si>
    <t>CENTRO  MINERO</t>
  </si>
  <si>
    <t>36-02-00-015-930510</t>
  </si>
  <si>
    <t>CENTRO DE GESTION ADMINISTRATIVA Y FORT</t>
  </si>
  <si>
    <t>36-02-00-015-951410</t>
  </si>
  <si>
    <t>CENTRO INDUSTRIAL DE MANTENIMIENTO Y MA</t>
  </si>
  <si>
    <t>36-02-00-017-000000</t>
  </si>
  <si>
    <t>CALDAS</t>
  </si>
  <si>
    <t>SENA Regional CALDAS - Dirección Regional</t>
  </si>
  <si>
    <t>36-02-00-017-911210</t>
  </si>
  <si>
    <t>CENTRO PARA LA FORMACION CAFETERA</t>
  </si>
  <si>
    <t>36-02-00-017-921910</t>
  </si>
  <si>
    <t>CENTRO DE AUTOMATIZACION INDUSTRIAL</t>
  </si>
  <si>
    <t>36-02-00-017-922010</t>
  </si>
  <si>
    <t xml:space="preserve">CENTRO DE PROCESOS INDUSTRIALES </t>
  </si>
  <si>
    <t>36-02-00-017-930610</t>
  </si>
  <si>
    <t>36-02-00-017-951510</t>
  </si>
  <si>
    <t>CENTRO PECUARIO Y AGROEMPRESARIAL</t>
  </si>
  <si>
    <t>36-02-00-018-000000</t>
  </si>
  <si>
    <t>CAQUETA</t>
  </si>
  <si>
    <t>SENA Regional CAQUETA - Dirección Regional</t>
  </si>
  <si>
    <t>36-02-00-018-951610</t>
  </si>
  <si>
    <t>CENTRO TECNOLOGICO DE LA AMAZONIA</t>
  </si>
  <si>
    <t>36-02-00-019-000000</t>
  </si>
  <si>
    <t>CAUCA</t>
  </si>
  <si>
    <t>SENA Regional CAUCA - Dirección Regional</t>
  </si>
  <si>
    <t>36-02-00-019-911310</t>
  </si>
  <si>
    <t>CENTRO AGROPECUARIO</t>
  </si>
  <si>
    <t>36-02-00-019-922110</t>
  </si>
  <si>
    <t>C.DE TELEINFORMATICA Y PRODUCCION INDUST</t>
  </si>
  <si>
    <t>36-02-00-019-930710</t>
  </si>
  <si>
    <t>36-02-00-020-000000</t>
  </si>
  <si>
    <t>CESAR</t>
  </si>
  <si>
    <t>SENA Regional CESAR - Dirección Regional</t>
  </si>
  <si>
    <t>36-02-00-020-911410</t>
  </si>
  <si>
    <t>CENTRO BIOTECNOLOGICO DEL CARIBE</t>
  </si>
  <si>
    <t>36-02-00-020-952010</t>
  </si>
  <si>
    <t>CENTRO AGROEMPRESARIAL</t>
  </si>
  <si>
    <t>36-02-00-020-952110</t>
  </si>
  <si>
    <t>CENTRO DE OPERACIÓN Y MANTENIMIENTO MIN</t>
  </si>
  <si>
    <t>36-02-00-023-000000</t>
  </si>
  <si>
    <t>CORDOBA</t>
  </si>
  <si>
    <t>SENA Regional CORDOBA - Dirección Regional</t>
  </si>
  <si>
    <t>36-02-00-023-911510</t>
  </si>
  <si>
    <t>C.AGROPECUARIO Y DE BIOTECNOLOGIA EL POR</t>
  </si>
  <si>
    <t>PIERINA</t>
  </si>
  <si>
    <t>36-02-00-023-952310</t>
  </si>
  <si>
    <t>CENTRO DE COMERCIO  INDUSTRIA Y TURISMO</t>
  </si>
  <si>
    <t>36-02-00-025-000000</t>
  </si>
  <si>
    <t>CUNDINAMARCA</t>
  </si>
  <si>
    <t>SENA Regional CUNDINAMARCA - Dirección Regional</t>
  </si>
  <si>
    <t>36-02-00-025-923210</t>
  </si>
  <si>
    <t>CENTRO INDUSTRIAL Y DESARROLLO EMPRESARIAL</t>
  </si>
  <si>
    <t>36-02-00-025-950910</t>
  </si>
  <si>
    <t>CENTRO DE DESARROLLO AGROINDUSTRIAL Y E</t>
  </si>
  <si>
    <t>36-02-00-025-951010</t>
  </si>
  <si>
    <t>CENTRO  AGROECOLOGICO Y EMPRESARIAL</t>
  </si>
  <si>
    <t>36-02-00-025-951110</t>
  </si>
  <si>
    <t>CENTRO DE LA TECNOLOGIA DEL DISEÑO Y LA</t>
  </si>
  <si>
    <t>36-02-00-025-951210</t>
  </si>
  <si>
    <t>CENTRO DE BIOTECNOLOGIA AGROPECUARIA</t>
  </si>
  <si>
    <t>36-02-00-025-951310</t>
  </si>
  <si>
    <t>CENTRO DE DESARROLLO AGROEMPRESARIAL-CUNDINAMARCA</t>
  </si>
  <si>
    <t>36-02-00-027-000000</t>
  </si>
  <si>
    <t>CHOCO</t>
  </si>
  <si>
    <t>SENA Regional CHOCO - Dirección Regional</t>
  </si>
  <si>
    <t>36-02-00-027-952210</t>
  </si>
  <si>
    <t>CENTRO DE RECURSOS NATURALES. INDUSTRIA</t>
  </si>
  <si>
    <t>36-02-00-041-000000</t>
  </si>
  <si>
    <t>HUILA</t>
  </si>
  <si>
    <t>SENA Regional HUILA - Dirección Regional</t>
  </si>
  <si>
    <t>36-02-00-041-911610</t>
  </si>
  <si>
    <t>CENTRO DE FORMACION AGROINDUSTRIAL</t>
  </si>
  <si>
    <t>36-02-00-041-952510</t>
  </si>
  <si>
    <t>CENTRO AGROEMPRESARIAL Y DESARROLLO PEC</t>
  </si>
  <si>
    <t>36-02-00-041-952610</t>
  </si>
  <si>
    <t xml:space="preserve">CENTRO DE DESARROLLO AGROEMPRESARIAL Y </t>
  </si>
  <si>
    <t>36-02-00-041-952710</t>
  </si>
  <si>
    <t>CENTRO DE LA INDUSTRIA LA EMPRESA Y LO</t>
  </si>
  <si>
    <t>36-02-00-041-952810</t>
  </si>
  <si>
    <t>CENTRO DE GESTION Y DESARROLLO SOSTENIB</t>
  </si>
  <si>
    <t>ALBERT</t>
  </si>
  <si>
    <t>36-02-00-044-000000</t>
  </si>
  <si>
    <t>GUAJIRA</t>
  </si>
  <si>
    <t>SENA Regional GUAJIRA - Dirección Regional</t>
  </si>
  <si>
    <t>36-02-00-044-922210</t>
  </si>
  <si>
    <t>CENTRO INDUSTRIAL Y DE ENERGIAS ALTERNA</t>
  </si>
  <si>
    <t>36-02-00-044-952410</t>
  </si>
  <si>
    <t>CENTRO AGROEMPRESARIAL Y ACUICOLA</t>
  </si>
  <si>
    <t>36-02-00-047-000000</t>
  </si>
  <si>
    <t>MAGDALENA</t>
  </si>
  <si>
    <t>SENA Regional MAGDALENA - Dirección Regional</t>
  </si>
  <si>
    <t>36-02-00-047-911810</t>
  </si>
  <si>
    <t>CENTRO ACUICOLA Y AGROINDUSTRIAL DE GAIRA</t>
  </si>
  <si>
    <t>36-02-00-047-952910</t>
  </si>
  <si>
    <t>CENTRO DE LOGISTICA Y PROMOCION ECOTURI</t>
  </si>
  <si>
    <t>36-02-00-050-000000</t>
  </si>
  <si>
    <t>META</t>
  </si>
  <si>
    <t>SENA Regional META - Dirección Regional</t>
  </si>
  <si>
    <t>36-02-00-050-911710</t>
  </si>
  <si>
    <t>CENTRO AGROINDUSTRIAL DEL META</t>
  </si>
  <si>
    <t>36-02-00-050-953210</t>
  </si>
  <si>
    <t>CENTRO DE INDUSTRIA Y SERV. DEL META</t>
  </si>
  <si>
    <t>36-02-00-052-000000</t>
  </si>
  <si>
    <t>NARIÑO</t>
  </si>
  <si>
    <t>SENA Regional NARIÑO - Dirección Regional</t>
  </si>
  <si>
    <t>36-02-00-052-953410</t>
  </si>
  <si>
    <t>CENTRO SUR COLOMBIANO DE LOGÍSTICA INTE</t>
  </si>
  <si>
    <t>36-02-00-052-953510</t>
  </si>
  <si>
    <t xml:space="preserve">CENTRO AGROINDUSTRIAL Y PESQUERO DE LA </t>
  </si>
  <si>
    <t>36-02-00-052-953610</t>
  </si>
  <si>
    <t>CENTRO INTERNACIONAL DE PRODUCCIÓN LIMP</t>
  </si>
  <si>
    <t>36-02-00-054-000000</t>
  </si>
  <si>
    <t>NORTE DE SANTANDER</t>
  </si>
  <si>
    <t>SENA Regional NTE.SANTANDER - Dirección Regional</t>
  </si>
  <si>
    <t>36-02-00-054-911910</t>
  </si>
  <si>
    <t>CENTRO ATENCION SECTOR AGROPECUARIO</t>
  </si>
  <si>
    <t>36-02-00-054-953710</t>
  </si>
  <si>
    <t>36-02-00-063-000000</t>
  </si>
  <si>
    <t>QUINDIO</t>
  </si>
  <si>
    <t>SENA Regional QUINDIO - Dirección Regional</t>
  </si>
  <si>
    <t>36-02-00-063-912010</t>
  </si>
  <si>
    <t>CENTRO AGROINDUSTRIAL</t>
  </si>
  <si>
    <t>36-02-00-063-923110</t>
  </si>
  <si>
    <t>CENTRO PARA EL DESARROLLO TECNOLÓGICO D</t>
  </si>
  <si>
    <t>36-02-00-063-953810</t>
  </si>
  <si>
    <t>CENTRO DE COMERCIO INDUSTRIA Y TURISMO</t>
  </si>
  <si>
    <t>36-02-00-066-000000</t>
  </si>
  <si>
    <t>RISARALDA</t>
  </si>
  <si>
    <t>SENA Regional RISARALDA - Dirección Regional</t>
  </si>
  <si>
    <t>36-02-00-066-912110</t>
  </si>
  <si>
    <t>36-02-00-066-922310</t>
  </si>
  <si>
    <t>C.DE DISEÑO E INNOVACION  TECNOLÓGICA IN</t>
  </si>
  <si>
    <t>36-02-00-066-930810</t>
  </si>
  <si>
    <t>36-02-00-068-000000</t>
  </si>
  <si>
    <t>SANTANDER</t>
  </si>
  <si>
    <t>SENA Regional SANTANDER - Dirección Regional</t>
  </si>
  <si>
    <t>36-02-00-068-912210</t>
  </si>
  <si>
    <t>36-02-00-068-922410</t>
  </si>
  <si>
    <t>CENTRO INDUSTRIAL DE MANTENIMIENTO INTE</t>
  </si>
  <si>
    <t>36-02-00-068-922510</t>
  </si>
  <si>
    <t>CENTRO INDUSTRIAL DEL DISEÑO Y LA MANUFACTURA-SANTANDER</t>
  </si>
  <si>
    <t>36-02-00-068-930910</t>
  </si>
  <si>
    <t>C.DE SERVICIOS EMPRESARIALES Y TURISTICO</t>
  </si>
  <si>
    <t>36-02-00-068-954010</t>
  </si>
  <si>
    <t>CENTRO INDUSTRIAL Y DEL DESARROLLO TECN</t>
  </si>
  <si>
    <t>36-02-00-068-954110</t>
  </si>
  <si>
    <t xml:space="preserve">CENTRO AGROTURISTICO  </t>
  </si>
  <si>
    <t>36-02-00-068-954510</t>
  </si>
  <si>
    <t>CENTRO AGROEMPRESARIAL Y TURISTICO DE LOS ANDES</t>
  </si>
  <si>
    <t>36-02-00-068-954610</t>
  </si>
  <si>
    <t>CENTRO DE GESTION AGROEMPRESARIAL DEL ORIENTE</t>
  </si>
  <si>
    <t>36-02-00-070-000000</t>
  </si>
  <si>
    <t>SUCRE</t>
  </si>
  <si>
    <t>SENA Regional SUCRE - Dirección Regional</t>
  </si>
  <si>
    <t>36-02-00-070-954210</t>
  </si>
  <si>
    <t xml:space="preserve">CENTRO DE LA INNOVACION LA TECNOLOGIA </t>
  </si>
  <si>
    <t>36-02-00-073-000000</t>
  </si>
  <si>
    <t>TOLIMA</t>
  </si>
  <si>
    <t>SENA Regional TOLIMA - Dirección Regional</t>
  </si>
  <si>
    <t>36-02-00-073-912310</t>
  </si>
  <si>
    <t>CENTRO AGROPECUARIO LA GRANJA</t>
  </si>
  <si>
    <t>36-02-00-073-922610</t>
  </si>
  <si>
    <t>CENTRO DE INDUSTRIA Y CONSTRUCCION</t>
  </si>
  <si>
    <t>36-02-00-073-931010</t>
  </si>
  <si>
    <t>36-02-00-076-000000</t>
  </si>
  <si>
    <t>VALLE</t>
  </si>
  <si>
    <t>SENA Regional VALLE - Dirección Regional</t>
  </si>
  <si>
    <t>36-02-00-076-912410</t>
  </si>
  <si>
    <t>CENTRO AGROPECUARIO DE BUGA</t>
  </si>
  <si>
    <t>36-02-00-076-912510</t>
  </si>
  <si>
    <t>CENTRO LATINOAMERICANO DE ESPECIES MENO</t>
  </si>
  <si>
    <t>36-02-00-076-912610</t>
  </si>
  <si>
    <t>CENTRO NAUTICO PESQUERO DE BUENAVENTURA</t>
  </si>
  <si>
    <t>36-02-00-076-922710</t>
  </si>
  <si>
    <t>CENTRO DE ELECTRICIDAD Y AUTOMATIZACION</t>
  </si>
  <si>
    <t>36-02-00-076-922810</t>
  </si>
  <si>
    <t>CENTRO DE LA CONSTRUCCION</t>
  </si>
  <si>
    <t>36-02-00-076-922910</t>
  </si>
  <si>
    <t>CENTRO DE DISEÑO TECNOLOGICO INDUSTRIAL</t>
  </si>
  <si>
    <t>36-02-00-076-923010</t>
  </si>
  <si>
    <t>CENTRO NACIONAL DE ASISTENCIA TECNICA A</t>
  </si>
  <si>
    <t>36-02-00-076-931110</t>
  </si>
  <si>
    <t>CENTRO DE GESTION TECNOLÓGICA DE SERV.</t>
  </si>
  <si>
    <t>36-02-00-076-954310</t>
  </si>
  <si>
    <t>CENTRO DE TECNOLOGIAS AGROINDUSTRIALES</t>
  </si>
  <si>
    <t>36-02-00-076-954410</t>
  </si>
  <si>
    <t>CENTRO DE BIOTECNOLOGIA INDUSTRIAL</t>
  </si>
  <si>
    <t>36-02-00-081-000000</t>
  </si>
  <si>
    <t>ARAUCA</t>
  </si>
  <si>
    <t>SENA Regional ARAUCA - Dirección Regional</t>
  </si>
  <si>
    <t>36-02-00-081-953010</t>
  </si>
  <si>
    <t>CENTRO DE GESTION Y DESARROLLO AGROINDU</t>
  </si>
  <si>
    <t>36-02-00-085-000000</t>
  </si>
  <si>
    <t>CASANARE</t>
  </si>
  <si>
    <t>SENA Regional CASANARES - Dirección Regional</t>
  </si>
  <si>
    <t>36-02-00-085-951910</t>
  </si>
  <si>
    <t>CENTRO AGROINDUSTRIAL Y FORTALECIMIENTO</t>
  </si>
  <si>
    <t>36-02-00-086-000000</t>
  </si>
  <si>
    <t>PUTUMAYO</t>
  </si>
  <si>
    <t>SENA Regional PUTUMAYO - Dirección Regional</t>
  </si>
  <si>
    <t>36-02-00-086-951810</t>
  </si>
  <si>
    <t>CENTRO AGROFORESTAL Y ACUICOLA ARAPAIMA</t>
  </si>
  <si>
    <t>36-02-00-088-000000</t>
  </si>
  <si>
    <t>SAN ANDRES</t>
  </si>
  <si>
    <t>SENA Regional SAN ANDRES - Dirección Regional</t>
  </si>
  <si>
    <t>36-02-00-088-953910</t>
  </si>
  <si>
    <t>CENTRO DE FORMACION TURISTICA GENTE DE</t>
  </si>
  <si>
    <t>36-02-00-091-000000</t>
  </si>
  <si>
    <t>AMAZONAS</t>
  </si>
  <si>
    <t>SENA Regional AMAZONAS - Dirección Regional</t>
  </si>
  <si>
    <t>36-02-00-091-951710</t>
  </si>
  <si>
    <t>CENTRO  PARA LA BIODIVERSIDAD Y EL TURI</t>
  </si>
  <si>
    <t>36-02-00-094-000000</t>
  </si>
  <si>
    <t>GUAINIA</t>
  </si>
  <si>
    <t>SENA Regional GUAINIA - Dirección Regional</t>
  </si>
  <si>
    <t>36-02-00-094-954710</t>
  </si>
  <si>
    <t>CENTRO AMBIENTAL Y ECOTURISTICO DEL NOR</t>
  </si>
  <si>
    <t>36-02-00-095-000000</t>
  </si>
  <si>
    <t>GUAVIARE</t>
  </si>
  <si>
    <t>SENA Regional GUAVIARE - Dirección Regional</t>
  </si>
  <si>
    <t>36-02-00-095-953310</t>
  </si>
  <si>
    <t>CENTRO DE DESARROLLO AGROINDUSTRIAL, TU</t>
  </si>
  <si>
    <t>36-02-00-097-000000</t>
  </si>
  <si>
    <t>VAUPES</t>
  </si>
  <si>
    <t>SENA Regional VAUPES - Dirección Regional</t>
  </si>
  <si>
    <t>36-02-00-097-954810</t>
  </si>
  <si>
    <t>CENTRO AGROPECUARIO Y DE SERV. AMBIENTA</t>
  </si>
  <si>
    <t>36-02-00-099-000000</t>
  </si>
  <si>
    <t>VICHADA</t>
  </si>
  <si>
    <t>SENA Regional VICHADA - Dirección Regional</t>
  </si>
  <si>
    <t>36-02-00-099-953110</t>
  </si>
  <si>
    <r>
      <t>CENTRO DE PRODUCCIÓN Y TRANSFORMACION A</t>
    </r>
    <r>
      <rPr>
        <sz val="10"/>
        <color indexed="8"/>
        <rFont val="Calibri"/>
        <family val="2"/>
      </rPr>
      <t xml:space="preserve"> </t>
    </r>
  </si>
  <si>
    <t>CONTRATO, CONVENIO</t>
  </si>
  <si>
    <t>HISTÓRICO DE PAGOS HASTA LA FECHA DEL PRODUCTO OBJETO DE RECONOCIMIENTO</t>
  </si>
  <si>
    <t>FACTURA O DOCUMENTO EQUIVALENTE</t>
  </si>
  <si>
    <t>No. NOTA ENTRADA ALMACEN</t>
  </si>
  <si>
    <t>OBSERVACION</t>
  </si>
  <si>
    <t>VALOR RECONOCIDO COMO ACTIVO INTANGIBLE SIN IVA</t>
  </si>
  <si>
    <t xml:space="preserve">Indefinida </t>
  </si>
  <si>
    <t>Finita</t>
  </si>
  <si>
    <t>No Amortiza</t>
  </si>
  <si>
    <t>TIEMPO VIDA UTIL</t>
  </si>
  <si>
    <t>Firma</t>
  </si>
  <si>
    <t>OFICINA DE SISTEMAS</t>
  </si>
  <si>
    <t>OFICINA DE COMUNICACIONES</t>
  </si>
  <si>
    <t>DIRECCIÓN DE FORMACIÓN PROFESIONAL</t>
  </si>
  <si>
    <t>REGIONAL O CENTRO DE FORMACIÓN</t>
  </si>
  <si>
    <t>Cargo:</t>
  </si>
  <si>
    <t>Nombre:</t>
  </si>
  <si>
    <t>Elaboró:</t>
  </si>
  <si>
    <t>Aprobo:</t>
  </si>
  <si>
    <t>SUPERVISOR / JEFE AREA/ COORDINADOR</t>
  </si>
  <si>
    <t>Recibido:</t>
  </si>
  <si>
    <t>CONTABILIDAD</t>
  </si>
  <si>
    <t>SENA - GESTIÓN GENERAL</t>
  </si>
  <si>
    <t>SENA REGIONAL ANTIOQUIA - DIRECCIÓN REGIONAL</t>
  </si>
  <si>
    <t>SENA REGIONAL ATLANTICO - DIRECCIÓN REGIONAL</t>
  </si>
  <si>
    <t>SENA REGIONAL BOGOTÁ DISTRITO - DIRECCIÓN REGIONAL</t>
  </si>
  <si>
    <t>SENA REGIONAL BOLIVAR - DIRECCIÓN REGIONAL</t>
  </si>
  <si>
    <t>SENA REGIONAL BOYACA - DIRECCIÓN REGIONAL</t>
  </si>
  <si>
    <t>SENA REGIONAL CALDAS - DIRECCIÓN REGIONAL</t>
  </si>
  <si>
    <t>SENA REGIONAL CAQUETA - DIRECCIÓN REGIONAL</t>
  </si>
  <si>
    <t>SENA REGIONAL CAUCA - DIRECCIÓN REGIONAL</t>
  </si>
  <si>
    <t>SENA REGIONAL CESAR - DIRECCIÓN REGIONAL</t>
  </si>
  <si>
    <t>SENA REGIONAL CORDOBA - DIRECCIÓN REGIONAL</t>
  </si>
  <si>
    <t>SENA REGIONAL CUNDINAMARCA - DIRECCIÓN REGIONAL</t>
  </si>
  <si>
    <t>SENA REGIONAL CHOCO - DIRECCIÓN REGIONAL</t>
  </si>
  <si>
    <t>SENA REGIONAL HUILA - DIRECCIÓN REGIONAL</t>
  </si>
  <si>
    <t>SENA REGIONAL GUAJIRA - DIRECCIÓN REGIONAL</t>
  </si>
  <si>
    <t>SENA REGIONAL MAGDALENA - DIRECCIÓN REGIONAL</t>
  </si>
  <si>
    <t>SENA REGIONAL META - DIRECCIÓN REGIONAL</t>
  </si>
  <si>
    <t>SENA REGIONAL NARIÑO - DIRECCIÓN REGIONAL</t>
  </si>
  <si>
    <t>SENA REGIONAL NTE.SANTANDER - DIRECCIÓN REGIONAL</t>
  </si>
  <si>
    <t>SENA REGIONAL QUINDIO - DIRECCIÓN REGIONAL</t>
  </si>
  <si>
    <t>SENA REGIONAL RISARALDA - DIRECCIÓN REGIONAL</t>
  </si>
  <si>
    <t>SENA REGIONAL SANTANDER - DIRECCIÓN REGIONAL</t>
  </si>
  <si>
    <t>SENA REGIONAL SUCRE - DIRECCIÓN REGIONAL</t>
  </si>
  <si>
    <t>SENA REGIONAL TOLIMA - DIRECCIÓN REGIONAL</t>
  </si>
  <si>
    <t>SENA REGIONAL VALLE - DIRECCIÓN REGIONAL</t>
  </si>
  <si>
    <t>SENA REGIONAL ARAUCA - DIRECCIÓN REGIONAL</t>
  </si>
  <si>
    <t>SENA REGIONAL CASANARES - DIRECCIÓN REGIONAL</t>
  </si>
  <si>
    <t>SENA REGIONAL PUTUMAYO - DIRECCIÓN REGIONAL</t>
  </si>
  <si>
    <t>SENA REGIONAL SAN ANDRES - DIRECCIÓN REGIONAL</t>
  </si>
  <si>
    <t>SENA REGIONAL AMAZONAS - DIRECCIÓN REGIONAL</t>
  </si>
  <si>
    <t>SENA REGIONAL GUAINIA - DIRECCIÓN REGIONAL</t>
  </si>
  <si>
    <t>SENA REGIONAL GUAVIARE - DIRECCIÓN REGIONAL</t>
  </si>
  <si>
    <t>SENA REGIONAL VAUPES - DIRECCIÓN REGIONAL</t>
  </si>
  <si>
    <t>SENA REGIONAL VICHADA - DIRECCIÓN REGIONAL</t>
  </si>
  <si>
    <t xml:space="preserve">CENTRO DE PRODUCCIÓN Y TRANSFORMACION A </t>
  </si>
  <si>
    <t>SEDE</t>
  </si>
  <si>
    <t>REGIONAL2</t>
  </si>
  <si>
    <t>UNION</t>
  </si>
  <si>
    <t>Dirección_General SENA - GESTIÓN GENERAL</t>
  </si>
  <si>
    <t>Antioquia SENA REGIONAL ANTIOQUIA - DIRECCIÓN REGIONAL</t>
  </si>
  <si>
    <t>Antioquia CENTRO DE LOS RECURSOS NATURALES RENOVA</t>
  </si>
  <si>
    <t>Antioquia CENTRO DE FORMACION PROFESIONAL MINERO AMBIENTAL - ANTIOQUIA</t>
  </si>
  <si>
    <t>Antioquia CENTRO DE DISEÑO Y MANUFACTURA DE CUERO</t>
  </si>
  <si>
    <t>Antioquia CENTRO DE FORMACIÓN EN DISEÑO CONFECCIÓ</t>
  </si>
  <si>
    <t>Antioquia CENTRO PARA EL DESARROLLO DEL HABITAT Y</t>
  </si>
  <si>
    <t xml:space="preserve">Antioquia CENTRO DE TECNOLOGÍA DE LA MANUFACTURA </t>
  </si>
  <si>
    <t>Antioquia CENTRO  TECNOLOGICO DEL MOBILIARIO</t>
  </si>
  <si>
    <t>Antioquia CENTRO TECNOLOGICO DE GESTION INDUSTRIAL</t>
  </si>
  <si>
    <t>Antioquia CENTRO DE COMERCIO</t>
  </si>
  <si>
    <t>Antioquia CENTRO DE SERV. DE SALUD</t>
  </si>
  <si>
    <t>Antioquia CENTRO DE SERV. Y GESTION EMPRESARIAL</t>
  </si>
  <si>
    <t>Antioquia COMPLEJO TECNOLOGICO PARA LA GESTION AG</t>
  </si>
  <si>
    <t>Antioquia COMPLEJO TECNOLOGICO MINERO AGROEMPRESA</t>
  </si>
  <si>
    <t>Antioquia CENTRO DE LA INNOVACION, LA AGROINDUSTR</t>
  </si>
  <si>
    <t>Antioquia COMPLEJO TECNOLOGICO AGROINDUSTRIAL. PE</t>
  </si>
  <si>
    <t>Antioquia CTRO COMPLEJO TECNO TURISTICO AGROIN.</t>
  </si>
  <si>
    <t>Atlántico SENA REGIONAL ATLANTICO - DIRECCIÓN REGIONAL</t>
  </si>
  <si>
    <t>Atlántico C.PARA EL DLLO AGROECOLOGICO Y AGROINDUSTRIAL</t>
  </si>
  <si>
    <t>Atlántico CENTRO NACIONAL COLOMBO ALEMAN</t>
  </si>
  <si>
    <t>Atlántico CENTRO INDUSTRIAL Y DE AVIACION</t>
  </si>
  <si>
    <t>Atlántico CENTRO DE COMERCIO Y SERV.</t>
  </si>
  <si>
    <t>Distrito_Capital SENA REGIONAL BOGOTÁ DISTRITO - DIRECCIÓN REGIONAL</t>
  </si>
  <si>
    <t>Distrito_Capital CENTRO DE TECNOLOGIAS PARA LA CONSTRUCC</t>
  </si>
  <si>
    <t>Distrito_Capital CENTRO DE ELECTRICIDAD Y ELECTRONICA</t>
  </si>
  <si>
    <t>Distrito_Capital CENTRO DE GESTION INDUSTRIAL</t>
  </si>
  <si>
    <t>Distrito_Capital CENTRO DE MANUFACTURA EN TEXTILES Y CUE</t>
  </si>
  <si>
    <t>Distrito_Capital CENTRO DE TECNOLOGIAS DEL  TRANSPORTE</t>
  </si>
  <si>
    <t>Distrito_Capital CENTRO METALMECANICO</t>
  </si>
  <si>
    <t>Distrito_Capital CENTRO DE MATERIALES Y ENSAYOS</t>
  </si>
  <si>
    <t>Distrito_Capital CENTRO DE DISEÑO Y  METROLOGIA</t>
  </si>
  <si>
    <t>Distrito_Capital CENTRO PARA LA INDUSTRIA DE LA COMUNICACIÓN</t>
  </si>
  <si>
    <t>Distrito_Capital CENTRO DE GESTION DE MERCADOS, LOGISTICO</t>
  </si>
  <si>
    <t>Distrito_Capital CENTRO DE FORMACION DE TALENTO HUMANO E</t>
  </si>
  <si>
    <t>Distrito_Capital CENTRO DE GESTION ADMINISTRATIVA</t>
  </si>
  <si>
    <t>Distrito_Capital CENTRO DE SERV. FINANCIEROS</t>
  </si>
  <si>
    <t>Distrito_Capital CENTRO NACIONAL DE HOTELERIA. TURISMO Y</t>
  </si>
  <si>
    <t>Distrito_Capital CENTRO DE FORMACION Y ACTIVIDAD FISICA Y CULTURA</t>
  </si>
  <si>
    <t>Bolívar SENA REGIONAL BOLIVAR - DIRECCIÓN REGIONAL</t>
  </si>
  <si>
    <t>Bolívar CENTRO AGROEMPRESARIAL Y MINERO</t>
  </si>
  <si>
    <t>Bolívar CENTRO NAUTICO ACUICOLA Y PESQUERO</t>
  </si>
  <si>
    <t>Bolívar CENTRO PARA LA INDUSTRIA PETROQUIMICA</t>
  </si>
  <si>
    <t>Bolívar CENTRO DE COMERCIO Y SERV.</t>
  </si>
  <si>
    <t>Boyacá SENA REGIONAL BOYACA - DIRECCIÓN REGIONAL</t>
  </si>
  <si>
    <t>Boyacá CENTRO DE DESARROLLO AGROPECUARIO Y AGR</t>
  </si>
  <si>
    <t>Boyacá CENTRO  MINERO</t>
  </si>
  <si>
    <t>Boyacá CENTRO DE GESTION ADMINISTRATIVA Y FORT</t>
  </si>
  <si>
    <t>Boyacá CENTRO INDUSTRIAL DE MANTENIMIENTO Y MA</t>
  </si>
  <si>
    <t>Caldas SENA REGIONAL CALDAS - DIRECCIÓN REGIONAL</t>
  </si>
  <si>
    <t>Caldas CENTRO PARA LA FORMACION CAFETERA</t>
  </si>
  <si>
    <t>Caldas CENTRO DE AUTOMATIZACION INDUSTRIAL</t>
  </si>
  <si>
    <t xml:space="preserve">Caldas CENTRO DE PROCESOS INDUSTRIALES </t>
  </si>
  <si>
    <t>Caldas CENTRO DE COMERCIO Y SERV.</t>
  </si>
  <si>
    <t>Caldas CENTRO PECUARIO Y AGROEMPRESARIAL</t>
  </si>
  <si>
    <t>Caqueta SENA REGIONAL CAQUETA - DIRECCIÓN REGIONAL</t>
  </si>
  <si>
    <t>Caqueta CENTRO TECNOLOGICO DE LA AMAZONIA</t>
  </si>
  <si>
    <t>Cauca SENA REGIONAL CAUCA - DIRECCIÓN REGIONAL</t>
  </si>
  <si>
    <t>Cauca CENTRO AGROPECUARIO</t>
  </si>
  <si>
    <t>Cauca C.DE TELEINFORMATICA Y PRODUCCION INDUST</t>
  </si>
  <si>
    <t>Cauca CENTRO DE COMERCIO Y SERV.</t>
  </si>
  <si>
    <t>Cesar SENA REGIONAL CESAR - DIRECCIÓN REGIONAL</t>
  </si>
  <si>
    <t>Cesar CENTRO BIOTECNOLOGICO DEL CARIBE</t>
  </si>
  <si>
    <t>Cesar CENTRO AGROEMPRESARIAL</t>
  </si>
  <si>
    <t>Cesar CENTRO DE OPERACIÓN Y MANTENIMIENTO MIN</t>
  </si>
  <si>
    <t>Córdoba SENA REGIONAL CORDOBA - DIRECCIÓN REGIONAL</t>
  </si>
  <si>
    <t>Córdoba C.AGROPECUARIO Y DE BIOTECNOLOGIA EL POR</t>
  </si>
  <si>
    <t>Córdoba CENTRO DE COMERCIO  INDUSTRIA Y TURISMO</t>
  </si>
  <si>
    <t>Cundinamarca SENA REGIONAL CUNDINAMARCA - DIRECCIÓN REGIONAL</t>
  </si>
  <si>
    <t>Cundinamarca CENTRO INDUSTRIAL Y DESARROLLO EMPRESARIAL</t>
  </si>
  <si>
    <t>Cundinamarca CENTRO DE DESARROLLO AGROINDUSTRIAL Y E</t>
  </si>
  <si>
    <t>Cundinamarca CENTRO  AGROECOLOGICO Y EMPRESARIAL</t>
  </si>
  <si>
    <t>Cundinamarca CENTRO DE LA TECNOLOGIA DEL DISEÑO Y LA</t>
  </si>
  <si>
    <t>Cundinamarca CENTRO DE BIOTECNOLOGIA AGROPECUARIA</t>
  </si>
  <si>
    <t>Cundinamarca CENTRO DE DESARROLLO AGROEMPRESARIAL-CUNDINAMARCA</t>
  </si>
  <si>
    <t>Choco SENA REGIONAL CHOCO - DIRECCIÓN REGIONAL</t>
  </si>
  <si>
    <t>Choco CENTRO DE RECURSOS NATURALES. INDUSTRIA</t>
  </si>
  <si>
    <t>Huila SENA REGIONAL HUILA - DIRECCIÓN REGIONAL</t>
  </si>
  <si>
    <t>Huila CENTRO DE FORMACION AGROINDUSTRIAL</t>
  </si>
  <si>
    <t>Huila CENTRO AGROEMPRESARIAL Y DESARROLLO PEC</t>
  </si>
  <si>
    <t xml:space="preserve">Huila CENTRO DE DESARROLLO AGROEMPRESARIAL Y </t>
  </si>
  <si>
    <t>Huila CENTRO DE LA INDUSTRIA LA EMPRESA Y LO</t>
  </si>
  <si>
    <t>Huila CENTRO DE GESTION Y DESARROLLO SOSTENIB</t>
  </si>
  <si>
    <t>Guajira SENA REGIONAL GUAJIRA - DIRECCIÓN REGIONAL</t>
  </si>
  <si>
    <t>Guajira CENTRO INDUSTRIAL Y DE ENERGIAS ALTERNA</t>
  </si>
  <si>
    <t>Guajira CENTRO AGROEMPRESARIAL Y ACUICOLA</t>
  </si>
  <si>
    <t>Magdalena SENA REGIONAL MAGDALENA - DIRECCIÓN REGIONAL</t>
  </si>
  <si>
    <t>Magdalena CENTRO ACUICOLA Y AGROINDUSTRIAL DE GAIRA</t>
  </si>
  <si>
    <t>Magdalena CENTRO DE LOGISTICA Y PROMOCION ECOTURI</t>
  </si>
  <si>
    <t>Meta SENA REGIONAL META - DIRECCIÓN REGIONAL</t>
  </si>
  <si>
    <t>Meta CENTRO AGROINDUSTRIAL DEL META</t>
  </si>
  <si>
    <t>Meta CENTRO DE INDUSTRIA Y SERV. DEL META</t>
  </si>
  <si>
    <t>Nariño SENA REGIONAL NARIÑO - DIRECCIÓN REGIONAL</t>
  </si>
  <si>
    <t>Nariño CENTRO SUR COLOMBIANO DE LOGÍSTICA INTE</t>
  </si>
  <si>
    <t xml:space="preserve">Nariño CENTRO AGROINDUSTRIAL Y PESQUERO DE LA </t>
  </si>
  <si>
    <t>Nariño CENTRO INTERNACIONAL DE PRODUCCIÓN LIMP</t>
  </si>
  <si>
    <t>Norte_de_Santander SENA REGIONAL NTE.SANTANDER - DIRECCIÓN REGIONAL</t>
  </si>
  <si>
    <t>Norte_de_Santander CENTRO ATENCION SECTOR AGROPECUARIO</t>
  </si>
  <si>
    <t>Norte_de_Santander CENTRO DE LA INDUSTRIA LA EMPRESA Y LO</t>
  </si>
  <si>
    <t>Quindío SENA REGIONAL QUINDIO - DIRECCIÓN REGIONAL</t>
  </si>
  <si>
    <t>Quindío CENTRO AGROINDUSTRIAL</t>
  </si>
  <si>
    <t>Quindío CENTRO PARA EL DESARROLLO TECNOLÓGICO D</t>
  </si>
  <si>
    <t>Quindío CENTRO DE COMERCIO INDUSTRIA Y TURISMO</t>
  </si>
  <si>
    <t>Risaralda SENA REGIONAL RISARALDA - DIRECCIÓN REGIONAL</t>
  </si>
  <si>
    <t>Risaralda CENTRO ATENCION SECTOR AGROPECUARIO</t>
  </si>
  <si>
    <t>Risaralda C.DE DISEÑO E INNOVACION  TECNOLÓGICA IN</t>
  </si>
  <si>
    <t>Risaralda CENTRO DE COMERCIO Y SERV.</t>
  </si>
  <si>
    <t>Santander SENA REGIONAL SANTANDER - DIRECCIÓN REGIONAL</t>
  </si>
  <si>
    <t>Santander CENTRO ATENCION SECTOR AGROPECUARIO</t>
  </si>
  <si>
    <t>Santander CENTRO INDUSTRIAL DE MANTENIMIENTO INTE</t>
  </si>
  <si>
    <t>Santander CENTRO INDUSTRIAL DEL DISEÑO Y LA MANUFACTURA-SANTANDER</t>
  </si>
  <si>
    <t>Santander C.DE SERVICIOS EMPRESARIALES Y TURISTICO</t>
  </si>
  <si>
    <t>Santander CENTRO INDUSTRIAL Y DEL DESARROLLO TECN</t>
  </si>
  <si>
    <t xml:space="preserve">Santander CENTRO AGROTURISTICO  </t>
  </si>
  <si>
    <t>Santander CENTRO AGROEMPRESARIAL Y TURISTICO DE LOS ANDES</t>
  </si>
  <si>
    <t>Santander CENTRO DE GESTION AGROEMPRESARIAL DEL ORIENTE</t>
  </si>
  <si>
    <t>Sucre SENA REGIONAL SUCRE - DIRECCIÓN REGIONAL</t>
  </si>
  <si>
    <t xml:space="preserve">Sucre CENTRO DE LA INNOVACION LA TECNOLOGIA </t>
  </si>
  <si>
    <t>Tolima SENA REGIONAL TOLIMA - DIRECCIÓN REGIONAL</t>
  </si>
  <si>
    <t>Tolima CENTRO AGROPECUARIO LA GRANJA</t>
  </si>
  <si>
    <t>Tolima CENTRO DE INDUSTRIA Y CONSTRUCCION</t>
  </si>
  <si>
    <t>Tolima CENTRO DE COMERCIO Y SERV.</t>
  </si>
  <si>
    <t>Valle SENA REGIONAL VALLE - DIRECCIÓN REGIONAL</t>
  </si>
  <si>
    <t>Valle CENTRO AGROPECUARIO DE BUGA</t>
  </si>
  <si>
    <t>Valle CENTRO LATINOAMERICANO DE ESPECIES MENO</t>
  </si>
  <si>
    <t>Valle CENTRO NAUTICO PESQUERO DE BUENAVENTURA</t>
  </si>
  <si>
    <t>Valle CENTRO DE ELECTRICIDAD Y AUTOMATIZACION</t>
  </si>
  <si>
    <t>Valle CENTRO DE LA CONSTRUCCION</t>
  </si>
  <si>
    <t>Valle CENTRO DE DISEÑO TECNOLOGICO INDUSTRIAL</t>
  </si>
  <si>
    <t>Valle CENTRO NACIONAL DE ASISTENCIA TECNICA A</t>
  </si>
  <si>
    <t>Valle CENTRO DE GESTION TECNOLÓGICA DE SERV.</t>
  </si>
  <si>
    <t>Valle CENTRO DE TECNOLOGIAS AGROINDUSTRIALES</t>
  </si>
  <si>
    <t>Valle CENTRO DE BIOTECNOLOGIA INDUSTRIAL</t>
  </si>
  <si>
    <t>Arauca SENA REGIONAL ARAUCA - DIRECCIÓN REGIONAL</t>
  </si>
  <si>
    <t>Arauca CENTRO DE GESTION Y DESARROLLO AGROINDU</t>
  </si>
  <si>
    <t>Casanare SENA REGIONAL CASANARES - DIRECCIÓN REGIONAL</t>
  </si>
  <si>
    <t>Casanare CENTRO AGROINDUSTRIAL Y FORTALECIMIENTO</t>
  </si>
  <si>
    <t>Putumayo SENA REGIONAL PUTUMAYO - DIRECCIÓN REGIONAL</t>
  </si>
  <si>
    <t>Putumayo CENTRO AGROFORESTAL Y ACUICOLA ARAPAIMA</t>
  </si>
  <si>
    <t>San_Andrés SENA REGIONAL SAN ANDRES - DIRECCIÓN REGIONAL</t>
  </si>
  <si>
    <t>San_Andrés CENTRO DE FORMACION TURISTICA GENTE DE</t>
  </si>
  <si>
    <t>Amazonas SENA REGIONAL AMAZONAS - DIRECCIÓN REGIONAL</t>
  </si>
  <si>
    <t>Amazonas CENTRO  PARA LA BIODIVERSIDAD Y EL TURI</t>
  </si>
  <si>
    <t>Guainía SENA REGIONAL GUAINIA - DIRECCIÓN REGIONAL</t>
  </si>
  <si>
    <t>Guainía CENTRO AMBIENTAL Y ECOTURISTICO DEL NOR</t>
  </si>
  <si>
    <t>Guaviare SENA REGIONAL GUAVIARE - DIRECCIÓN REGIONAL</t>
  </si>
  <si>
    <t>Guaviare CENTRO DE DESARROLLO AGROINDUSTRIAL, TU</t>
  </si>
  <si>
    <t>Vaupés SENA REGIONAL VAUPES - DIRECCIÓN REGIONAL</t>
  </si>
  <si>
    <t>Vaupés CENTRO AGROPECUARIO Y DE SERV. AMBIENTA</t>
  </si>
  <si>
    <t>Vichada SENA REGIONAL VICHADA - DIRECCIÓN REGIONAL</t>
  </si>
  <si>
    <t xml:space="preserve">Vichada CENTRO DE PRODUCCIÓN Y TRANSFORMACION A </t>
  </si>
  <si>
    <t>Info Formato</t>
  </si>
  <si>
    <t>Dirección_General Sena - Gestión General</t>
  </si>
  <si>
    <t>Antioquia Sena Regional Antioquia - Dirección Regional</t>
  </si>
  <si>
    <t>Antioquia Centro De Los Recursos Naturales Renova</t>
  </si>
  <si>
    <t>Antioquia Centro De Formacion Profesional Minero Ambiental - Antioquia</t>
  </si>
  <si>
    <t>Antioquia Centro De Diseño Y Manufactura De Cuero</t>
  </si>
  <si>
    <t>Antioquia Centro De Formación En Diseño Confecció</t>
  </si>
  <si>
    <t>Antioquia Centro Para El Desarrollo Del Habitat Y</t>
  </si>
  <si>
    <t xml:space="preserve">Antioquia Centro De Tecnología De La Manufactura </t>
  </si>
  <si>
    <t>Antioquia Centro  Tecnologico Del Mobiliario</t>
  </si>
  <si>
    <t>Antioquia Centro Tecnologico De Gestion Industrial</t>
  </si>
  <si>
    <t>Antioquia Centro De Comercio</t>
  </si>
  <si>
    <t>Antioquia Centro De Serv. De Salud</t>
  </si>
  <si>
    <t>Antioquia Centro De Serv. Y Gestion Empresarial</t>
  </si>
  <si>
    <t>Antioquia Complejo Tecnologico Para La Gestion Ag</t>
  </si>
  <si>
    <t>Antioquia Complejo Tecnologico Minero Agroempresa</t>
  </si>
  <si>
    <t>Antioquia Centro De La Innovacion, La Agroindustr</t>
  </si>
  <si>
    <t>Antioquia Complejo Tecnologico Agroindustrial. Pe</t>
  </si>
  <si>
    <t>Antioquia Ctro Complejo Tecno Turistico Agroin.</t>
  </si>
  <si>
    <t>Atlántico Sena Regional Atlantico - Dirección Regional</t>
  </si>
  <si>
    <t>Atlántico C.Para El Dllo Agroecologico Y Agroindustrial</t>
  </si>
  <si>
    <t>Atlántico Centro Nacional Colombo Aleman</t>
  </si>
  <si>
    <t>Atlántico Centro Industrial Y De Aviacion</t>
  </si>
  <si>
    <t>Atlántico Centro De Comercio Y Serv.</t>
  </si>
  <si>
    <t>Distrito_Capital Sena Regional Bogotá Distrito - Dirección Regional</t>
  </si>
  <si>
    <t>Distrito_Capital Centro De Tecnologias Para La Construcc</t>
  </si>
  <si>
    <t>Distrito_Capital Centro De Electricidad Y Electronica</t>
  </si>
  <si>
    <t>Distrito_Capital Centro De Gestion Industrial</t>
  </si>
  <si>
    <t>Distrito_Capital Centro De Manufactura En Textiles Y Cue</t>
  </si>
  <si>
    <t>Distrito_Capital Centro De Tecnologias Del  Transporte</t>
  </si>
  <si>
    <t>Distrito_Capital Centro Metalmecanico</t>
  </si>
  <si>
    <t>Distrito_Capital Centro De Materiales Y Ensayos</t>
  </si>
  <si>
    <t>Distrito_Capital Centro De Diseño Y  Metrologia</t>
  </si>
  <si>
    <t>Distrito_Capital Centro Para La Industria De La Comunicación</t>
  </si>
  <si>
    <t>Distrito_Capital Centro De Gestion De Mercados, Logistico</t>
  </si>
  <si>
    <t>Distrito_Capital Centro De Formacion De Talento Humano E</t>
  </si>
  <si>
    <t>Distrito_Capital Centro De Gestion Administrativa</t>
  </si>
  <si>
    <t>Distrito_Capital Centro De Serv. Financieros</t>
  </si>
  <si>
    <t>Distrito_Capital Centro Nacional De Hoteleria. Turismo Y</t>
  </si>
  <si>
    <t>Distrito_Capital Centro De Formacion Y Actividad Fisica Y Cultura</t>
  </si>
  <si>
    <t>Bolívar Sena Regional Bolivar - Dirección Regional</t>
  </si>
  <si>
    <t>Bolívar Centro Agroempresarial Y Minero</t>
  </si>
  <si>
    <t>Bolívar Centro Nautico Acuicola Y Pesquero</t>
  </si>
  <si>
    <t>Bolívar Centro Para La Industria Petroquimica</t>
  </si>
  <si>
    <t>Bolívar Centro De Comercio Y Serv.</t>
  </si>
  <si>
    <t>Boyacá Sena Regional Boyaca - Dirección Regional</t>
  </si>
  <si>
    <t>Boyacá Centro De Desarrollo Agropecuario Y Agr</t>
  </si>
  <si>
    <t>Boyacá Centro  Minero</t>
  </si>
  <si>
    <t>Boyacá Centro De Gestion Administrativa Y Fort</t>
  </si>
  <si>
    <t>Boyacá Centro Industrial De Mantenimiento Y Ma</t>
  </si>
  <si>
    <t>Caldas Sena Regional Caldas - Dirección Regional</t>
  </si>
  <si>
    <t>Caldas Centro Para La Formacion Cafetera</t>
  </si>
  <si>
    <t>Caldas Centro De Automatizacion Industrial</t>
  </si>
  <si>
    <t xml:space="preserve">Caldas Centro De Procesos Industriales </t>
  </si>
  <si>
    <t>Caldas Centro De Comercio Y Serv.</t>
  </si>
  <si>
    <t>Caldas Centro Pecuario Y Agroempresarial</t>
  </si>
  <si>
    <t>Caqueta Sena Regional Caqueta - Dirección Regional</t>
  </si>
  <si>
    <t>Caqueta Centro Tecnologico De La Amazonia</t>
  </si>
  <si>
    <t>Cauca Sena Regional Cauca - Dirección Regional</t>
  </si>
  <si>
    <t>Cauca Centro Agropecuario</t>
  </si>
  <si>
    <t>Cauca C.De Teleinformatica Y Produccion Indust</t>
  </si>
  <si>
    <t>Cauca Centro De Comercio Y Serv.</t>
  </si>
  <si>
    <t>Cesar Sena Regional Cesar - Dirección Regional</t>
  </si>
  <si>
    <t>Cesar Centro Biotecnologico Del Caribe</t>
  </si>
  <si>
    <t>Cesar Centro Agroempresarial</t>
  </si>
  <si>
    <t>Cesar Centro De Operación Y Mantenimiento Min</t>
  </si>
  <si>
    <t>Córdoba Sena Regional Cordoba - Dirección Regional</t>
  </si>
  <si>
    <t>Córdoba C.Agropecuario Y De Biotecnologia El Por</t>
  </si>
  <si>
    <t>Córdoba Centro De Comercio  Industria Y Turismo</t>
  </si>
  <si>
    <t>Cundinamarca Sena Regional Cundinamarca - Dirección Regional</t>
  </si>
  <si>
    <t>Cundinamarca Centro Industrial Y Desarrollo Empresarial</t>
  </si>
  <si>
    <t>Cundinamarca Centro De Desarrollo Agroindustrial Y E</t>
  </si>
  <si>
    <t>Cundinamarca Centro  Agroecologico Y Empresarial</t>
  </si>
  <si>
    <t>Cundinamarca Centro De La Tecnologia Del Diseño Y La</t>
  </si>
  <si>
    <t>Cundinamarca Centro De Biotecnologia Agropecuaria</t>
  </si>
  <si>
    <t>Cundinamarca Centro De Desarrollo Agroempresarial-Cundinamarca</t>
  </si>
  <si>
    <t>Choco Sena Regional Choco - Dirección Regional</t>
  </si>
  <si>
    <t>Choco Centro De Recursos Naturales. Industria</t>
  </si>
  <si>
    <t>Huila Sena Regional Huila - Dirección Regional</t>
  </si>
  <si>
    <t>Huila Centro De Formacion Agroindustrial</t>
  </si>
  <si>
    <t>Huila Centro Agroempresarial Y Desarrollo Pec</t>
  </si>
  <si>
    <t xml:space="preserve">Huila Centro De Desarrollo Agroempresarial Y </t>
  </si>
  <si>
    <t>Huila Centro De La Industria La Empresa Y Lo</t>
  </si>
  <si>
    <t>Huila Centro De Gestion Y Desarrollo Sostenib</t>
  </si>
  <si>
    <t>Guajira Sena Regional Guajira - Dirección Regional</t>
  </si>
  <si>
    <t>Guajira Centro Industrial Y De Energias Alterna</t>
  </si>
  <si>
    <t>Guajira Centro Agroempresarial Y Acuicola</t>
  </si>
  <si>
    <t>Magdalena Sena Regional Magdalena - Dirección Regional</t>
  </si>
  <si>
    <t>Magdalena Centro Acuicola Y Agroindustrial De Gaira</t>
  </si>
  <si>
    <t>Magdalena Centro De Logistica Y Promocion Ecoturi</t>
  </si>
  <si>
    <t>Meta Sena Regional Meta - Dirección Regional</t>
  </si>
  <si>
    <t>Meta Centro Agroindustrial Del Meta</t>
  </si>
  <si>
    <t>Meta Centro De Industria Y Serv. Del Meta</t>
  </si>
  <si>
    <t>Nariño Sena Regional Nariño - Dirección Regional</t>
  </si>
  <si>
    <t>Nariño Centro Sur Colombiano De Logística Inte</t>
  </si>
  <si>
    <t xml:space="preserve">Nariño Centro Agroindustrial Y Pesquero De La </t>
  </si>
  <si>
    <t>Nariño Centro Internacional De Producción Limp</t>
  </si>
  <si>
    <t>Norte_De_Santander Sena Regional Nte.Santander - Dirección Regional</t>
  </si>
  <si>
    <t>Norte_De_Santander Centro Atencion Sector Agropecuario</t>
  </si>
  <si>
    <t>Norte_De_Santander Centro De La Industria La Empresa Y Lo</t>
  </si>
  <si>
    <t>Quindío Sena Regional Quindio - Dirección Regional</t>
  </si>
  <si>
    <t>Quindío Centro Agroindustrial</t>
  </si>
  <si>
    <t>Quindío Centro Para El Desarrollo Tecnológico D</t>
  </si>
  <si>
    <t>Quindío Centro De Comercio Industria Y Turismo</t>
  </si>
  <si>
    <t>Risaralda Sena Regional Risaralda - Dirección Regional</t>
  </si>
  <si>
    <t>Risaralda Centro Atencion Sector Agropecuario</t>
  </si>
  <si>
    <t>Risaralda C.De Diseño E Innovacion  Tecnológica In</t>
  </si>
  <si>
    <t>Risaralda Centro De Comercio Y Serv.</t>
  </si>
  <si>
    <t>Santander Sena Regional Santander - Dirección Regional</t>
  </si>
  <si>
    <t>Santander Centro Atencion Sector Agropecuario</t>
  </si>
  <si>
    <t>Santander Centro Industrial De Mantenimiento Inte</t>
  </si>
  <si>
    <t>Santander Centro Industrial Del Diseño Y La Manufactura-Santander</t>
  </si>
  <si>
    <t>Santander C.De Servicios Empresariales Y Turistico</t>
  </si>
  <si>
    <t>Santander Centro Industrial Y Del Desarrollo Tecn</t>
  </si>
  <si>
    <t xml:space="preserve">Santander Centro Agroturistico  </t>
  </si>
  <si>
    <t>Santander Centro Agroempresarial Y Turistico De Los Andes</t>
  </si>
  <si>
    <t>Santander Centro De Gestion Agroempresarial Del Oriente</t>
  </si>
  <si>
    <t>Sucre Sena Regional Sucre - Dirección Regional</t>
  </si>
  <si>
    <t xml:space="preserve">Sucre Centro De La Innovacion La Tecnologia </t>
  </si>
  <si>
    <t>Tolima Sena Regional Tolima - Dirección Regional</t>
  </si>
  <si>
    <t>Tolima Centro Agropecuario La Granja</t>
  </si>
  <si>
    <t>Tolima Centro De Industria Y Construccion</t>
  </si>
  <si>
    <t>Tolima Centro De Comercio Y Serv.</t>
  </si>
  <si>
    <t>Valle Sena Regional Valle - Dirección Regional</t>
  </si>
  <si>
    <t>Valle Centro Agropecuario De Buga</t>
  </si>
  <si>
    <t>Valle Centro Latinoamericano De Especies Meno</t>
  </si>
  <si>
    <t>Valle Centro Nautico Pesquero De Buenaventura</t>
  </si>
  <si>
    <t>Valle Centro De Electricidad Y Automatizacion</t>
  </si>
  <si>
    <t>Valle Centro De La Construccion</t>
  </si>
  <si>
    <t>Valle Centro De Diseño Tecnologico Industrial</t>
  </si>
  <si>
    <t>Valle Centro Nacional De Asistencia Tecnica A</t>
  </si>
  <si>
    <t>Valle Centro De Gestion Tecnológica De Serv.</t>
  </si>
  <si>
    <t>Valle Centro De Tecnologias Agroindustriales</t>
  </si>
  <si>
    <t>Valle Centro De Biotecnologia Industrial</t>
  </si>
  <si>
    <t>Arauca Sena Regional Arauca - Dirección Regional</t>
  </si>
  <si>
    <t>Arauca Centro De Gestion Y Desarrollo Agroindu</t>
  </si>
  <si>
    <t>Casanare Sena Regional Casanares - Dirección Regional</t>
  </si>
  <si>
    <t>Casanare Centro Agroindustrial Y Fortalecimiento</t>
  </si>
  <si>
    <t>Putumayo Sena Regional Putumayo - Dirección Regional</t>
  </si>
  <si>
    <t>Putumayo Centro Agroforestal Y Acuicola Arapaima</t>
  </si>
  <si>
    <t>San_Andrés Sena Regional San Andres - Dirección Regional</t>
  </si>
  <si>
    <t>San_Andrés Centro De Formacion Turistica Gente De</t>
  </si>
  <si>
    <t>Amazonas Sena Regional Amazonas - Dirección Regional</t>
  </si>
  <si>
    <t>Amazonas Centro  Para La Biodiversidad Y El Turi</t>
  </si>
  <si>
    <t>Guainía Sena Regional Guainia - Dirección Regional</t>
  </si>
  <si>
    <t>Guainía Centro Ambiental Y Ecoturistico Del Nor</t>
  </si>
  <si>
    <t>Guaviare Sena Regional Guaviare - Dirección Regional</t>
  </si>
  <si>
    <t>Guaviare Centro De Desarrollo Agroindustrial, Tu</t>
  </si>
  <si>
    <t>Vaupés Sena Regional Vaupes - Dirección Regional</t>
  </si>
  <si>
    <t>Vaupés Centro Agropecuario Y De Serv. Ambienta</t>
  </si>
  <si>
    <t>Vichada Sena Regional Vichada - Dirección Regional</t>
  </si>
  <si>
    <t xml:space="preserve">Vichada Centro De Producción Y Transformacion A </t>
  </si>
  <si>
    <t>Marcas</t>
  </si>
  <si>
    <t>Activos en concesión</t>
  </si>
  <si>
    <t xml:space="preserve">NOMBRE DEL ACTIVO: Identifique el producto de acuerdo al documento soporte </t>
  </si>
  <si>
    <r>
      <t xml:space="preserve">NUMERO CONSECUTIVO </t>
    </r>
    <r>
      <rPr>
        <sz val="8"/>
        <color theme="1"/>
        <rFont val="Calibri"/>
        <family val="2"/>
        <scheme val="minor"/>
      </rPr>
      <t>LO DEFINE LA OFICINA DE SISTEMAS PARA LOS LICENCIAMIENTOS DE SOFTWARES; OFICINA DE COMUNICACIONES PARA EL CASO DE PRODUCTOS DE AUDIO, IMAGEN  Y VIDEO; DIRECCIÓN DE FORMACIÓN PROFESIONAL PARA  LOS LICENCIAMIENTOS DE ANTIPLAGIO, LICENCIAMIENTOS DE BIBLIOTECAS VIRTUALES Y LOS RECURSOS EDUCATIVOS.
 PREVIA SU REVISIÓN Y AVAL</t>
    </r>
  </si>
  <si>
    <r>
      <t xml:space="preserve">CUENTA: </t>
    </r>
    <r>
      <rPr>
        <sz val="8"/>
        <color theme="1"/>
        <rFont val="Calibri"/>
        <family val="2"/>
        <scheme val="minor"/>
      </rPr>
      <t xml:space="preserve">Identifique si es activo o  gasto, de acuerdo al concepto relacionado y teniendo en cuenta el documento soporte. El valor del IVA se registrará y reconocerá por separado en la cuenta contable del IVA. </t>
    </r>
  </si>
  <si>
    <r>
      <t>FECHA:</t>
    </r>
    <r>
      <rPr>
        <sz val="8"/>
        <color theme="1"/>
        <rFont val="Calibri"/>
        <family val="2"/>
        <scheme val="minor"/>
      </rPr>
      <t xml:space="preserve"> Relacione las fechas en las que se realizarán los pagos de acuerdo a lo estipulado en el convenio, contrato o documento soporte. Si dentro de los pagos se encuentra el pago actual, relacione para ese pago la fecha de la factura o documento soporte.</t>
    </r>
  </si>
  <si>
    <t>Softwares</t>
  </si>
  <si>
    <t>CAPACITACIÓN</t>
  </si>
  <si>
    <t>MANTENIMIENTO</t>
  </si>
  <si>
    <t>TOTAL CONCEPTOS SIN IVA A RECONOCER EN ESTE REPORTE</t>
  </si>
  <si>
    <t>TOTAL IVA A RECONOCER EN ESTE REPORTE</t>
  </si>
  <si>
    <t>VALOR A PAGAR EN ESTE REPORTE</t>
  </si>
  <si>
    <t>VALOR TOTAL DEL CONTRATO, CONVENIO O DOCUMENTO SOPORTE</t>
  </si>
  <si>
    <r>
      <rPr>
        <b/>
        <sz val="8"/>
        <rFont val="Calibri"/>
        <family val="2"/>
        <scheme val="minor"/>
      </rPr>
      <t xml:space="preserve">EL PROGRAMA NO PUEDE FUNCIONAR SIN SU ACTUALIZACION: </t>
    </r>
    <r>
      <rPr>
        <sz val="8"/>
        <rFont val="Calibri"/>
        <family val="2"/>
        <scheme val="minor"/>
      </rPr>
      <t>Para actualizaciones de software, solo se reconocerán como activos intangibles aquellos programas que no puedan funcionar sin su actualización. (NO se reconocerá como activo intangible aquellos pagos de actualizaciones por software que puedan seguir funcionando sin esta).
En observaciones, indique el número de consecutivo de la actualización anterior para realizar la baja en cuentas de dicho producto.</t>
    </r>
  </si>
  <si>
    <r>
      <t xml:space="preserve">No de PAGO: </t>
    </r>
    <r>
      <rPr>
        <sz val="8"/>
        <color theme="1"/>
        <rFont val="Calibri"/>
        <family val="2"/>
        <scheme val="minor"/>
      </rPr>
      <t>Identifique el número de pago para cada uno de los conceptos relacionados de acuerdo al contrato, convenio o documento soporte.</t>
    </r>
  </si>
  <si>
    <r>
      <rPr>
        <b/>
        <sz val="8"/>
        <color theme="1"/>
        <rFont val="Calibri"/>
        <family val="2"/>
        <scheme val="minor"/>
      </rPr>
      <t xml:space="preserve">PAGADO O POR PAGAR: </t>
    </r>
    <r>
      <rPr>
        <sz val="8"/>
        <color theme="1"/>
        <rFont val="Calibri"/>
        <family val="2"/>
        <scheme val="minor"/>
      </rPr>
      <t>en esta casilla se relaciona las facturas y cuentas de cobro que fueron pagadas, las que se pagarán y las que se relacionan en este pago, así:</t>
    </r>
    <r>
      <rPr>
        <b/>
        <sz val="8"/>
        <color theme="1"/>
        <rFont val="Calibri"/>
        <family val="2"/>
        <scheme val="minor"/>
      </rPr>
      <t xml:space="preserve">
</t>
    </r>
    <r>
      <rPr>
        <sz val="8"/>
        <color theme="1"/>
        <rFont val="Calibri"/>
        <family val="2"/>
        <scheme val="minor"/>
      </rPr>
      <t>SIN FACTURA: todos los pagos futuros 
ESTE PAGO: los que se van a pagar con este formato
FACTURADO Y PAGADO: los pagos que se realizaron previamente</t>
    </r>
  </si>
  <si>
    <r>
      <rPr>
        <b/>
        <sz val="8"/>
        <color theme="1"/>
        <rFont val="Calibri"/>
        <family val="2"/>
        <scheme val="minor"/>
      </rPr>
      <t>NOTA DE ENTRADA A ALMACEN</t>
    </r>
    <r>
      <rPr>
        <sz val="8"/>
        <color theme="1"/>
        <rFont val="Calibri"/>
        <family val="2"/>
        <scheme val="minor"/>
      </rPr>
      <t xml:space="preserve">: Relacione el número de la nota de entrada a almacén que se le entrega una vez legalizado el activo  intangible. </t>
    </r>
  </si>
  <si>
    <r>
      <rPr>
        <b/>
        <sz val="8"/>
        <color theme="1"/>
        <rFont val="Calibri"/>
        <family val="2"/>
        <scheme val="minor"/>
      </rPr>
      <t xml:space="preserve">LAS SIGUIENTES CASILLAS SE ENCUENTRAN FORMULADAS, NO LAS MODIFIQUE:
</t>
    </r>
    <r>
      <rPr>
        <sz val="8"/>
        <color theme="1"/>
        <rFont val="Calibri"/>
        <family val="2"/>
        <scheme val="minor"/>
      </rPr>
      <t>VALOR TOTAL DEL CONTRATO, CONVENIO O DOCUMENTO SOPORTE
TOTAL CONCEPTOS SIN IVA A RECONOCER EN ESTE REPORTE
TOTAL IVA A RECONOCER EN ESTE REPORTE
VALOR A PAGAR EN ESTE REPORTE</t>
    </r>
  </si>
  <si>
    <t>4.1.</t>
  </si>
  <si>
    <r>
      <rPr>
        <b/>
        <sz val="8"/>
        <color theme="1"/>
        <rFont val="Calibri"/>
        <family val="2"/>
        <scheme val="minor"/>
      </rPr>
      <t xml:space="preserve">CONCEPTO A RECONOCER: </t>
    </r>
    <r>
      <rPr>
        <sz val="8"/>
        <color theme="1"/>
        <rFont val="Calibri"/>
        <family val="2"/>
        <scheme val="minor"/>
      </rPr>
      <t xml:space="preserve">Relacione cada uno de los conceptos de las erogaciones de acuerdo a lo estipulado en el acuerdo, contrato, convenio o documento soporte; utilice una línea para cada concepto. 
Cada concepto se relaciona con una cuenta contable, entre los conceptos se encuentra: 
</t>
    </r>
    <r>
      <rPr>
        <b/>
        <sz val="8"/>
        <color theme="1"/>
        <rFont val="Calibri"/>
        <family val="2"/>
        <scheme val="minor"/>
      </rPr>
      <t xml:space="preserve">Dentro de los activos: </t>
    </r>
    <r>
      <rPr>
        <sz val="8"/>
        <color theme="1"/>
        <rFont val="Calibri"/>
        <family val="2"/>
        <scheme val="minor"/>
      </rPr>
      <t xml:space="preserve">licencias, derechos, patentes y cualquier erogación por el valor de la adquisición, así como los conceptos por Instalación, adecuación o preparación del activo intangible para su uso previsto.  También se registra los descuentos y rebajas, si el documento lo contempla.
</t>
    </r>
    <r>
      <rPr>
        <b/>
        <sz val="8"/>
        <color theme="1"/>
        <rFont val="Calibri"/>
        <family val="2"/>
        <scheme val="minor"/>
      </rPr>
      <t xml:space="preserve">Dentro de los gastos: </t>
    </r>
    <r>
      <rPr>
        <sz val="8"/>
        <color theme="1"/>
        <rFont val="Calibri"/>
        <family val="2"/>
        <scheme val="minor"/>
      </rPr>
      <t>soporte, mantenimiento y capacitación.</t>
    </r>
  </si>
  <si>
    <r>
      <rPr>
        <b/>
        <sz val="8"/>
        <color theme="1"/>
        <rFont val="Calibri"/>
        <family val="2"/>
        <scheme val="minor"/>
      </rPr>
      <t>FACTURA, CONTRATO, CONVENIO O DOCUMENTO SOPORTE:</t>
    </r>
    <r>
      <rPr>
        <sz val="8"/>
        <color theme="1"/>
        <rFont val="Calibri"/>
        <family val="2"/>
        <scheme val="minor"/>
      </rPr>
      <t xml:space="preserve"> Para los conceptos relacionados como "Facturados y pagados"y "Este pago", relacione el número del Documento que soporta el valor del activo intangible que se está reconociendo. 
Para los conceptos relacionados como SIN FACTURA, deje en blanco la casilla de factura.</t>
    </r>
  </si>
  <si>
    <t>¿Con el presente registro, el activo intangible se encuentra listo para su uso bajo los parámetros establecidos por el área que genero la necesidad de su adquisición?</t>
  </si>
  <si>
    <r>
      <t xml:space="preserve">¿Con el presente registro, el activo intangible se encuentra listo para su uso bajo los parámetros establecidos por el área que genero la necesidad de su adquisición?
</t>
    </r>
    <r>
      <rPr>
        <sz val="8"/>
        <color theme="1"/>
        <rFont val="Calibri"/>
        <family val="2"/>
        <scheme val="minor"/>
      </rPr>
      <t>Desde el momento en que se adquiere el activo intangible y hasta que se pone a funcionar, puede pasar algún tiempo debido a la necesidad de alistar, adecuar el lugar donde funcionará, intalar, montar el activo intangible, para que se pueda usar bajo los parámetros que requiere el grupo o área que generó la necesidad de su adquisición.
Indique si en el momento en que se encuentra diligenciando este formato, el activo ya ha pasado por estas etapas de adecuación y se encuentra listo para utilizarse bajo los parámetros que requiere el área que reportó la necesidad de su adquisición.</t>
    </r>
  </si>
  <si>
    <r>
      <rPr>
        <b/>
        <sz val="8"/>
        <color theme="1"/>
        <rFont val="Calibri"/>
        <family val="2"/>
        <scheme val="minor"/>
      </rPr>
      <t xml:space="preserve">FECHA: </t>
    </r>
    <r>
      <rPr>
        <sz val="8"/>
        <color theme="1"/>
        <rFont val="Calibri"/>
        <family val="2"/>
        <scheme val="minor"/>
      </rPr>
      <t>Relacione la fecha en que reportó esta información</t>
    </r>
  </si>
  <si>
    <r>
      <rPr>
        <b/>
        <sz val="8"/>
        <color theme="1"/>
        <rFont val="Calibri"/>
        <family val="2"/>
        <scheme val="minor"/>
      </rPr>
      <t xml:space="preserve">VALOR TOTAL: </t>
    </r>
    <r>
      <rPr>
        <sz val="8"/>
        <color theme="1"/>
        <rFont val="Calibri"/>
        <family val="2"/>
        <scheme val="minor"/>
      </rPr>
      <t>Valores de cada uno de los conceptos anteriormente relacionados y que se pueden soportar por algún documento</t>
    </r>
  </si>
  <si>
    <r>
      <rPr>
        <b/>
        <sz val="8"/>
        <color theme="1"/>
        <rFont val="Calibri"/>
        <family val="2"/>
        <scheme val="minor"/>
      </rPr>
      <t xml:space="preserve">VALOR RECONOCIDO COMO ACTIVO INTANGIBLE SIN IVA: </t>
    </r>
    <r>
      <rPr>
        <sz val="8"/>
        <color theme="1"/>
        <rFont val="Calibri"/>
        <family val="2"/>
        <scheme val="minor"/>
      </rPr>
      <t>Valores de cada uno de los conceptos anteriormente relacionados, SIN IVA .</t>
    </r>
  </si>
  <si>
    <r>
      <t xml:space="preserve">FACTURA, CONTRATO, CONVENIO O DOCUMENTO SOPORTE: </t>
    </r>
    <r>
      <rPr>
        <sz val="8"/>
        <color theme="1"/>
        <rFont val="Calibri"/>
        <family val="2"/>
        <scheme val="minor"/>
      </rPr>
      <t>Relacione el Documento que soporta el valor del activo intangible que se está reconociendo</t>
    </r>
  </si>
  <si>
    <t>TOTAL COSTO DE ADQUISICIÓN</t>
  </si>
  <si>
    <r>
      <rPr>
        <b/>
        <sz val="8"/>
        <color theme="1"/>
        <rFont val="Calibri"/>
        <family val="2"/>
        <scheme val="minor"/>
      </rPr>
      <t>TOTAL COSTO DE ADQUISICION</t>
    </r>
    <r>
      <rPr>
        <sz val="8"/>
        <color theme="1"/>
        <rFont val="Calibri"/>
        <family val="2"/>
        <scheme val="minor"/>
      </rPr>
      <t>: Sume todos los conceptos relacionados de las erogaciones reportadas anteriormente como activos.
Esta información debe coincidir con la reportada en libros contables de la entidad (en la fecha en que se encuentra diligenciado este documento). Si no coincide, el grupo de contabilidad le solicitará revisar la información para validar la conciliación.
Este será el nuevo valor en libros contables del activo intangible reconocido; tenga en cuenta este valor para realizar la verificación posterior de la información, que se deberá realizar una vez al año.</t>
    </r>
  </si>
  <si>
    <r>
      <rPr>
        <b/>
        <sz val="8"/>
        <color theme="1"/>
        <rFont val="Calibri"/>
        <family val="2"/>
        <scheme val="minor"/>
      </rPr>
      <t xml:space="preserve">VIDA ECONOMICA: </t>
    </r>
    <r>
      <rPr>
        <sz val="8"/>
        <color theme="1"/>
        <rFont val="Calibri"/>
        <family val="2"/>
        <scheme val="minor"/>
      </rPr>
      <t>Es el tiempo por el cual el fabricante o constructor tiene planeado que funcionará el activo intangible y se encuentra estipulado en el contrato, convenio o documento legal.</t>
    </r>
  </si>
  <si>
    <r>
      <rPr>
        <b/>
        <sz val="8"/>
        <color theme="1"/>
        <rFont val="Calibri"/>
        <family val="2"/>
        <scheme val="minor"/>
      </rPr>
      <t xml:space="preserve">VIDA UTIL: </t>
    </r>
    <r>
      <rPr>
        <sz val="8"/>
        <color theme="1"/>
        <rFont val="Calibri"/>
        <family val="2"/>
        <scheme val="minor"/>
      </rPr>
      <t xml:space="preserve">La vida útil es el tiempo que se utilizará el activo intangible y será establecido por el área del SENA que generó la necesidad de su adquisicón. Para esto deberá tener en cuenta el tiempo estipulado en el derecho contractual dentro de las cláusulas de contrato o del convenio (vida económica).  Es necesario que el área que generó la necesidad de su adquisicón estipule si el activo se va a utilizar por el total de tiempo determinado en el contrato (vida económica) o por un tiempo diferente menor que el estipulado en el contrato. Solo se podrá concebir una vida útil superior a la vida económica si el activo intangible no posee restricción de uso de tipo legal.
Si se tiene evidencia que las cláusulas incluyen un periodo de renovación y este no tiene un valor significativo, este tiempo se sumará para definir el tiempo total de la vida útil del activo; cuando este valor es significativo, resultará en un nuevo activo intangible y no se deberá tener en cuenta para el activo intangible original. </t>
    </r>
  </si>
  <si>
    <r>
      <t xml:space="preserve">VALOR RESIDUAL: </t>
    </r>
    <r>
      <rPr>
        <sz val="8"/>
        <rFont val="Calibri"/>
        <family val="2"/>
        <scheme val="minor"/>
      </rPr>
      <t>es el valor estimado que la entidad podría obtener actualmente por la disposición del elemento después de restarle los costos en que se podría incurrir por su disposición, si el activo ya hubiera alcanzado la antigüedad y las demás condiciones esperadas al término de su vida útil.
Se asumirá que el valor residual del activo intangible es nulo o igual a cero si no existe un compromiso, por parte de un tercero, de comprar el activo al final de su vida útil o si no existe un mercado activo para el intangible que permita determinar con referencia al mismo, el valor residual al final de la vida útil. Un valor residual distinto de cero implica que la entidad espera disponer del activo intangible antes de que termine su vida económica, entendida como el periodo durante el cual se espera que un activo sea utilizable económicamente, por parte de uno o más usuarios, o como la cantidad de unidades de producción o similares que uno o más usuarios esperan obtener de él.</t>
    </r>
  </si>
  <si>
    <t>ELABORO: Area o Centro de Formación que requirió la adquisición del intangible
APROBO: Area que dio el aval de adquisición del intangible, así: La Oficina de Sistemas para los Softwares y los Licenciamientos de Softwares; Oficina de Comunicaciones para productos de audio, video e imagen y la Dirección de Formación Profesional para los licnciamientos de antiplagio, licenciamientos de bibliotecas virtuales y los recursos educativos.
RECIBIDO: El Grupo de Contabilidad en Direccion General</t>
  </si>
  <si>
    <t>SOPORTE</t>
  </si>
  <si>
    <t>5 DE JUNIO DE 2019</t>
  </si>
  <si>
    <t>3 DE ABRIL DE 2019</t>
  </si>
  <si>
    <r>
      <rPr>
        <b/>
        <sz val="8"/>
        <color theme="1"/>
        <rFont val="Calibri"/>
        <family val="2"/>
        <scheme val="minor"/>
      </rPr>
      <t xml:space="preserve">COSTO DE ADQUISICION: </t>
    </r>
    <r>
      <rPr>
        <sz val="8"/>
        <color theme="1"/>
        <rFont val="Calibri"/>
        <family val="2"/>
        <scheme val="minor"/>
      </rPr>
      <t>Relacione todos los conceptos de los pagos reportadas anteriormente y que fueron clasificados como ACTIVOS, inclusive ESTE PAGO; sin incorporar la información de los conceptos registrados como SIN FACTURA.
Las erogaciones relacionadas deben hacer parte de la puesta en funcionamiento del activo intangible; utilice una línea para cada concepto. Entre estos conceptos se encuentran: licencias, derechos, patentes y cualquier erogación por el valor de la adquisición, así como los conceptos por Instalación, adecuación o preparación del activo intangible para su uso previsto, sin incluir IVA., 
También se registra los descuentos y rebajas, como menor valor, si el documento lo contempla 
Esta información debe coincidir con los reportes anteriores y bajo el mismo número consecutivo.</t>
    </r>
  </si>
  <si>
    <r>
      <rPr>
        <b/>
        <sz val="8"/>
        <color theme="1"/>
        <rFont val="Calibri"/>
        <family val="2"/>
        <scheme val="minor"/>
      </rPr>
      <t>VALOR ANTES DE IVA</t>
    </r>
    <r>
      <rPr>
        <sz val="8"/>
        <color theme="1"/>
        <rFont val="Calibri"/>
        <family val="2"/>
        <scheme val="minor"/>
      </rPr>
      <t xml:space="preserve">: Relacione los valores de cada uno de los conceptos registrados sin IVA (a menos que la factutra no venga a nombre del SENA) y que se puedan soportar por algún documento. Si el documento contempla un descuento o rebaja, registre este valor en negativo. Si el valor corresponde a un concepto a pagar en este concepto, reclacione el valor de la factura.
</t>
    </r>
    <r>
      <rPr>
        <b/>
        <sz val="8"/>
        <color theme="1"/>
        <rFont val="Calibri"/>
        <family val="2"/>
        <scheme val="minor"/>
      </rPr>
      <t xml:space="preserve">IVA: </t>
    </r>
    <r>
      <rPr>
        <sz val="8"/>
        <color theme="1"/>
        <rFont val="Calibri"/>
        <family val="2"/>
        <scheme val="minor"/>
      </rPr>
      <t xml:space="preserve">registre el valor de IVA por cada concepto, siempre que el concepto se encuentre gravado y con la tasa vigente.
</t>
    </r>
    <r>
      <rPr>
        <b/>
        <sz val="8"/>
        <color theme="1"/>
        <rFont val="Calibri"/>
        <family val="2"/>
        <scheme val="minor"/>
      </rPr>
      <t xml:space="preserve">VALOR TOTAL: </t>
    </r>
    <r>
      <rPr>
        <sz val="8"/>
        <color theme="1"/>
        <rFont val="Calibri"/>
        <family val="2"/>
        <scheme val="minor"/>
      </rPr>
      <t>Corresponde a la sumatoria entre el VALOR ANTES DE IVA Y EL IVA</t>
    </r>
  </si>
  <si>
    <r>
      <rPr>
        <b/>
        <sz val="8"/>
        <color theme="1"/>
        <rFont val="Calibri"/>
        <family val="2"/>
        <scheme val="minor"/>
      </rPr>
      <t>SE VA A UTILIZAR POR MAS DE UN AÑO:</t>
    </r>
    <r>
      <rPr>
        <sz val="8"/>
        <color theme="1"/>
        <rFont val="Calibri"/>
        <family val="2"/>
        <scheme val="minor"/>
      </rPr>
      <t>Verificar si el contrato permite la utilización del intangible por más de un año, igualmente se debe identificar si el área que generó la necesidad de su adquisición piensa utilizarlo por más de un año. La vida útil de los activos intangibles estará dada por el menor periodo entre el tiempo en que se obtendría el potencial de servicio esperados y el plazo establecido conforme a los términos contractuales, siempre y cuando el activo intangible se encuentre asociado a un derecho contractual o legal.
Tenga en cuenta las siguientes consideraciones</t>
    </r>
    <r>
      <rPr>
        <b/>
        <sz val="8"/>
        <color theme="1"/>
        <rFont val="Calibri"/>
        <family val="2"/>
        <scheme val="minor"/>
      </rPr>
      <t xml:space="preserve">
</t>
    </r>
    <r>
      <rPr>
        <sz val="8"/>
        <color theme="1"/>
        <rFont val="Calibri"/>
        <family val="2"/>
        <scheme val="minor"/>
      </rPr>
      <t>Marque SI, cuando:
- Si el producto dispone de un derecho de uso perpetuo, indefinido o vitalicio.
- Si el producto dispone de un derecho de uso superior a un año
- Si el producto requiere de renovación, se le realizará análisis por separado del activo intangible inicialmente reconocido, si además de cumplir con los criterios de reconocimiento anteriormente descritos y su renovación es de caracter obligatoria para que el producto pueda seguir funcionando y superior a un año su reconocimiento será de activo intangible y se realizará de manera separada al activo intangible reconocido inicialmente. 
Para todos los demás casos, marque NO</t>
    </r>
  </si>
  <si>
    <t>PROCESO: GESTION DE RECURSOS FINANCIEROS</t>
  </si>
  <si>
    <r>
      <t>Versió</t>
    </r>
    <r>
      <rPr>
        <sz val="10"/>
        <rFont val="Calibri"/>
        <family val="2"/>
        <scheme val="minor"/>
      </rPr>
      <t>n: 01</t>
    </r>
  </si>
  <si>
    <t>Código:
GRF-F-078</t>
  </si>
  <si>
    <t>1.</t>
  </si>
  <si>
    <t>2.</t>
  </si>
  <si>
    <t>CANTIDAD DE PRODUCTOS</t>
  </si>
  <si>
    <t>VALOR UNITARIO</t>
  </si>
  <si>
    <t>GRF-F-078</t>
  </si>
  <si>
    <t>Proceso Gestión de Recursos Financieros</t>
  </si>
  <si>
    <t>Formato Para El Reconocimiento De Activos Intangibles Adquiridos De Forma Separada</t>
  </si>
  <si>
    <t>INSTRUCCIONES PARA EL DILIGENCIAMIENTO DEL FORMATO</t>
  </si>
  <si>
    <t>INFORMACION DEL ACTIVO INTANGIBLE</t>
  </si>
  <si>
    <t>1.1.</t>
  </si>
  <si>
    <t>1.2.</t>
  </si>
  <si>
    <t>1.3.</t>
  </si>
  <si>
    <t>1.4.</t>
  </si>
  <si>
    <t>2.1.</t>
  </si>
  <si>
    <t>2.2.</t>
  </si>
  <si>
    <t>2.3.</t>
  </si>
  <si>
    <t>2.4.</t>
  </si>
  <si>
    <t>2.5.</t>
  </si>
  <si>
    <t>2.6.</t>
  </si>
  <si>
    <t>2.7.</t>
  </si>
  <si>
    <r>
      <t xml:space="preserve">CLASE: Seleccione de acuerdo a:
Marcas: </t>
    </r>
    <r>
      <rPr>
        <sz val="8"/>
        <rFont val="Calibri"/>
        <family val="2"/>
        <scheme val="minor"/>
      </rPr>
      <t>si se trata de un documento que transifere el uso al SENA de un producto o servicio de una empresa o empresario, cuya marca se encuentra registrada.</t>
    </r>
    <r>
      <rPr>
        <b/>
        <sz val="8"/>
        <rFont val="Calibri"/>
        <family val="2"/>
        <scheme val="minor"/>
      </rPr>
      <t xml:space="preserve">
Concesiones y franquicias: </t>
    </r>
    <r>
      <rPr>
        <sz val="8"/>
        <rFont val="Calibri"/>
        <family val="2"/>
        <scheme val="minor"/>
      </rPr>
      <t>por los activos intangibles recibidos por el SENA en un acuerdo de concesión o de franquicia, en el desarrollo de actividades propias del SENA.</t>
    </r>
    <r>
      <rPr>
        <b/>
        <sz val="8"/>
        <rFont val="Calibri"/>
        <family val="2"/>
        <scheme val="minor"/>
      </rPr>
      <t xml:space="preserve">
Derechos: </t>
    </r>
    <r>
      <rPr>
        <sz val="8"/>
        <rFont val="Calibri"/>
        <family val="2"/>
        <scheme val="minor"/>
      </rPr>
      <t>si se trata de documento que transfiere al SENA el derecho de uso y/o explotación del elemento intangible objeto de una patente por el titular y/o propietario previamente registrado en la Superintendencia de Industria y Comercio. Aquí se registrarán los productos de audio, video, imágen, licencias de antiplagio y los recursos educativos.</t>
    </r>
    <r>
      <rPr>
        <b/>
        <sz val="8"/>
        <rFont val="Calibri"/>
        <family val="2"/>
        <scheme val="minor"/>
      </rPr>
      <t xml:space="preserve">
Licencias:  </t>
    </r>
    <r>
      <rPr>
        <sz val="8"/>
        <rFont val="Calibri"/>
        <family val="2"/>
        <scheme val="minor"/>
      </rPr>
      <t xml:space="preserve">se se trata de un documento entre el autor y/o titular de los derechos y el SENA, donde se confiere el derecho a utilizar el intangible en el cumplimiento de las cláusulas. Aquí se registrarán los productos intangibles adquiridos por licenciamientos de softwares y licenciamientos de bibliotecas virtuales. </t>
    </r>
    <r>
      <rPr>
        <b/>
        <sz val="8"/>
        <rFont val="Calibri"/>
        <family val="2"/>
        <scheme val="minor"/>
      </rPr>
      <t xml:space="preserve">
Softwares: </t>
    </r>
    <r>
      <rPr>
        <sz val="8"/>
        <rFont val="Calibri"/>
        <family val="2"/>
        <scheme val="minor"/>
      </rPr>
      <t>Es un conjunto de instrucciones que sirven para realizar diferentes tareas en un computador, puede ser software de sistema que es el que hace funcionar el computador y software de aplicación para cumplir diferentes tareas. Aquí se registrarán siempre que provengan de una adquisición por medio de un contrato, convenio o documento soporte.</t>
    </r>
    <r>
      <rPr>
        <b/>
        <sz val="8"/>
        <rFont val="Calibri"/>
        <family val="2"/>
        <scheme val="minor"/>
      </rPr>
      <t xml:space="preserve">
Activos en concesión: </t>
    </r>
    <r>
      <rPr>
        <sz val="8"/>
        <rFont val="Calibri"/>
        <family val="2"/>
        <scheme val="minor"/>
      </rPr>
      <t>son los productos reconocidos como activos intangibles por el SENA y que se entregan a un concesionario en un acuerdo de concesión, para que este último lo utilice en o lo explote para proporcionar un servicio en nombre del SENA a cambio de una contraprestación por la inversión realizada.</t>
    </r>
  </si>
  <si>
    <t>3.</t>
  </si>
  <si>
    <t>3.1.</t>
  </si>
  <si>
    <t>5.</t>
  </si>
  <si>
    <t>6.</t>
  </si>
  <si>
    <r>
      <rPr>
        <b/>
        <sz val="8"/>
        <color theme="1"/>
        <rFont val="Calibri"/>
        <family val="2"/>
        <scheme val="minor"/>
      </rPr>
      <t xml:space="preserve">SE PUEDE IDENTIFICAR: </t>
    </r>
    <r>
      <rPr>
        <sz val="8"/>
        <color theme="1"/>
        <rFont val="Calibri"/>
        <family val="2"/>
        <scheme val="minor"/>
      </rPr>
      <t>Un activo  intangible se considera identificable cuando, una de dos:
1) es susceptible de separarse de la entidad y, en consecuencia, venderse, transferirse, entregarse en explotación, arrendarse o intercambiarse, ya sea individualmente, o junto con otros activos identificables;  tenga o no tenga el SENA la intención de dicha separación; 
2)  o también se considera identificable si surge de acuerdos vinculantes incluyendo derechos contractuales u otros derechos legales.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</si>
</sst>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 #,##0"/>
    <numFmt numFmtId="165" formatCode="_-[$$-240A]\ * #,##0.00_-;\-[$$-240A]\ * #,##0.00_-;_-[$$-240A]\ * &quot;-&quot;??_-;_-@_-"/>
    <numFmt numFmtId="166" formatCode="_-[$$-240A]\ * #,##0_-;\-[$$-240A]\ * #,##0_-;_-[$$-240A]\ * &quot;-&quot;??_-;_-@_-"/>
    <numFmt numFmtId="167" formatCode="[$-240A]d&quot; de &quot;mmmm&quot; de &quot;yyyy;@"/>
  </numFmts>
  <fonts count="33" x14ac:knownFonts="1">
    <font>
      <sz val="11"/>
      <color theme="1"/>
      <name val="Calibri"/>
      <family val="2"/>
      <scheme val="minor"/>
    </font>
    <font>
      <b/>
      <sz val="11"/>
      <color theme="1"/>
      <name val="Calibri"/>
      <family val="2"/>
      <scheme val="minor"/>
    </font>
    <font>
      <sz val="11"/>
      <name val="Calibri"/>
      <family val="2"/>
      <scheme val="minor"/>
    </font>
    <font>
      <sz val="8"/>
      <color theme="1"/>
      <name val="Calibri"/>
      <family val="2"/>
      <scheme val="minor"/>
    </font>
    <font>
      <b/>
      <sz val="15"/>
      <color theme="1"/>
      <name val="Calibri"/>
      <family val="2"/>
      <scheme val="minor"/>
    </font>
    <font>
      <b/>
      <sz val="16"/>
      <color theme="1"/>
      <name val="Calibri"/>
      <family val="2"/>
      <scheme val="minor"/>
    </font>
    <font>
      <b/>
      <sz val="8"/>
      <color theme="1"/>
      <name val="Calibri"/>
      <family val="2"/>
      <scheme val="minor"/>
    </font>
    <font>
      <sz val="14"/>
      <color theme="1"/>
      <name val="Calibri"/>
      <family val="2"/>
      <scheme val="minor"/>
    </font>
    <font>
      <b/>
      <sz val="14"/>
      <color theme="1"/>
      <name val="Calibri"/>
      <family val="2"/>
      <scheme val="minor"/>
    </font>
    <font>
      <b/>
      <sz val="9"/>
      <color theme="1"/>
      <name val="Calibri"/>
      <family val="2"/>
      <scheme val="minor"/>
    </font>
    <font>
      <b/>
      <sz val="9"/>
      <color rgb="FFFF0000"/>
      <name val="Calibri"/>
      <family val="2"/>
      <scheme val="minor"/>
    </font>
    <font>
      <b/>
      <sz val="10"/>
      <color theme="1"/>
      <name val="Calibri"/>
      <family val="2"/>
      <scheme val="minor"/>
    </font>
    <font>
      <b/>
      <sz val="12"/>
      <color theme="1"/>
      <name val="Calibri"/>
      <family val="2"/>
      <scheme val="minor"/>
    </font>
    <font>
      <b/>
      <sz val="11"/>
      <color rgb="FFFF0000"/>
      <name val="Calibri"/>
      <family val="2"/>
      <scheme val="minor"/>
    </font>
    <font>
      <sz val="8"/>
      <name val="Calibri"/>
      <family val="2"/>
      <scheme val="minor"/>
    </font>
    <font>
      <b/>
      <sz val="8"/>
      <name val="Calibri"/>
      <family val="2"/>
      <scheme val="minor"/>
    </font>
    <font>
      <b/>
      <sz val="18"/>
      <color theme="1"/>
      <name val="Calibri"/>
      <family val="2"/>
      <scheme val="minor"/>
    </font>
    <font>
      <b/>
      <sz val="9"/>
      <color theme="0"/>
      <name val="Arial"/>
      <family val="2"/>
    </font>
    <font>
      <b/>
      <sz val="9"/>
      <name val="Arial"/>
      <family val="2"/>
    </font>
    <font>
      <sz val="9"/>
      <name val="Arial"/>
      <family val="2"/>
    </font>
    <font>
      <b/>
      <sz val="10"/>
      <name val="Calibri"/>
      <family val="2"/>
    </font>
    <font>
      <b/>
      <sz val="11"/>
      <name val="Calibri"/>
      <family val="2"/>
      <scheme val="minor"/>
    </font>
    <font>
      <sz val="10"/>
      <color rgb="FF000000"/>
      <name val="Calibri"/>
      <family val="2"/>
    </font>
    <font>
      <sz val="11"/>
      <color rgb="FF000000"/>
      <name val="Calibri"/>
      <family val="2"/>
    </font>
    <font>
      <sz val="10"/>
      <name val="Calibri"/>
      <family val="2"/>
    </font>
    <font>
      <sz val="10"/>
      <color theme="1"/>
      <name val="Calibri"/>
      <family val="2"/>
    </font>
    <font>
      <sz val="10"/>
      <color indexed="8"/>
      <name val="Calibri"/>
      <family val="2"/>
    </font>
    <font>
      <sz val="12"/>
      <color theme="1"/>
      <name val="Calibri"/>
      <family val="2"/>
      <scheme val="minor"/>
    </font>
    <font>
      <sz val="10"/>
      <color theme="1"/>
      <name val="Calibri"/>
      <family val="2"/>
      <scheme val="minor"/>
    </font>
    <font>
      <sz val="10"/>
      <name val="Calibri"/>
      <family val="2"/>
      <scheme val="minor"/>
    </font>
    <font>
      <sz val="11"/>
      <color theme="1"/>
      <name val="Calibri"/>
      <family val="2"/>
    </font>
    <font>
      <b/>
      <sz val="16"/>
      <color theme="1" tint="0.34998626667073579"/>
      <name val="Calibri"/>
      <family val="2"/>
    </font>
    <font>
      <b/>
      <sz val="10"/>
      <name val="Calibri"/>
      <family val="2"/>
      <scheme val="minor"/>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s>
  <borders count="6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s>
  <cellStyleXfs count="1">
    <xf numFmtId="0" fontId="0" fillId="0" borderId="0"/>
  </cellStyleXfs>
  <cellXfs count="582">
    <xf numFmtId="0" fontId="0" fillId="0" borderId="0" xfId="0"/>
    <xf numFmtId="0" fontId="0" fillId="0" borderId="0" xfId="0" applyAlignment="1">
      <alignment vertical="center"/>
    </xf>
    <xf numFmtId="0" fontId="0" fillId="0" borderId="0" xfId="0" applyBorder="1"/>
    <xf numFmtId="0" fontId="5" fillId="0" borderId="0" xfId="0" applyFont="1" applyBorder="1" applyAlignment="1"/>
    <xf numFmtId="0" fontId="1" fillId="0" borderId="0" xfId="0" applyFont="1" applyBorder="1" applyAlignment="1">
      <alignment horizontal="center"/>
    </xf>
    <xf numFmtId="0" fontId="0" fillId="0" borderId="4" xfId="0" applyBorder="1"/>
    <xf numFmtId="0" fontId="0" fillId="0" borderId="6" xfId="0" applyBorder="1"/>
    <xf numFmtId="0" fontId="9" fillId="0" borderId="0" xfId="0" applyFont="1" applyBorder="1" applyAlignment="1">
      <alignment horizontal="center" vertical="center" wrapText="1"/>
    </xf>
    <xf numFmtId="0" fontId="10" fillId="0" borderId="0" xfId="0" applyFont="1" applyBorder="1" applyAlignment="1">
      <alignment horizontal="left" vertical="center" wrapText="1"/>
    </xf>
    <xf numFmtId="0" fontId="0" fillId="0" borderId="22" xfId="0" applyBorder="1"/>
    <xf numFmtId="0" fontId="3" fillId="0" borderId="0" xfId="0" applyFont="1" applyBorder="1" applyAlignment="1">
      <alignment horizontal="left" vertical="center" wrapText="1"/>
    </xf>
    <xf numFmtId="0" fontId="0" fillId="0" borderId="3" xfId="0" applyBorder="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6" fillId="0" borderId="0" xfId="0" applyFont="1" applyBorder="1" applyAlignment="1">
      <alignment horizontal="left" vertical="center" wrapText="1"/>
    </xf>
    <xf numFmtId="0" fontId="0" fillId="0" borderId="0" xfId="0" applyBorder="1" applyAlignment="1">
      <alignment wrapText="1"/>
    </xf>
    <xf numFmtId="0" fontId="9" fillId="0" borderId="0" xfId="0" applyFont="1" applyBorder="1" applyAlignment="1">
      <alignment horizontal="left" vertical="center" wrapText="1"/>
    </xf>
    <xf numFmtId="0" fontId="9" fillId="0" borderId="0" xfId="0" applyFont="1" applyBorder="1" applyAlignment="1">
      <alignment vertical="center" wrapText="1"/>
    </xf>
    <xf numFmtId="0" fontId="1" fillId="0" borderId="0" xfId="0" applyFont="1" applyBorder="1" applyAlignment="1">
      <alignment wrapText="1"/>
    </xf>
    <xf numFmtId="0" fontId="1" fillId="0" borderId="0" xfId="0" applyFont="1"/>
    <xf numFmtId="0" fontId="17" fillId="2" borderId="13" xfId="0" applyFont="1" applyFill="1" applyBorder="1" applyAlignment="1">
      <alignment horizontal="left" vertical="center" wrapText="1"/>
    </xf>
    <xf numFmtId="0" fontId="17" fillId="2" borderId="28" xfId="0" applyFont="1" applyFill="1" applyBorder="1" applyAlignment="1">
      <alignment horizontal="left" vertical="center" wrapText="1"/>
    </xf>
    <xf numFmtId="0" fontId="17" fillId="2" borderId="54" xfId="0" applyFont="1" applyFill="1" applyBorder="1" applyAlignment="1">
      <alignment horizontal="left" vertical="center" wrapText="1"/>
    </xf>
    <xf numFmtId="0" fontId="18" fillId="0" borderId="13"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9" fillId="0" borderId="13" xfId="0" applyFont="1" applyFill="1" applyBorder="1" applyAlignment="1">
      <alignment horizontal="left" vertical="center" wrapText="1"/>
    </xf>
    <xf numFmtId="0" fontId="19" fillId="0" borderId="18" xfId="0" applyFont="1" applyFill="1" applyBorder="1" applyAlignment="1">
      <alignment horizontal="left" vertical="center" wrapText="1"/>
    </xf>
    <xf numFmtId="0" fontId="18" fillId="0" borderId="28" xfId="0" applyFont="1" applyFill="1" applyBorder="1" applyAlignment="1">
      <alignment horizontal="left" vertical="center" wrapText="1"/>
    </xf>
    <xf numFmtId="0" fontId="18" fillId="0" borderId="54" xfId="0" applyFont="1" applyFill="1" applyBorder="1" applyAlignment="1">
      <alignment horizontal="left" vertical="center" wrapText="1"/>
    </xf>
    <xf numFmtId="0" fontId="19" fillId="0" borderId="54" xfId="0" applyFont="1" applyFill="1" applyBorder="1" applyAlignment="1">
      <alignment horizontal="left" vertical="center" wrapText="1"/>
    </xf>
    <xf numFmtId="0" fontId="20" fillId="4" borderId="13" xfId="0" applyFont="1" applyFill="1" applyBorder="1" applyAlignment="1">
      <alignment horizontal="center" vertical="center" wrapText="1"/>
    </xf>
    <xf numFmtId="0" fontId="21" fillId="4" borderId="13" xfId="0" applyFont="1" applyFill="1" applyBorder="1" applyAlignment="1">
      <alignment horizontal="center" vertical="center"/>
    </xf>
    <xf numFmtId="17" fontId="21" fillId="4" borderId="13" xfId="0" applyNumberFormat="1" applyFont="1" applyFill="1" applyBorder="1" applyAlignment="1">
      <alignment horizontal="center" vertical="center"/>
    </xf>
    <xf numFmtId="0" fontId="22" fillId="4" borderId="13" xfId="0" applyFont="1" applyFill="1" applyBorder="1" applyAlignment="1">
      <alignment vertical="center"/>
    </xf>
    <xf numFmtId="0" fontId="2" fillId="5" borderId="13" xfId="0" applyFont="1" applyFill="1" applyBorder="1" applyAlignment="1">
      <alignment horizontal="center" vertical="center"/>
    </xf>
    <xf numFmtId="0" fontId="23" fillId="4" borderId="13" xfId="0" applyFont="1" applyFill="1" applyBorder="1" applyAlignment="1">
      <alignment vertical="center"/>
    </xf>
    <xf numFmtId="0" fontId="24" fillId="4" borderId="13" xfId="0" applyFont="1" applyFill="1" applyBorder="1" applyAlignment="1">
      <alignment vertical="center"/>
    </xf>
    <xf numFmtId="0" fontId="25" fillId="4" borderId="13" xfId="0" applyFont="1" applyFill="1" applyBorder="1" applyAlignment="1">
      <alignment vertical="center"/>
    </xf>
    <xf numFmtId="0" fontId="0" fillId="4" borderId="13" xfId="0" applyFont="1" applyFill="1" applyBorder="1" applyAlignment="1">
      <alignment vertical="center"/>
    </xf>
    <xf numFmtId="0" fontId="20" fillId="3" borderId="13" xfId="0" applyFont="1" applyFill="1" applyBorder="1" applyAlignment="1">
      <alignment horizontal="center" vertical="center" wrapText="1"/>
    </xf>
    <xf numFmtId="0" fontId="20" fillId="6" borderId="13" xfId="0" applyFont="1" applyFill="1" applyBorder="1" applyAlignment="1">
      <alignment horizontal="center" vertical="center" wrapText="1"/>
    </xf>
    <xf numFmtId="0" fontId="0" fillId="0" borderId="0" xfId="0" applyProtection="1">
      <protection locked="0"/>
    </xf>
    <xf numFmtId="0" fontId="0" fillId="0" borderId="1" xfId="0" applyBorder="1" applyProtection="1">
      <protection locked="0"/>
    </xf>
    <xf numFmtId="0" fontId="0" fillId="0" borderId="4" xfId="0" applyBorder="1" applyProtection="1">
      <protection locked="0"/>
    </xf>
    <xf numFmtId="0" fontId="1" fillId="0" borderId="7" xfId="0" applyFont="1" applyBorder="1" applyAlignment="1" applyProtection="1">
      <alignment vertical="center"/>
      <protection locked="0"/>
    </xf>
    <xf numFmtId="0" fontId="1" fillId="0" borderId="24" xfId="0" applyFont="1" applyBorder="1" applyAlignment="1" applyProtection="1">
      <alignment vertical="center"/>
      <protection locked="0"/>
    </xf>
    <xf numFmtId="0" fontId="1" fillId="0" borderId="24" xfId="0" applyFont="1" applyFill="1" applyBorder="1" applyAlignment="1" applyProtection="1">
      <alignment vertical="center"/>
      <protection locked="0"/>
    </xf>
    <xf numFmtId="0" fontId="1" fillId="0" borderId="26" xfId="0" applyFont="1" applyBorder="1" applyAlignment="1" applyProtection="1">
      <alignment vertical="center"/>
      <protection locked="0"/>
    </xf>
    <xf numFmtId="0" fontId="0" fillId="0" borderId="21" xfId="0" applyBorder="1" applyProtection="1">
      <protection locked="0"/>
    </xf>
    <xf numFmtId="0" fontId="0" fillId="0" borderId="5" xfId="0" applyBorder="1" applyProtection="1">
      <protection locked="0"/>
    </xf>
    <xf numFmtId="0" fontId="0" fillId="0" borderId="2" xfId="0" applyBorder="1" applyProtection="1">
      <protection locked="0"/>
    </xf>
    <xf numFmtId="0" fontId="8" fillId="0" borderId="0" xfId="0" applyFont="1" applyBorder="1" applyAlignment="1" applyProtection="1">
      <alignment horizontal="center"/>
      <protection locked="0"/>
    </xf>
    <xf numFmtId="0" fontId="0" fillId="0" borderId="12" xfId="0" applyBorder="1" applyAlignment="1" applyProtection="1">
      <alignment vertical="center"/>
      <protection locked="0"/>
    </xf>
    <xf numFmtId="0" fontId="0" fillId="0" borderId="13" xfId="0" applyBorder="1" applyAlignment="1" applyProtection="1">
      <alignment vertical="center"/>
      <protection locked="0"/>
    </xf>
    <xf numFmtId="0" fontId="2" fillId="0" borderId="12" xfId="0" applyFont="1" applyBorder="1" applyAlignment="1" applyProtection="1">
      <alignment vertical="center"/>
      <protection locked="0"/>
    </xf>
    <xf numFmtId="0" fontId="0" fillId="0" borderId="17" xfId="0" applyFill="1" applyBorder="1" applyAlignment="1" applyProtection="1">
      <alignment vertical="center" wrapText="1"/>
      <protection locked="0"/>
    </xf>
    <xf numFmtId="0" fontId="0" fillId="0" borderId="18" xfId="0" applyBorder="1" applyAlignment="1" applyProtection="1">
      <alignment vertical="center"/>
      <protection locked="0"/>
    </xf>
    <xf numFmtId="0" fontId="0" fillId="0" borderId="0" xfId="0" applyFill="1" applyBorder="1" applyAlignment="1" applyProtection="1">
      <alignment vertical="center" wrapText="1"/>
      <protection locked="0"/>
    </xf>
    <xf numFmtId="0" fontId="0" fillId="0" borderId="0" xfId="0" applyBorder="1" applyAlignment="1" applyProtection="1">
      <alignment horizontal="center" vertical="center"/>
      <protection locked="0"/>
    </xf>
    <xf numFmtId="0" fontId="0" fillId="0" borderId="0" xfId="0" applyBorder="1" applyAlignment="1" applyProtection="1">
      <alignment horizontal="center"/>
      <protection locked="0"/>
    </xf>
    <xf numFmtId="0" fontId="0" fillId="0" borderId="28" xfId="0" applyBorder="1" applyAlignment="1" applyProtection="1">
      <alignment horizontal="center"/>
      <protection locked="0"/>
    </xf>
    <xf numFmtId="0" fontId="0" fillId="0" borderId="1" xfId="0" applyBorder="1" applyAlignment="1" applyProtection="1">
      <alignment horizontal="center"/>
      <protection locked="0"/>
    </xf>
    <xf numFmtId="0" fontId="0" fillId="0" borderId="8" xfId="0" applyBorder="1" applyAlignment="1" applyProtection="1">
      <alignment horizontal="center"/>
      <protection locked="0"/>
    </xf>
    <xf numFmtId="0" fontId="1" fillId="0" borderId="29" xfId="0" applyFont="1" applyFill="1" applyBorder="1" applyAlignment="1" applyProtection="1">
      <alignment horizontal="left" vertical="top" wrapText="1"/>
      <protection locked="0"/>
    </xf>
    <xf numFmtId="0" fontId="0" fillId="0" borderId="18" xfId="0" applyBorder="1" applyAlignment="1" applyProtection="1">
      <protection locked="0"/>
    </xf>
    <xf numFmtId="0" fontId="0" fillId="0" borderId="46" xfId="0" applyBorder="1" applyAlignment="1" applyProtection="1">
      <protection locked="0"/>
    </xf>
    <xf numFmtId="0" fontId="0" fillId="0" borderId="27" xfId="0" applyBorder="1" applyAlignment="1" applyProtection="1">
      <protection locked="0"/>
    </xf>
    <xf numFmtId="0" fontId="1" fillId="0" borderId="7" xfId="0" applyFont="1" applyFill="1" applyBorder="1" applyAlignment="1" applyProtection="1">
      <alignment horizontal="left" wrapText="1"/>
      <protection locked="0"/>
    </xf>
    <xf numFmtId="0" fontId="0" fillId="0" borderId="17" xfId="0" applyBorder="1" applyAlignment="1" applyProtection="1">
      <protection locked="0"/>
    </xf>
    <xf numFmtId="0" fontId="0" fillId="0" borderId="0" xfId="0" applyBorder="1" applyProtection="1">
      <protection locked="0"/>
    </xf>
    <xf numFmtId="0" fontId="1" fillId="0" borderId="0" xfId="0" applyFont="1" applyFill="1" applyBorder="1" applyAlignment="1" applyProtection="1">
      <alignment horizontal="left" wrapText="1"/>
      <protection locked="0"/>
    </xf>
    <xf numFmtId="0" fontId="1" fillId="0" borderId="0" xfId="0" applyFont="1" applyFill="1" applyBorder="1" applyAlignment="1" applyProtection="1">
      <alignment horizontal="center" wrapText="1"/>
      <protection locked="0"/>
    </xf>
    <xf numFmtId="0" fontId="0" fillId="0" borderId="0" xfId="0" applyFill="1" applyBorder="1" applyAlignment="1" applyProtection="1">
      <alignment horizontal="left" wrapText="1"/>
      <protection locked="0"/>
    </xf>
    <xf numFmtId="0" fontId="1" fillId="0" borderId="12" xfId="0" applyFont="1" applyBorder="1" applyAlignment="1" applyProtection="1">
      <alignment horizontal="left"/>
      <protection locked="0"/>
    </xf>
    <xf numFmtId="0" fontId="1" fillId="0" borderId="0" xfId="0" applyFont="1" applyBorder="1" applyAlignment="1" applyProtection="1">
      <alignment horizontal="left"/>
      <protection locked="0"/>
    </xf>
    <xf numFmtId="0" fontId="1" fillId="0" borderId="17" xfId="0" applyFont="1" applyBorder="1" applyAlignment="1" applyProtection="1">
      <alignment horizontal="left"/>
      <protection locked="0"/>
    </xf>
    <xf numFmtId="0" fontId="0" fillId="0" borderId="4" xfId="0" applyBorder="1" applyAlignment="1" applyProtection="1">
      <protection locked="0"/>
    </xf>
    <xf numFmtId="0" fontId="0" fillId="0" borderId="0" xfId="0" applyBorder="1" applyAlignment="1" applyProtection="1">
      <protection locked="0"/>
    </xf>
    <xf numFmtId="0" fontId="0" fillId="0" borderId="6" xfId="0" applyBorder="1" applyAlignment="1" applyProtection="1">
      <protection locked="0"/>
    </xf>
    <xf numFmtId="0" fontId="1" fillId="0" borderId="7"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wrapText="1"/>
      <protection locked="0"/>
    </xf>
    <xf numFmtId="0" fontId="11" fillId="0" borderId="8" xfId="0" applyFont="1" applyBorder="1" applyAlignment="1" applyProtection="1">
      <alignment horizontal="center" vertical="center"/>
      <protection locked="0"/>
    </xf>
    <xf numFmtId="0" fontId="11" fillId="0" borderId="39" xfId="0" applyFont="1" applyBorder="1" applyAlignment="1" applyProtection="1">
      <alignment horizontal="center" vertical="center" wrapText="1"/>
      <protection locked="0"/>
    </xf>
    <xf numFmtId="0" fontId="11" fillId="0" borderId="9" xfId="0" applyFont="1" applyBorder="1" applyAlignment="1" applyProtection="1">
      <alignment horizontal="center" vertical="center" wrapText="1"/>
      <protection locked="0"/>
    </xf>
    <xf numFmtId="0" fontId="0" fillId="0" borderId="12" xfId="0" applyBorder="1" applyAlignment="1" applyProtection="1">
      <alignment horizontal="left" vertical="center"/>
      <protection locked="0"/>
    </xf>
    <xf numFmtId="0" fontId="0" fillId="0" borderId="13" xfId="0" applyBorder="1" applyAlignment="1" applyProtection="1">
      <alignment horizontal="center" vertical="center"/>
      <protection locked="0"/>
    </xf>
    <xf numFmtId="167" fontId="0" fillId="0" borderId="13" xfId="0" applyNumberFormat="1" applyBorder="1" applyAlignment="1" applyProtection="1">
      <alignment vertical="center"/>
      <protection locked="0"/>
    </xf>
    <xf numFmtId="164" fontId="0" fillId="0" borderId="13" xfId="0" applyNumberFormat="1" applyBorder="1" applyAlignment="1" applyProtection="1">
      <alignment vertical="center"/>
      <protection locked="0"/>
    </xf>
    <xf numFmtId="164" fontId="0" fillId="0" borderId="33" xfId="0" applyNumberFormat="1" applyBorder="1" applyAlignment="1" applyProtection="1">
      <alignment vertical="center" wrapText="1"/>
      <protection locked="0"/>
    </xf>
    <xf numFmtId="1" fontId="0" fillId="0" borderId="33" xfId="0" applyNumberFormat="1" applyBorder="1" applyAlignment="1" applyProtection="1">
      <alignment horizontal="center" vertical="center"/>
      <protection locked="0"/>
    </xf>
    <xf numFmtId="1" fontId="0" fillId="0" borderId="14" xfId="0" applyNumberFormat="1" applyBorder="1" applyAlignment="1" applyProtection="1">
      <alignment horizontal="center" vertical="center"/>
      <protection locked="0"/>
    </xf>
    <xf numFmtId="0" fontId="0" fillId="0" borderId="43" xfId="0" applyBorder="1" applyAlignment="1" applyProtection="1">
      <alignment horizontal="left" vertical="center"/>
      <protection locked="0"/>
    </xf>
    <xf numFmtId="0" fontId="0" fillId="0" borderId="49" xfId="0" applyBorder="1" applyAlignment="1" applyProtection="1">
      <alignment horizontal="center" vertical="center"/>
      <protection locked="0"/>
    </xf>
    <xf numFmtId="167" fontId="0" fillId="0" borderId="49" xfId="0" applyNumberFormat="1" applyBorder="1" applyAlignment="1" applyProtection="1">
      <alignment vertical="center"/>
      <protection locked="0"/>
    </xf>
    <xf numFmtId="164" fontId="0" fillId="0" borderId="49" xfId="0" applyNumberFormat="1" applyBorder="1" applyAlignment="1" applyProtection="1">
      <alignment vertical="center"/>
      <protection locked="0"/>
    </xf>
    <xf numFmtId="1" fontId="0" fillId="0" borderId="50" xfId="0" applyNumberFormat="1" applyBorder="1" applyAlignment="1" applyProtection="1">
      <alignment horizontal="center" vertical="center"/>
      <protection locked="0"/>
    </xf>
    <xf numFmtId="1" fontId="0" fillId="0" borderId="44" xfId="0" applyNumberFormat="1" applyBorder="1" applyAlignment="1" applyProtection="1">
      <alignment horizontal="center" vertical="center"/>
      <protection locked="0"/>
    </xf>
    <xf numFmtId="164" fontId="0" fillId="0" borderId="13" xfId="0" applyNumberFormat="1" applyBorder="1" applyAlignment="1" applyProtection="1">
      <alignment vertical="center" wrapText="1"/>
      <protection locked="0"/>
    </xf>
    <xf numFmtId="1" fontId="0" fillId="0" borderId="13" xfId="0" applyNumberFormat="1" applyBorder="1" applyAlignment="1" applyProtection="1">
      <alignment horizontal="center" vertical="center"/>
      <protection locked="0"/>
    </xf>
    <xf numFmtId="0" fontId="11" fillId="0" borderId="17" xfId="0" applyFont="1" applyBorder="1" applyAlignment="1" applyProtection="1">
      <alignment horizontal="center" vertical="center" wrapText="1"/>
      <protection locked="0"/>
    </xf>
    <xf numFmtId="0" fontId="6" fillId="0" borderId="18" xfId="0" applyFont="1" applyBorder="1" applyAlignment="1" applyProtection="1">
      <alignment horizontal="center" vertical="center" wrapText="1"/>
      <protection locked="0"/>
    </xf>
    <xf numFmtId="164" fontId="6" fillId="0" borderId="18" xfId="0" applyNumberFormat="1" applyFont="1" applyBorder="1" applyAlignment="1" applyProtection="1">
      <alignment vertical="center" wrapText="1"/>
      <protection locked="0"/>
    </xf>
    <xf numFmtId="0" fontId="12" fillId="0" borderId="36" xfId="0" applyFont="1" applyBorder="1" applyAlignment="1" applyProtection="1">
      <alignment horizontal="center" vertical="center"/>
      <protection locked="0"/>
    </xf>
    <xf numFmtId="0" fontId="12" fillId="0" borderId="37" xfId="0" applyFont="1" applyBorder="1" applyAlignment="1" applyProtection="1">
      <alignment horizontal="center" vertical="center"/>
      <protection locked="0"/>
    </xf>
    <xf numFmtId="0" fontId="12" fillId="0" borderId="41" xfId="0" applyFont="1" applyBorder="1" applyAlignment="1" applyProtection="1">
      <alignment horizontal="center" vertical="center"/>
      <protection locked="0"/>
    </xf>
    <xf numFmtId="0" fontId="11" fillId="0" borderId="36" xfId="0" applyFont="1" applyBorder="1" applyAlignment="1" applyProtection="1">
      <alignment horizontal="center" vertical="center"/>
      <protection locked="0"/>
    </xf>
    <xf numFmtId="0" fontId="11" fillId="0" borderId="38" xfId="0" applyFont="1" applyBorder="1" applyAlignment="1" applyProtection="1">
      <alignment horizontal="center" vertical="center" wrapText="1"/>
      <protection locked="0"/>
    </xf>
    <xf numFmtId="164" fontId="0" fillId="0" borderId="52" xfId="0" applyNumberFormat="1" applyBorder="1" applyProtection="1">
      <protection locked="0"/>
    </xf>
    <xf numFmtId="164" fontId="0" fillId="0" borderId="33" xfId="0" applyNumberFormat="1" applyBorder="1" applyProtection="1">
      <protection locked="0"/>
    </xf>
    <xf numFmtId="0" fontId="0" fillId="0" borderId="12" xfId="0" applyBorder="1" applyAlignment="1" applyProtection="1">
      <alignment horizontal="left" wrapText="1"/>
      <protection locked="0"/>
    </xf>
    <xf numFmtId="14" fontId="0" fillId="0" borderId="33" xfId="0" applyNumberFormat="1" applyBorder="1" applyAlignment="1" applyProtection="1">
      <alignment horizontal="center"/>
      <protection locked="0"/>
    </xf>
    <xf numFmtId="14" fontId="0" fillId="0" borderId="34" xfId="0" applyNumberFormat="1" applyBorder="1" applyAlignment="1" applyProtection="1">
      <alignment horizontal="center"/>
      <protection locked="0"/>
    </xf>
    <xf numFmtId="165" fontId="0" fillId="0" borderId="33" xfId="0" applyNumberFormat="1" applyBorder="1" applyAlignment="1" applyProtection="1">
      <alignment horizontal="center"/>
      <protection locked="0"/>
    </xf>
    <xf numFmtId="165" fontId="0" fillId="0" borderId="34" xfId="0" applyNumberFormat="1" applyBorder="1" applyAlignment="1" applyProtection="1">
      <alignment horizontal="center"/>
      <protection locked="0"/>
    </xf>
    <xf numFmtId="165" fontId="0" fillId="0" borderId="48" xfId="0" applyNumberFormat="1" applyBorder="1" applyAlignment="1" applyProtection="1">
      <alignment horizontal="center"/>
      <protection locked="0"/>
    </xf>
    <xf numFmtId="164" fontId="0" fillId="0" borderId="33" xfId="0" applyNumberFormat="1" applyBorder="1" applyAlignment="1" applyProtection="1">
      <alignment horizontal="center"/>
      <protection locked="0"/>
    </xf>
    <xf numFmtId="164" fontId="0" fillId="0" borderId="25" xfId="0" applyNumberFormat="1" applyBorder="1" applyAlignment="1" applyProtection="1">
      <alignment horizontal="center"/>
      <protection locked="0"/>
    </xf>
    <xf numFmtId="0" fontId="1" fillId="0" borderId="17" xfId="0" applyFont="1" applyBorder="1" applyAlignment="1" applyProtection="1">
      <alignment horizontal="left" wrapText="1"/>
      <protection locked="0"/>
    </xf>
    <xf numFmtId="0" fontId="0" fillId="0" borderId="5" xfId="0" applyBorder="1" applyAlignment="1" applyProtection="1">
      <alignment horizontal="center"/>
      <protection locked="0"/>
    </xf>
    <xf numFmtId="0" fontId="0" fillId="0" borderId="22" xfId="0" applyBorder="1" applyProtection="1">
      <protection locked="0"/>
    </xf>
    <xf numFmtId="0" fontId="1" fillId="0" borderId="36" xfId="0" applyFont="1" applyBorder="1" applyProtection="1">
      <protection locked="0"/>
    </xf>
    <xf numFmtId="0" fontId="1" fillId="0" borderId="37" xfId="0" applyFont="1" applyBorder="1" applyProtection="1">
      <protection locked="0"/>
    </xf>
    <xf numFmtId="0" fontId="1" fillId="0" borderId="41" xfId="0" applyFont="1" applyBorder="1" applyProtection="1">
      <protection locked="0"/>
    </xf>
    <xf numFmtId="0" fontId="1" fillId="0" borderId="38" xfId="0" applyFont="1" applyBorder="1" applyAlignment="1" applyProtection="1">
      <protection locked="0"/>
    </xf>
    <xf numFmtId="0" fontId="1" fillId="0" borderId="1" xfId="0" applyFont="1" applyBorder="1" applyProtection="1">
      <protection locked="0"/>
    </xf>
    <xf numFmtId="0" fontId="1" fillId="0" borderId="2" xfId="0" applyFont="1" applyBorder="1" applyAlignment="1" applyProtection="1">
      <alignment horizontal="center"/>
      <protection locked="0"/>
    </xf>
    <xf numFmtId="0" fontId="1" fillId="0" borderId="2" xfId="0" applyFont="1" applyBorder="1" applyProtection="1">
      <protection locked="0"/>
    </xf>
    <xf numFmtId="0" fontId="1" fillId="0" borderId="3" xfId="0" applyFont="1" applyBorder="1" applyAlignment="1" applyProtection="1">
      <protection locked="0"/>
    </xf>
    <xf numFmtId="0" fontId="1" fillId="0" borderId="4" xfId="0" applyFont="1" applyBorder="1" applyProtection="1">
      <protection locked="0"/>
    </xf>
    <xf numFmtId="0" fontId="1" fillId="0" borderId="0" xfId="0" applyFont="1" applyBorder="1" applyAlignment="1" applyProtection="1">
      <alignment horizontal="center"/>
      <protection locked="0"/>
    </xf>
    <xf numFmtId="0" fontId="1" fillId="0" borderId="6" xfId="0" applyFont="1" applyBorder="1" applyAlignment="1" applyProtection="1">
      <alignment horizontal="center"/>
      <protection locked="0"/>
    </xf>
    <xf numFmtId="0" fontId="0" fillId="0" borderId="4" xfId="0" applyBorder="1" applyAlignment="1" applyProtection="1">
      <alignment wrapText="1"/>
      <protection locked="0"/>
    </xf>
    <xf numFmtId="0" fontId="0" fillId="0" borderId="0" xfId="0" applyBorder="1" applyAlignment="1" applyProtection="1">
      <alignment wrapText="1"/>
      <protection locked="0"/>
    </xf>
    <xf numFmtId="0" fontId="0" fillId="0" borderId="0" xfId="0" applyBorder="1" applyAlignment="1" applyProtection="1">
      <alignment vertical="center" wrapText="1"/>
      <protection locked="0"/>
    </xf>
    <xf numFmtId="0" fontId="0" fillId="0" borderId="6" xfId="0" applyBorder="1" applyAlignment="1" applyProtection="1">
      <alignment wrapText="1"/>
      <protection locked="0"/>
    </xf>
    <xf numFmtId="0" fontId="1" fillId="0" borderId="0" xfId="0" applyFont="1" applyBorder="1" applyAlignment="1" applyProtection="1">
      <alignment horizontal="left" wrapText="1"/>
      <protection locked="0"/>
    </xf>
    <xf numFmtId="0" fontId="0" fillId="0" borderId="4" xfId="0" applyBorder="1" applyAlignment="1" applyProtection="1">
      <alignment vertical="center" wrapText="1"/>
      <protection locked="0"/>
    </xf>
    <xf numFmtId="164" fontId="27" fillId="0" borderId="19" xfId="0" applyNumberFormat="1" applyFont="1" applyBorder="1" applyAlignment="1" applyProtection="1">
      <alignment vertical="center"/>
    </xf>
    <xf numFmtId="164" fontId="27" fillId="0" borderId="18" xfId="0" applyNumberFormat="1" applyFont="1" applyBorder="1" applyAlignment="1" applyProtection="1">
      <alignment vertical="center"/>
    </xf>
    <xf numFmtId="0" fontId="0" fillId="0" borderId="0" xfId="0" applyBorder="1" applyProtection="1">
      <protection hidden="1"/>
    </xf>
    <xf numFmtId="0" fontId="1" fillId="0" borderId="0" xfId="0" applyFont="1" applyBorder="1" applyAlignment="1" applyProtection="1">
      <alignment horizontal="center"/>
      <protection hidden="1"/>
    </xf>
    <xf numFmtId="0" fontId="1" fillId="0" borderId="0" xfId="0" applyFont="1" applyBorder="1" applyAlignment="1" applyProtection="1">
      <alignment horizontal="left" vertical="center"/>
      <protection hidden="1"/>
    </xf>
    <xf numFmtId="0" fontId="9" fillId="0" borderId="0" xfId="0" applyFont="1" applyBorder="1" applyAlignment="1" applyProtection="1">
      <alignment horizontal="left" vertical="center" wrapText="1"/>
      <protection hidden="1"/>
    </xf>
    <xf numFmtId="0" fontId="1" fillId="0" borderId="0" xfId="0" applyFont="1" applyBorder="1" applyAlignment="1" applyProtection="1">
      <alignment horizontal="left"/>
      <protection hidden="1"/>
    </xf>
    <xf numFmtId="0" fontId="9" fillId="0" borderId="0" xfId="0" applyFont="1" applyBorder="1" applyAlignment="1" applyProtection="1">
      <alignment horizontal="center" vertical="center" wrapText="1"/>
      <protection hidden="1"/>
    </xf>
    <xf numFmtId="0" fontId="10" fillId="0" borderId="0" xfId="0" applyFont="1" applyBorder="1" applyAlignment="1" applyProtection="1">
      <alignment horizontal="left" vertical="center" wrapText="1"/>
      <protection hidden="1"/>
    </xf>
    <xf numFmtId="0" fontId="9" fillId="0" borderId="0" xfId="0" applyFont="1" applyBorder="1" applyAlignment="1" applyProtection="1">
      <alignment horizontal="left" vertical="top" wrapText="1"/>
      <protection hidden="1"/>
    </xf>
    <xf numFmtId="0" fontId="3" fillId="0" borderId="0" xfId="0" applyFont="1" applyBorder="1" applyAlignment="1" applyProtection="1">
      <alignment horizontal="left" vertical="center" wrapText="1"/>
      <protection hidden="1"/>
    </xf>
    <xf numFmtId="0" fontId="1" fillId="0" borderId="0" xfId="0" applyFont="1" applyBorder="1" applyAlignment="1" applyProtection="1">
      <alignment horizontal="center" vertical="center"/>
      <protection hidden="1"/>
    </xf>
    <xf numFmtId="0" fontId="1" fillId="0" borderId="0" xfId="0" applyFont="1" applyBorder="1" applyAlignment="1" applyProtection="1">
      <alignment horizontal="center" vertical="center" wrapText="1"/>
      <protection hidden="1"/>
    </xf>
    <xf numFmtId="0" fontId="6" fillId="0" borderId="0" xfId="0" applyFont="1" applyBorder="1" applyAlignment="1" applyProtection="1">
      <alignment horizontal="left" vertical="center" wrapText="1"/>
      <protection hidden="1"/>
    </xf>
    <xf numFmtId="0" fontId="0" fillId="0" borderId="0" xfId="0" applyProtection="1"/>
    <xf numFmtId="0" fontId="2" fillId="0" borderId="0" xfId="0" applyFont="1" applyProtection="1"/>
    <xf numFmtId="0" fontId="3" fillId="0" borderId="0" xfId="0" applyFont="1" applyAlignment="1" applyProtection="1">
      <alignment horizontal="left" vertical="center"/>
    </xf>
    <xf numFmtId="0" fontId="3" fillId="0" borderId="0" xfId="0" applyFont="1" applyProtection="1"/>
    <xf numFmtId="0" fontId="0" fillId="0" borderId="1" xfId="0" applyBorder="1" applyProtection="1"/>
    <xf numFmtId="0" fontId="5" fillId="0" borderId="3" xfId="0" applyFont="1" applyBorder="1" applyAlignment="1" applyProtection="1"/>
    <xf numFmtId="0" fontId="5" fillId="0" borderId="0" xfId="0" applyFont="1" applyBorder="1" applyAlignment="1" applyProtection="1"/>
    <xf numFmtId="0" fontId="0" fillId="0" borderId="4" xfId="0" applyBorder="1" applyProtection="1"/>
    <xf numFmtId="0" fontId="0" fillId="0" borderId="6" xfId="0" applyBorder="1" applyProtection="1"/>
    <xf numFmtId="0" fontId="0" fillId="0" borderId="0" xfId="0" applyBorder="1" applyProtection="1"/>
    <xf numFmtId="0" fontId="1" fillId="0" borderId="7" xfId="0" applyFont="1" applyBorder="1" applyAlignment="1" applyProtection="1">
      <alignment vertical="center"/>
    </xf>
    <xf numFmtId="0" fontId="1" fillId="0" borderId="24" xfId="0" applyFont="1" applyBorder="1" applyAlignment="1" applyProtection="1">
      <alignment vertical="center"/>
    </xf>
    <xf numFmtId="0" fontId="1" fillId="0" borderId="24" xfId="0" applyFont="1" applyFill="1" applyBorder="1" applyAlignment="1" applyProtection="1">
      <alignment vertical="center"/>
    </xf>
    <xf numFmtId="0" fontId="1" fillId="0" borderId="26" xfId="0" applyFont="1" applyBorder="1" applyAlignment="1" applyProtection="1">
      <alignment vertical="center"/>
    </xf>
    <xf numFmtId="0" fontId="0" fillId="0" borderId="21" xfId="0" applyBorder="1" applyProtection="1"/>
    <xf numFmtId="0" fontId="0" fillId="0" borderId="5" xfId="0" applyBorder="1" applyProtection="1"/>
    <xf numFmtId="0" fontId="0" fillId="0" borderId="22" xfId="0" applyBorder="1" applyProtection="1"/>
    <xf numFmtId="0" fontId="0" fillId="0" borderId="2" xfId="0" applyBorder="1" applyProtection="1"/>
    <xf numFmtId="0" fontId="0" fillId="0" borderId="3" xfId="0" applyBorder="1" applyProtection="1"/>
    <xf numFmtId="0" fontId="8" fillId="0" borderId="0" xfId="0" applyFont="1" applyBorder="1" applyAlignment="1" applyProtection="1">
      <alignment horizontal="center"/>
    </xf>
    <xf numFmtId="0" fontId="3" fillId="0" borderId="0" xfId="0" applyFont="1" applyBorder="1" applyAlignment="1" applyProtection="1">
      <alignment horizontal="left" vertical="center"/>
    </xf>
    <xf numFmtId="0" fontId="3" fillId="0" borderId="0" xfId="0" applyFont="1" applyBorder="1" applyAlignment="1" applyProtection="1">
      <alignment horizontal="left" vertical="center" wrapText="1"/>
    </xf>
    <xf numFmtId="0" fontId="0" fillId="0" borderId="12" xfId="0" applyBorder="1" applyAlignment="1" applyProtection="1">
      <alignment vertical="center"/>
    </xf>
    <xf numFmtId="0" fontId="0" fillId="0" borderId="13" xfId="0" applyBorder="1" applyAlignment="1" applyProtection="1">
      <alignment vertical="center"/>
    </xf>
    <xf numFmtId="0" fontId="2" fillId="0" borderId="12" xfId="0" applyFont="1" applyBorder="1" applyAlignment="1" applyProtection="1">
      <alignment vertical="center"/>
    </xf>
    <xf numFmtId="0" fontId="0" fillId="0" borderId="17" xfId="0" applyFill="1" applyBorder="1" applyAlignment="1" applyProtection="1">
      <alignment vertical="center" wrapText="1"/>
    </xf>
    <xf numFmtId="0" fontId="0" fillId="0" borderId="18" xfId="0" applyBorder="1" applyAlignment="1" applyProtection="1">
      <alignment vertical="center"/>
    </xf>
    <xf numFmtId="0" fontId="0" fillId="0" borderId="0" xfId="0" applyFill="1" applyBorder="1" applyAlignment="1" applyProtection="1">
      <alignment vertical="center" wrapText="1"/>
    </xf>
    <xf numFmtId="0" fontId="0" fillId="0" borderId="0" xfId="0" applyBorder="1" applyAlignment="1" applyProtection="1">
      <alignment horizontal="center" vertical="center"/>
    </xf>
    <xf numFmtId="0" fontId="0" fillId="0" borderId="0" xfId="0" applyBorder="1" applyAlignment="1" applyProtection="1">
      <alignment horizontal="center"/>
    </xf>
    <xf numFmtId="0" fontId="0" fillId="0" borderId="28" xfId="0" applyBorder="1" applyAlignment="1" applyProtection="1">
      <alignment horizontal="center"/>
    </xf>
    <xf numFmtId="0" fontId="0" fillId="0" borderId="1" xfId="0" applyBorder="1" applyAlignment="1" applyProtection="1">
      <alignment horizontal="center"/>
    </xf>
    <xf numFmtId="0" fontId="0" fillId="0" borderId="8" xfId="0" applyBorder="1" applyAlignment="1" applyProtection="1">
      <alignment horizontal="center"/>
    </xf>
    <xf numFmtId="0" fontId="1" fillId="0" borderId="29" xfId="0" applyFont="1" applyFill="1" applyBorder="1" applyAlignment="1" applyProtection="1">
      <alignment horizontal="left" vertical="top" wrapText="1"/>
    </xf>
    <xf numFmtId="0" fontId="0" fillId="0" borderId="18" xfId="0" applyBorder="1" applyAlignment="1" applyProtection="1"/>
    <xf numFmtId="0" fontId="0" fillId="0" borderId="46" xfId="0" applyBorder="1" applyAlignment="1" applyProtection="1"/>
    <xf numFmtId="0" fontId="0" fillId="0" borderId="27" xfId="0" applyBorder="1" applyAlignment="1" applyProtection="1"/>
    <xf numFmtId="0" fontId="1" fillId="0" borderId="7" xfId="0" applyFont="1" applyFill="1" applyBorder="1" applyAlignment="1" applyProtection="1">
      <alignment horizontal="left" wrapText="1"/>
    </xf>
    <xf numFmtId="0" fontId="14" fillId="0" borderId="6" xfId="0" applyFont="1" applyBorder="1" applyAlignment="1" applyProtection="1">
      <alignment vertical="center" wrapText="1"/>
    </xf>
    <xf numFmtId="0" fontId="0" fillId="0" borderId="17" xfId="0" applyBorder="1" applyAlignment="1" applyProtection="1"/>
    <xf numFmtId="0" fontId="3" fillId="0" borderId="6" xfId="0" applyFont="1" applyBorder="1" applyAlignment="1" applyProtection="1">
      <alignment horizontal="left" vertical="center"/>
    </xf>
    <xf numFmtId="0" fontId="1" fillId="0" borderId="0" xfId="0" applyFont="1" applyFill="1" applyBorder="1" applyAlignment="1" applyProtection="1">
      <alignment horizontal="left" wrapText="1"/>
    </xf>
    <xf numFmtId="0" fontId="1" fillId="0" borderId="0" xfId="0" applyFont="1" applyFill="1" applyBorder="1" applyAlignment="1" applyProtection="1">
      <alignment horizontal="center" wrapText="1"/>
    </xf>
    <xf numFmtId="0" fontId="0" fillId="0" borderId="0" xfId="0" applyFill="1" applyBorder="1" applyAlignment="1" applyProtection="1">
      <alignment horizontal="left" wrapText="1"/>
    </xf>
    <xf numFmtId="0" fontId="3" fillId="0" borderId="6" xfId="0" applyFont="1" applyBorder="1" applyProtection="1"/>
    <xf numFmtId="0" fontId="1" fillId="0" borderId="12" xfId="0" applyFont="1" applyBorder="1" applyAlignment="1" applyProtection="1">
      <alignment horizontal="left"/>
    </xf>
    <xf numFmtId="0" fontId="1" fillId="0" borderId="0" xfId="0" applyFont="1" applyBorder="1" applyAlignment="1" applyProtection="1">
      <alignment horizontal="left"/>
    </xf>
    <xf numFmtId="0" fontId="1" fillId="0" borderId="6" xfId="0" applyFont="1" applyBorder="1" applyAlignment="1" applyProtection="1">
      <alignment horizontal="left"/>
    </xf>
    <xf numFmtId="0" fontId="1" fillId="0" borderId="17" xfId="0" applyFont="1" applyBorder="1" applyAlignment="1" applyProtection="1">
      <alignment horizontal="left"/>
    </xf>
    <xf numFmtId="0" fontId="0" fillId="0" borderId="4" xfId="0" applyBorder="1" applyAlignment="1" applyProtection="1"/>
    <xf numFmtId="0" fontId="0" fillId="0" borderId="0" xfId="0" applyBorder="1" applyAlignment="1" applyProtection="1"/>
    <xf numFmtId="0" fontId="0" fillId="0" borderId="6" xfId="0" applyBorder="1" applyAlignment="1" applyProtection="1"/>
    <xf numFmtId="0" fontId="1"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wrapText="1"/>
    </xf>
    <xf numFmtId="0" fontId="11" fillId="0" borderId="8" xfId="0" applyFont="1" applyBorder="1" applyAlignment="1" applyProtection="1">
      <alignment horizontal="center" vertical="center"/>
    </xf>
    <xf numFmtId="0" fontId="11" fillId="0" borderId="39" xfId="0" applyFont="1" applyBorder="1" applyAlignment="1" applyProtection="1">
      <alignment horizontal="center" vertical="center" wrapText="1"/>
    </xf>
    <xf numFmtId="0" fontId="11" fillId="0" borderId="9" xfId="0" applyFont="1" applyBorder="1" applyAlignment="1" applyProtection="1">
      <alignment horizontal="center" vertical="center" wrapText="1"/>
    </xf>
    <xf numFmtId="0" fontId="0" fillId="0" borderId="12" xfId="0" applyBorder="1" applyAlignment="1" applyProtection="1">
      <alignment horizontal="left" vertical="center"/>
    </xf>
    <xf numFmtId="0" fontId="0" fillId="0" borderId="13" xfId="0" applyBorder="1" applyAlignment="1" applyProtection="1">
      <alignment horizontal="center" vertical="center"/>
    </xf>
    <xf numFmtId="167" fontId="0" fillId="0" borderId="13" xfId="0" applyNumberFormat="1" applyBorder="1" applyAlignment="1" applyProtection="1">
      <alignment vertical="center"/>
    </xf>
    <xf numFmtId="164" fontId="0" fillId="0" borderId="13" xfId="0" applyNumberFormat="1" applyBorder="1" applyAlignment="1" applyProtection="1">
      <alignment vertical="center"/>
    </xf>
    <xf numFmtId="164" fontId="0" fillId="0" borderId="33" xfId="0" applyNumberFormat="1" applyBorder="1" applyAlignment="1" applyProtection="1">
      <alignment vertical="center" wrapText="1"/>
    </xf>
    <xf numFmtId="1" fontId="0" fillId="0" borderId="33" xfId="0" applyNumberFormat="1" applyBorder="1" applyAlignment="1" applyProtection="1">
      <alignment horizontal="center" vertical="center"/>
    </xf>
    <xf numFmtId="1" fontId="0" fillId="0" borderId="14" xfId="0" applyNumberFormat="1" applyBorder="1" applyAlignment="1" applyProtection="1">
      <alignment horizontal="center" vertical="center"/>
    </xf>
    <xf numFmtId="0" fontId="0" fillId="0" borderId="43" xfId="0" applyBorder="1" applyAlignment="1" applyProtection="1">
      <alignment horizontal="left" vertical="center"/>
    </xf>
    <xf numFmtId="0" fontId="0" fillId="0" borderId="49" xfId="0" applyBorder="1" applyAlignment="1" applyProtection="1">
      <alignment horizontal="center" vertical="center"/>
    </xf>
    <xf numFmtId="167" fontId="0" fillId="0" borderId="49" xfId="0" applyNumberFormat="1" applyBorder="1" applyAlignment="1" applyProtection="1">
      <alignment vertical="center"/>
    </xf>
    <xf numFmtId="164" fontId="0" fillId="0" borderId="49" xfId="0" applyNumberFormat="1" applyBorder="1" applyAlignment="1" applyProtection="1">
      <alignment vertical="center"/>
    </xf>
    <xf numFmtId="1" fontId="0" fillId="0" borderId="50" xfId="0" applyNumberFormat="1" applyBorder="1" applyAlignment="1" applyProtection="1">
      <alignment horizontal="center" vertical="center"/>
    </xf>
    <xf numFmtId="1" fontId="0" fillId="0" borderId="44" xfId="0" applyNumberFormat="1" applyBorder="1" applyAlignment="1" applyProtection="1">
      <alignment horizontal="center" vertical="center"/>
    </xf>
    <xf numFmtId="164" fontId="0" fillId="0" borderId="13" xfId="0" applyNumberFormat="1" applyBorder="1" applyAlignment="1" applyProtection="1">
      <alignment vertical="center" wrapText="1"/>
    </xf>
    <xf numFmtId="1" fontId="0" fillId="0" borderId="13" xfId="0" applyNumberFormat="1" applyBorder="1" applyAlignment="1" applyProtection="1">
      <alignment horizontal="center" vertical="center"/>
    </xf>
    <xf numFmtId="0" fontId="11" fillId="0" borderId="17" xfId="0" applyFont="1" applyBorder="1" applyAlignment="1" applyProtection="1">
      <alignment horizontal="center" vertical="center" wrapText="1"/>
    </xf>
    <xf numFmtId="0" fontId="6" fillId="0" borderId="18" xfId="0" applyFont="1" applyBorder="1" applyAlignment="1" applyProtection="1">
      <alignment horizontal="center" vertical="center" wrapText="1"/>
    </xf>
    <xf numFmtId="164" fontId="6" fillId="0" borderId="18" xfId="0" applyNumberFormat="1" applyFont="1" applyBorder="1" applyAlignment="1" applyProtection="1">
      <alignment vertical="center" wrapText="1"/>
    </xf>
    <xf numFmtId="0" fontId="12" fillId="0" borderId="36" xfId="0" applyFont="1" applyBorder="1" applyAlignment="1" applyProtection="1">
      <alignment horizontal="center" vertical="center"/>
    </xf>
    <xf numFmtId="0" fontId="12" fillId="0" borderId="37" xfId="0" applyFont="1" applyBorder="1" applyAlignment="1" applyProtection="1">
      <alignment horizontal="center" vertical="center"/>
    </xf>
    <xf numFmtId="0" fontId="12" fillId="0" borderId="41" xfId="0" applyFont="1" applyBorder="1" applyAlignment="1" applyProtection="1">
      <alignment horizontal="center" vertical="center"/>
    </xf>
    <xf numFmtId="0" fontId="11" fillId="0" borderId="36" xfId="0" applyFont="1" applyBorder="1" applyAlignment="1" applyProtection="1">
      <alignment horizontal="center" vertical="center"/>
    </xf>
    <xf numFmtId="0" fontId="11" fillId="0" borderId="38" xfId="0" applyFont="1" applyBorder="1" applyAlignment="1" applyProtection="1">
      <alignment horizontal="center" vertical="center" wrapText="1"/>
    </xf>
    <xf numFmtId="164" fontId="0" fillId="0" borderId="52" xfId="0" applyNumberFormat="1" applyBorder="1" applyProtection="1"/>
    <xf numFmtId="164" fontId="0" fillId="0" borderId="33" xfId="0" applyNumberFormat="1" applyBorder="1" applyProtection="1"/>
    <xf numFmtId="0" fontId="0" fillId="0" borderId="12" xfId="0" applyBorder="1" applyAlignment="1" applyProtection="1">
      <alignment horizontal="left" wrapText="1"/>
    </xf>
    <xf numFmtId="14" fontId="0" fillId="0" borderId="33" xfId="0" applyNumberFormat="1" applyBorder="1" applyAlignment="1" applyProtection="1">
      <alignment horizontal="center"/>
    </xf>
    <xf numFmtId="14" fontId="0" fillId="0" borderId="34" xfId="0" applyNumberFormat="1" applyBorder="1" applyAlignment="1" applyProtection="1">
      <alignment horizontal="center"/>
    </xf>
    <xf numFmtId="165" fontId="0" fillId="0" borderId="33" xfId="0" applyNumberFormat="1" applyBorder="1" applyAlignment="1" applyProtection="1">
      <alignment horizontal="center"/>
    </xf>
    <xf numFmtId="165" fontId="0" fillId="0" borderId="34" xfId="0" applyNumberFormat="1" applyBorder="1" applyAlignment="1" applyProtection="1">
      <alignment horizontal="center"/>
    </xf>
    <xf numFmtId="165" fontId="0" fillId="0" borderId="48" xfId="0" applyNumberFormat="1" applyBorder="1" applyAlignment="1" applyProtection="1">
      <alignment horizontal="center"/>
    </xf>
    <xf numFmtId="164" fontId="0" fillId="0" borderId="33" xfId="0" applyNumberFormat="1" applyBorder="1" applyAlignment="1" applyProtection="1">
      <alignment horizontal="center"/>
    </xf>
    <xf numFmtId="164" fontId="0" fillId="0" borderId="25" xfId="0" applyNumberFormat="1" applyBorder="1" applyAlignment="1" applyProtection="1">
      <alignment horizontal="center"/>
    </xf>
    <xf numFmtId="0" fontId="1" fillId="0" borderId="17" xfId="0" applyFont="1" applyBorder="1" applyAlignment="1" applyProtection="1">
      <alignment horizontal="left" wrapText="1"/>
    </xf>
    <xf numFmtId="0" fontId="0" fillId="0" borderId="5" xfId="0" applyBorder="1" applyAlignment="1" applyProtection="1">
      <alignment horizontal="center"/>
    </xf>
    <xf numFmtId="0" fontId="1" fillId="0" borderId="36" xfId="0" applyFont="1" applyBorder="1" applyProtection="1"/>
    <xf numFmtId="0" fontId="1" fillId="0" borderId="37" xfId="0" applyFont="1" applyBorder="1" applyProtection="1"/>
    <xf numFmtId="0" fontId="1" fillId="0" borderId="41" xfId="0" applyFont="1" applyBorder="1" applyProtection="1"/>
    <xf numFmtId="0" fontId="1" fillId="0" borderId="38" xfId="0" applyFont="1" applyBorder="1" applyAlignment="1" applyProtection="1"/>
    <xf numFmtId="0" fontId="1" fillId="0" borderId="1" xfId="0" applyFont="1" applyBorder="1" applyProtection="1"/>
    <xf numFmtId="0" fontId="1" fillId="0" borderId="2" xfId="0" applyFont="1" applyBorder="1" applyAlignment="1" applyProtection="1">
      <alignment horizontal="center"/>
    </xf>
    <xf numFmtId="0" fontId="1" fillId="0" borderId="2" xfId="0" applyFont="1" applyBorder="1" applyProtection="1"/>
    <xf numFmtId="0" fontId="1" fillId="0" borderId="3" xfId="0" applyFont="1" applyBorder="1" applyAlignment="1" applyProtection="1"/>
    <xf numFmtId="0" fontId="1" fillId="0" borderId="4" xfId="0" applyFont="1" applyBorder="1" applyProtection="1"/>
    <xf numFmtId="0" fontId="1" fillId="0" borderId="0" xfId="0" applyFont="1" applyBorder="1" applyAlignment="1" applyProtection="1">
      <alignment horizontal="center"/>
    </xf>
    <xf numFmtId="0" fontId="1" fillId="0" borderId="6" xfId="0" applyFont="1" applyBorder="1" applyAlignment="1" applyProtection="1">
      <alignment horizontal="center"/>
    </xf>
    <xf numFmtId="0" fontId="1" fillId="0" borderId="0" xfId="0" applyFont="1" applyBorder="1" applyAlignment="1" applyProtection="1">
      <alignment wrapText="1"/>
    </xf>
    <xf numFmtId="0" fontId="0" fillId="0" borderId="4" xfId="0" applyBorder="1" applyAlignment="1" applyProtection="1">
      <alignment wrapText="1"/>
    </xf>
    <xf numFmtId="0" fontId="0" fillId="0" borderId="0" xfId="0" applyBorder="1" applyAlignment="1" applyProtection="1">
      <alignment wrapText="1"/>
    </xf>
    <xf numFmtId="0" fontId="0" fillId="0" borderId="0" xfId="0" applyBorder="1" applyAlignment="1" applyProtection="1">
      <alignment vertical="center" wrapText="1"/>
    </xf>
    <xf numFmtId="0" fontId="0" fillId="0" borderId="6" xfId="0" applyBorder="1" applyAlignment="1" applyProtection="1">
      <alignment wrapText="1"/>
    </xf>
    <xf numFmtId="0" fontId="1" fillId="0" borderId="0" xfId="0" applyFont="1" applyBorder="1" applyAlignment="1" applyProtection="1">
      <alignment horizontal="left" wrapText="1"/>
    </xf>
    <xf numFmtId="0" fontId="0" fillId="0" borderId="4" xfId="0" applyBorder="1" applyAlignment="1" applyProtection="1">
      <alignment vertical="center" wrapText="1"/>
    </xf>
    <xf numFmtId="0" fontId="13" fillId="0" borderId="0" xfId="0" applyFont="1" applyAlignment="1" applyProtection="1">
      <alignment horizontal="right"/>
    </xf>
    <xf numFmtId="0" fontId="5" fillId="0" borderId="6" xfId="0" applyFont="1" applyBorder="1" applyAlignment="1"/>
    <xf numFmtId="165" fontId="1" fillId="0" borderId="13" xfId="0" applyNumberFormat="1" applyFont="1" applyBorder="1" applyAlignment="1" applyProtection="1">
      <protection locked="0"/>
    </xf>
    <xf numFmtId="165" fontId="1" fillId="0" borderId="14" xfId="0" applyNumberFormat="1" applyFont="1" applyBorder="1" applyAlignment="1" applyProtection="1">
      <protection locked="0"/>
    </xf>
    <xf numFmtId="0" fontId="21" fillId="0" borderId="0" xfId="0" applyFont="1" applyAlignment="1">
      <alignment horizontal="right"/>
    </xf>
    <xf numFmtId="0" fontId="0" fillId="0" borderId="0" xfId="0" applyAlignment="1" applyProtection="1">
      <alignment vertical="center"/>
    </xf>
    <xf numFmtId="0" fontId="28" fillId="0" borderId="62" xfId="0" applyFont="1" applyBorder="1" applyAlignment="1" applyProtection="1">
      <alignment horizontal="center" vertical="center"/>
    </xf>
    <xf numFmtId="0" fontId="30" fillId="0" borderId="63" xfId="0" applyFont="1" applyFill="1" applyBorder="1" applyAlignment="1" applyProtection="1">
      <alignment horizontal="center" vertical="center" wrapText="1"/>
    </xf>
    <xf numFmtId="0" fontId="5" fillId="0" borderId="6" xfId="0" applyFont="1" applyBorder="1" applyAlignment="1" applyProtection="1"/>
    <xf numFmtId="0" fontId="9" fillId="0" borderId="0" xfId="0" applyFont="1" applyBorder="1" applyAlignment="1" applyProtection="1">
      <alignment horizontal="center" vertical="center" wrapText="1"/>
    </xf>
    <xf numFmtId="0" fontId="10" fillId="0" borderId="0" xfId="0" applyFont="1" applyBorder="1" applyAlignment="1" applyProtection="1">
      <alignment horizontal="left" vertical="center" wrapText="1"/>
    </xf>
    <xf numFmtId="0" fontId="1" fillId="0" borderId="0" xfId="0" applyFont="1" applyBorder="1" applyAlignment="1" applyProtection="1">
      <alignment horizontal="center" vertical="center"/>
    </xf>
    <xf numFmtId="0" fontId="1" fillId="0" borderId="0" xfId="0" applyFont="1" applyBorder="1" applyAlignment="1" applyProtection="1">
      <alignment horizontal="center" vertical="center" wrapText="1"/>
    </xf>
    <xf numFmtId="0" fontId="6" fillId="0" borderId="0" xfId="0" applyFont="1" applyBorder="1" applyAlignment="1" applyProtection="1">
      <alignment horizontal="left" vertical="center" wrapText="1"/>
    </xf>
    <xf numFmtId="0" fontId="9" fillId="0" borderId="0" xfId="0" applyFont="1" applyBorder="1" applyAlignment="1" applyProtection="1">
      <alignment horizontal="left" vertical="center" wrapText="1"/>
    </xf>
    <xf numFmtId="0" fontId="9" fillId="0" borderId="0" xfId="0" applyFont="1" applyBorder="1" applyAlignment="1" applyProtection="1">
      <alignment vertical="center" wrapText="1"/>
    </xf>
    <xf numFmtId="0" fontId="0" fillId="0" borderId="1" xfId="0" applyBorder="1" applyAlignment="1" applyProtection="1">
      <alignment vertical="center"/>
    </xf>
    <xf numFmtId="0" fontId="0" fillId="0" borderId="50" xfId="0" applyBorder="1" applyAlignment="1" applyProtection="1">
      <alignment vertical="center"/>
    </xf>
    <xf numFmtId="0" fontId="28" fillId="0" borderId="13" xfId="0" applyFont="1" applyBorder="1" applyAlignment="1" applyProtection="1">
      <alignment horizontal="center" vertical="center"/>
    </xf>
    <xf numFmtId="0" fontId="0" fillId="0" borderId="65" xfId="0" applyBorder="1" applyAlignment="1" applyProtection="1">
      <alignment vertical="center"/>
    </xf>
    <xf numFmtId="0" fontId="30" fillId="0" borderId="13" xfId="0" applyFont="1" applyFill="1" applyBorder="1" applyAlignment="1" applyProtection="1">
      <alignment horizontal="center" vertical="center" wrapText="1"/>
    </xf>
    <xf numFmtId="0" fontId="1" fillId="0" borderId="0" xfId="0" applyFont="1" applyBorder="1" applyAlignment="1" applyProtection="1"/>
    <xf numFmtId="0" fontId="0" fillId="0" borderId="0" xfId="0" applyFont="1" applyBorder="1" applyProtection="1"/>
    <xf numFmtId="0" fontId="2" fillId="0" borderId="52" xfId="0" applyFont="1" applyBorder="1" applyAlignment="1" applyProtection="1">
      <alignment vertical="center"/>
    </xf>
    <xf numFmtId="0" fontId="32" fillId="0" borderId="34" xfId="0" applyFont="1" applyBorder="1" applyAlignment="1" applyProtection="1">
      <alignment horizontal="left" vertical="center" wrapText="1"/>
    </xf>
    <xf numFmtId="0" fontId="15" fillId="0" borderId="34" xfId="0" applyFont="1" applyBorder="1" applyAlignment="1" applyProtection="1">
      <alignment horizontal="left" vertical="center"/>
    </xf>
    <xf numFmtId="0" fontId="2" fillId="0" borderId="13" xfId="0" applyFont="1" applyBorder="1" applyAlignment="1" applyProtection="1">
      <alignment horizontal="center" vertical="center" wrapText="1"/>
    </xf>
    <xf numFmtId="0" fontId="0" fillId="0" borderId="13" xfId="0" applyBorder="1" applyAlignment="1" applyProtection="1">
      <alignment horizontal="center" vertical="center" wrapText="1"/>
    </xf>
    <xf numFmtId="0" fontId="15" fillId="0" borderId="0" xfId="0" applyFont="1" applyBorder="1" applyAlignment="1" applyProtection="1">
      <alignment horizontal="center" vertical="center" wrapText="1"/>
    </xf>
    <xf numFmtId="0" fontId="3" fillId="0" borderId="5" xfId="0" applyFont="1" applyBorder="1" applyAlignment="1" applyProtection="1">
      <alignment horizontal="left" vertical="center"/>
    </xf>
    <xf numFmtId="0" fontId="3" fillId="0" borderId="0" xfId="0" applyFont="1" applyBorder="1" applyProtection="1"/>
    <xf numFmtId="0" fontId="6" fillId="0" borderId="0" xfId="0" applyFont="1" applyBorder="1" applyAlignment="1" applyProtection="1">
      <alignment horizontal="left" vertical="center"/>
    </xf>
    <xf numFmtId="14" fontId="0" fillId="0" borderId="33" xfId="0" applyNumberFormat="1" applyBorder="1" applyAlignment="1" applyProtection="1">
      <alignment horizontal="center"/>
      <protection locked="0"/>
    </xf>
    <xf numFmtId="14" fontId="0" fillId="0" borderId="34" xfId="0" applyNumberFormat="1" applyBorder="1" applyAlignment="1" applyProtection="1">
      <alignment horizontal="center"/>
      <protection locked="0"/>
    </xf>
    <xf numFmtId="165" fontId="0" fillId="0" borderId="33" xfId="0" applyNumberFormat="1" applyBorder="1" applyAlignment="1" applyProtection="1">
      <alignment horizontal="center"/>
      <protection locked="0"/>
    </xf>
    <xf numFmtId="165" fontId="0" fillId="0" borderId="34" xfId="0" applyNumberFormat="1" applyBorder="1" applyAlignment="1" applyProtection="1">
      <alignment horizontal="center"/>
      <protection locked="0"/>
    </xf>
    <xf numFmtId="165" fontId="0" fillId="0" borderId="48" xfId="0" applyNumberFormat="1" applyBorder="1" applyAlignment="1" applyProtection="1">
      <alignment horizontal="center"/>
      <protection locked="0"/>
    </xf>
    <xf numFmtId="164" fontId="0" fillId="0" borderId="33" xfId="0" applyNumberFormat="1" applyBorder="1" applyAlignment="1" applyProtection="1">
      <alignment horizontal="center"/>
      <protection locked="0"/>
    </xf>
    <xf numFmtId="164" fontId="0" fillId="0" borderId="25" xfId="0" applyNumberFormat="1" applyBorder="1" applyAlignment="1" applyProtection="1">
      <alignment horizontal="center"/>
      <protection locked="0"/>
    </xf>
    <xf numFmtId="0" fontId="1" fillId="0" borderId="57" xfId="0" applyFont="1" applyBorder="1" applyAlignment="1" applyProtection="1">
      <alignment horizontal="left" vertical="center" wrapText="1"/>
      <protection locked="0"/>
    </xf>
    <xf numFmtId="0" fontId="1" fillId="0" borderId="4" xfId="0" applyFont="1" applyBorder="1" applyAlignment="1" applyProtection="1">
      <alignment horizontal="left" vertical="center" wrapText="1"/>
      <protection locked="0"/>
    </xf>
    <xf numFmtId="0" fontId="1" fillId="0" borderId="55" xfId="0" applyFont="1" applyBorder="1" applyAlignment="1" applyProtection="1">
      <alignment horizontal="left" vertical="center" wrapText="1"/>
      <protection locked="0"/>
    </xf>
    <xf numFmtId="0" fontId="1" fillId="0" borderId="0" xfId="0" applyFont="1" applyBorder="1" applyAlignment="1" applyProtection="1">
      <alignment horizontal="left" vertical="center" wrapText="1"/>
      <protection locked="0"/>
    </xf>
    <xf numFmtId="0" fontId="1" fillId="0" borderId="58"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164" fontId="8" fillId="0" borderId="60" xfId="0" applyNumberFormat="1" applyFont="1" applyBorder="1" applyAlignment="1" applyProtection="1">
      <alignment horizontal="center"/>
    </xf>
    <xf numFmtId="164" fontId="8" fillId="0" borderId="61" xfId="0" applyNumberFormat="1" applyFont="1" applyBorder="1" applyAlignment="1" applyProtection="1">
      <alignment horizontal="center"/>
    </xf>
    <xf numFmtId="165" fontId="0" fillId="0" borderId="13" xfId="0" applyNumberFormat="1" applyBorder="1" applyAlignment="1" applyProtection="1">
      <alignment horizontal="center"/>
      <protection locked="0"/>
    </xf>
    <xf numFmtId="0" fontId="1" fillId="0" borderId="37" xfId="0" applyFont="1" applyBorder="1" applyAlignment="1" applyProtection="1">
      <alignment horizontal="center"/>
      <protection locked="0"/>
    </xf>
    <xf numFmtId="0" fontId="1" fillId="0" borderId="18" xfId="0" applyFont="1" applyBorder="1" applyAlignment="1" applyProtection="1">
      <alignment horizontal="left"/>
      <protection locked="0"/>
    </xf>
    <xf numFmtId="165" fontId="1" fillId="0" borderId="30" xfId="0" applyNumberFormat="1" applyFont="1" applyBorder="1" applyAlignment="1" applyProtection="1">
      <alignment horizontal="center"/>
      <protection locked="0"/>
    </xf>
    <xf numFmtId="165" fontId="1" fillId="0" borderId="46" xfId="0" applyNumberFormat="1" applyFont="1" applyBorder="1" applyAlignment="1" applyProtection="1">
      <alignment horizontal="center"/>
      <protection locked="0"/>
    </xf>
    <xf numFmtId="165" fontId="1" fillId="0" borderId="27" xfId="0" applyNumberFormat="1" applyFont="1" applyBorder="1" applyAlignment="1" applyProtection="1">
      <alignment horizontal="center"/>
      <protection locked="0"/>
    </xf>
    <xf numFmtId="0" fontId="1" fillId="0" borderId="0" xfId="0" applyFont="1" applyFill="1" applyBorder="1" applyAlignment="1" applyProtection="1">
      <alignment horizontal="left" wrapText="1"/>
      <protection locked="0"/>
    </xf>
    <xf numFmtId="0" fontId="1" fillId="0" borderId="13" xfId="0" applyFont="1" applyBorder="1" applyAlignment="1" applyProtection="1">
      <alignment horizontal="center"/>
      <protection locked="0"/>
    </xf>
    <xf numFmtId="0" fontId="1" fillId="0" borderId="33" xfId="0" applyFont="1" applyBorder="1" applyAlignment="1" applyProtection="1">
      <alignment horizontal="left"/>
      <protection locked="0"/>
    </xf>
    <xf numFmtId="0" fontId="1" fillId="0" borderId="48" xfId="0" applyFont="1" applyBorder="1" applyAlignment="1" applyProtection="1">
      <alignment horizontal="left"/>
      <protection locked="0"/>
    </xf>
    <xf numFmtId="0" fontId="1" fillId="0" borderId="34" xfId="0" applyFont="1" applyBorder="1" applyAlignment="1" applyProtection="1">
      <alignment horizontal="left"/>
      <protection locked="0"/>
    </xf>
    <xf numFmtId="165" fontId="1" fillId="0" borderId="33" xfId="0" applyNumberFormat="1" applyFont="1" applyBorder="1" applyAlignment="1" applyProtection="1">
      <alignment horizontal="center"/>
      <protection locked="0"/>
    </xf>
    <xf numFmtId="165" fontId="1" fillId="0" borderId="48" xfId="0" applyNumberFormat="1" applyFont="1" applyBorder="1" applyAlignment="1" applyProtection="1">
      <alignment horizontal="center"/>
      <protection locked="0"/>
    </xf>
    <xf numFmtId="165" fontId="1" fillId="0" borderId="25" xfId="0" applyNumberFormat="1" applyFont="1" applyBorder="1" applyAlignment="1" applyProtection="1">
      <alignment horizontal="center"/>
      <protection locked="0"/>
    </xf>
    <xf numFmtId="0" fontId="0" fillId="0" borderId="0" xfId="0" applyFill="1" applyBorder="1" applyAlignment="1" applyProtection="1">
      <alignment horizontal="left" vertical="top" wrapText="1"/>
      <protection locked="0"/>
    </xf>
    <xf numFmtId="0" fontId="16" fillId="0" borderId="31" xfId="0" applyFont="1" applyBorder="1" applyAlignment="1" applyProtection="1">
      <alignment horizontal="center"/>
      <protection locked="0"/>
    </xf>
    <xf numFmtId="0" fontId="16" fillId="0" borderId="45" xfId="0" applyFont="1" applyBorder="1" applyAlignment="1" applyProtection="1">
      <alignment horizontal="center"/>
      <protection locked="0"/>
    </xf>
    <xf numFmtId="0" fontId="16" fillId="0" borderId="32" xfId="0" applyFont="1" applyBorder="1" applyAlignment="1" applyProtection="1">
      <alignment horizontal="center"/>
      <protection locked="0"/>
    </xf>
    <xf numFmtId="0" fontId="16" fillId="0" borderId="1" xfId="0" applyFont="1" applyBorder="1" applyAlignment="1" applyProtection="1">
      <alignment horizontal="center" vertical="center"/>
      <protection locked="0"/>
    </xf>
    <xf numFmtId="0" fontId="16" fillId="0" borderId="2" xfId="0" applyFont="1" applyBorder="1" applyAlignment="1" applyProtection="1">
      <alignment horizontal="center" vertical="center"/>
      <protection locked="0"/>
    </xf>
    <xf numFmtId="0" fontId="16" fillId="0" borderId="3" xfId="0" applyFont="1" applyBorder="1" applyAlignment="1" applyProtection="1">
      <alignment horizontal="center" vertical="center"/>
      <protection locked="0"/>
    </xf>
    <xf numFmtId="0" fontId="1" fillId="0" borderId="18" xfId="0" applyFont="1" applyBorder="1" applyAlignment="1" applyProtection="1">
      <alignment horizontal="center"/>
      <protection locked="0"/>
    </xf>
    <xf numFmtId="166" fontId="0" fillId="0" borderId="33" xfId="0" applyNumberFormat="1" applyBorder="1" applyAlignment="1" applyProtection="1">
      <alignment horizontal="center"/>
      <protection locked="0"/>
    </xf>
    <xf numFmtId="166" fontId="0" fillId="0" borderId="34" xfId="0" applyNumberFormat="1" applyBorder="1" applyAlignment="1" applyProtection="1">
      <alignment horizontal="center"/>
      <protection locked="0"/>
    </xf>
    <xf numFmtId="166" fontId="0" fillId="0" borderId="48" xfId="0" applyNumberFormat="1" applyBorder="1" applyAlignment="1" applyProtection="1">
      <alignment horizontal="center"/>
      <protection locked="0"/>
    </xf>
    <xf numFmtId="0" fontId="11" fillId="0" borderId="31" xfId="0" applyFont="1" applyBorder="1" applyAlignment="1" applyProtection="1">
      <alignment horizontal="center" vertical="center" wrapText="1"/>
      <protection locked="0"/>
    </xf>
    <xf numFmtId="0" fontId="11" fillId="0" borderId="32" xfId="0" applyFont="1" applyBorder="1" applyAlignment="1" applyProtection="1">
      <alignment horizontal="center" vertical="center" wrapText="1"/>
      <protection locked="0"/>
    </xf>
    <xf numFmtId="0" fontId="12" fillId="0" borderId="21" xfId="0" applyFont="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22" xfId="0" applyFont="1" applyBorder="1" applyAlignment="1" applyProtection="1">
      <alignment horizontal="center" vertical="center" wrapText="1"/>
      <protection locked="0"/>
    </xf>
    <xf numFmtId="0" fontId="1" fillId="0" borderId="37" xfId="0" applyFont="1" applyBorder="1" applyAlignment="1" applyProtection="1">
      <alignment horizontal="center" vertical="center"/>
      <protection locked="0"/>
    </xf>
    <xf numFmtId="0" fontId="12" fillId="0" borderId="41" xfId="0" applyFont="1" applyBorder="1" applyAlignment="1" applyProtection="1">
      <alignment horizontal="center" vertical="center"/>
      <protection locked="0"/>
    </xf>
    <xf numFmtId="0" fontId="12" fillId="0" borderId="42" xfId="0" applyFont="1" applyBorder="1" applyAlignment="1" applyProtection="1">
      <alignment horizontal="center" vertical="center"/>
      <protection locked="0"/>
    </xf>
    <xf numFmtId="0" fontId="12" fillId="0" borderId="45" xfId="0" applyFont="1" applyBorder="1" applyAlignment="1" applyProtection="1">
      <alignment horizontal="center" vertical="center"/>
      <protection locked="0"/>
    </xf>
    <xf numFmtId="0" fontId="12" fillId="0" borderId="32" xfId="0" applyFont="1" applyBorder="1" applyAlignment="1" applyProtection="1">
      <alignment horizontal="center" vertical="center"/>
      <protection locked="0"/>
    </xf>
    <xf numFmtId="164" fontId="0" fillId="0" borderId="52" xfId="0" applyNumberFormat="1" applyBorder="1" applyAlignment="1" applyProtection="1">
      <alignment horizontal="center"/>
      <protection locked="0"/>
    </xf>
    <xf numFmtId="164" fontId="0" fillId="0" borderId="59" xfId="0" applyNumberFormat="1" applyBorder="1" applyAlignment="1" applyProtection="1">
      <alignment horizontal="center"/>
      <protection locked="0"/>
    </xf>
    <xf numFmtId="14" fontId="0" fillId="0" borderId="52" xfId="0" applyNumberFormat="1" applyBorder="1" applyAlignment="1" applyProtection="1">
      <alignment horizontal="center"/>
      <protection locked="0"/>
    </xf>
    <xf numFmtId="14" fontId="0" fillId="0" borderId="53" xfId="0" applyNumberFormat="1" applyBorder="1" applyAlignment="1" applyProtection="1">
      <alignment horizontal="center"/>
      <protection locked="0"/>
    </xf>
    <xf numFmtId="166" fontId="0" fillId="0" borderId="52" xfId="0" applyNumberFormat="1" applyBorder="1" applyAlignment="1" applyProtection="1">
      <alignment horizontal="center"/>
      <protection locked="0"/>
    </xf>
    <xf numFmtId="166" fontId="0" fillId="0" borderId="53" xfId="0" applyNumberFormat="1" applyBorder="1" applyAlignment="1" applyProtection="1">
      <alignment horizontal="center"/>
      <protection locked="0"/>
    </xf>
    <xf numFmtId="166" fontId="0" fillId="0" borderId="56" xfId="0" applyNumberFormat="1" applyBorder="1" applyAlignment="1" applyProtection="1">
      <alignment horizontal="center"/>
      <protection locked="0"/>
    </xf>
    <xf numFmtId="0" fontId="11" fillId="0" borderId="41" xfId="0" applyFont="1" applyBorder="1" applyAlignment="1" applyProtection="1">
      <alignment horizontal="center" vertical="center"/>
      <protection locked="0"/>
    </xf>
    <xf numFmtId="0" fontId="11" fillId="0" borderId="42" xfId="0" applyFont="1" applyBorder="1" applyAlignment="1" applyProtection="1">
      <alignment horizontal="center" vertical="center"/>
      <protection locked="0"/>
    </xf>
    <xf numFmtId="0" fontId="11" fillId="0" borderId="45" xfId="0" applyFont="1" applyBorder="1" applyAlignment="1" applyProtection="1">
      <alignment horizontal="center" vertical="center" wrapText="1"/>
      <protection locked="0"/>
    </xf>
    <xf numFmtId="0" fontId="11" fillId="0" borderId="42" xfId="0" applyFont="1" applyBorder="1" applyAlignment="1" applyProtection="1">
      <alignment horizontal="center" vertical="center" wrapText="1"/>
      <protection locked="0"/>
    </xf>
    <xf numFmtId="164" fontId="27" fillId="0" borderId="30" xfId="0" applyNumberFormat="1" applyFont="1" applyBorder="1" applyAlignment="1" applyProtection="1">
      <alignment horizontal="center" vertical="center"/>
    </xf>
    <xf numFmtId="164" fontId="27" fillId="0" borderId="46" xfId="0" applyNumberFormat="1" applyFont="1" applyBorder="1" applyAlignment="1" applyProtection="1">
      <alignment horizontal="center" vertical="center"/>
    </xf>
    <xf numFmtId="164" fontId="27" fillId="0" borderId="35" xfId="0" applyNumberFormat="1" applyFont="1" applyBorder="1" applyAlignment="1" applyProtection="1">
      <alignment horizontal="center" vertical="center"/>
    </xf>
    <xf numFmtId="0" fontId="0" fillId="0" borderId="33" xfId="0"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0" fillId="0" borderId="48" xfId="0"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0" borderId="30" xfId="0" applyBorder="1" applyAlignment="1" applyProtection="1">
      <alignment horizontal="center" vertical="center"/>
      <protection locked="0"/>
    </xf>
    <xf numFmtId="0" fontId="0" fillId="0" borderId="35" xfId="0" applyBorder="1" applyAlignment="1" applyProtection="1">
      <alignment horizontal="center" vertical="center"/>
      <protection locked="0"/>
    </xf>
    <xf numFmtId="0" fontId="0" fillId="0" borderId="30" xfId="0" applyBorder="1" applyAlignment="1" applyProtection="1">
      <alignment horizontal="center"/>
      <protection locked="0"/>
    </xf>
    <xf numFmtId="0" fontId="0" fillId="0" borderId="46" xfId="0" applyBorder="1" applyAlignment="1" applyProtection="1">
      <alignment horizontal="center"/>
      <protection locked="0"/>
    </xf>
    <xf numFmtId="0" fontId="0" fillId="0" borderId="27" xfId="0" applyBorder="1" applyAlignment="1" applyProtection="1">
      <alignment horizontal="center"/>
      <protection locked="0"/>
    </xf>
    <xf numFmtId="0" fontId="0" fillId="0" borderId="39" xfId="0" applyBorder="1" applyAlignment="1" applyProtection="1">
      <alignment horizontal="center" vertical="center"/>
      <protection locked="0"/>
    </xf>
    <xf numFmtId="0" fontId="0" fillId="0" borderId="40" xfId="0" applyBorder="1" applyAlignment="1" applyProtection="1">
      <alignment horizontal="center" vertical="center"/>
      <protection locked="0"/>
    </xf>
    <xf numFmtId="0" fontId="0" fillId="0" borderId="39" xfId="0" applyBorder="1" applyAlignment="1" applyProtection="1">
      <alignment horizontal="center"/>
      <protection locked="0"/>
    </xf>
    <xf numFmtId="0" fontId="0" fillId="0" borderId="47" xfId="0" applyBorder="1" applyAlignment="1" applyProtection="1">
      <alignment horizontal="center"/>
      <protection locked="0"/>
    </xf>
    <xf numFmtId="0" fontId="0" fillId="0" borderId="23" xfId="0" applyBorder="1" applyAlignment="1" applyProtection="1">
      <alignment horizontal="center"/>
      <protection locked="0"/>
    </xf>
    <xf numFmtId="0" fontId="1" fillId="0" borderId="0" xfId="0" applyFont="1" applyFill="1" applyBorder="1" applyAlignment="1" applyProtection="1">
      <alignment horizontal="center" wrapText="1"/>
      <protection locked="0"/>
    </xf>
    <xf numFmtId="0" fontId="0" fillId="0" borderId="4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0" fontId="7" fillId="0" borderId="33" xfId="0" applyFont="1" applyFill="1" applyBorder="1" applyAlignment="1" applyProtection="1">
      <alignment horizontal="center" vertical="center"/>
      <protection locked="0"/>
    </xf>
    <xf numFmtId="0" fontId="7" fillId="0" borderId="48"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33" xfId="0" applyFont="1" applyFill="1" applyBorder="1" applyAlignment="1" applyProtection="1">
      <alignment horizontal="left" vertical="center"/>
      <protection locked="0"/>
    </xf>
    <xf numFmtId="0" fontId="7" fillId="0" borderId="48" xfId="0" applyFont="1" applyFill="1" applyBorder="1" applyAlignment="1" applyProtection="1">
      <alignment horizontal="left" vertical="center"/>
      <protection locked="0"/>
    </xf>
    <xf numFmtId="0" fontId="7" fillId="0" borderId="34" xfId="0" applyFont="1" applyFill="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4" fillId="0" borderId="21"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4" fillId="0" borderId="22" xfId="0" applyFont="1" applyBorder="1" applyAlignment="1" applyProtection="1">
      <alignment horizontal="center" vertical="center" wrapText="1"/>
    </xf>
    <xf numFmtId="0" fontId="4" fillId="0" borderId="1" xfId="0" applyFont="1" applyBorder="1" applyAlignment="1" applyProtection="1">
      <alignment horizontal="center" vertical="center" wrapText="1"/>
    </xf>
    <xf numFmtId="0" fontId="4" fillId="0" borderId="2" xfId="0" applyFont="1" applyBorder="1" applyAlignment="1" applyProtection="1">
      <alignment horizontal="center" vertical="center" wrapText="1"/>
    </xf>
    <xf numFmtId="0" fontId="4" fillId="0" borderId="3" xfId="0" applyFont="1" applyBorder="1" applyAlignment="1" applyProtection="1">
      <alignment horizontal="center" vertical="center" wrapText="1"/>
    </xf>
    <xf numFmtId="165" fontId="1" fillId="0" borderId="13" xfId="0" applyNumberFormat="1" applyFont="1" applyBorder="1" applyAlignment="1" applyProtection="1">
      <alignment horizontal="center"/>
      <protection locked="0"/>
    </xf>
    <xf numFmtId="0" fontId="4" fillId="0" borderId="31" xfId="0" applyFont="1" applyBorder="1" applyAlignment="1" applyProtection="1">
      <alignment horizontal="center" vertical="center" wrapText="1"/>
    </xf>
    <xf numFmtId="0" fontId="4" fillId="0" borderId="45" xfId="0" applyFont="1" applyBorder="1" applyAlignment="1" applyProtection="1">
      <alignment horizontal="center" vertical="center" wrapText="1"/>
    </xf>
    <xf numFmtId="0" fontId="4" fillId="0" borderId="32" xfId="0" applyFont="1" applyBorder="1" applyAlignment="1" applyProtection="1">
      <alignment horizontal="center" vertical="center" wrapText="1"/>
    </xf>
    <xf numFmtId="0" fontId="8" fillId="0" borderId="10" xfId="0" applyFont="1" applyBorder="1" applyAlignment="1" applyProtection="1">
      <alignment horizontal="center" vertical="center" wrapText="1"/>
      <protection locked="0"/>
    </xf>
    <xf numFmtId="0" fontId="8" fillId="0" borderId="15" xfId="0" applyFont="1" applyBorder="1" applyAlignment="1" applyProtection="1">
      <alignment horizontal="center" vertical="center" wrapText="1"/>
      <protection locked="0"/>
    </xf>
    <xf numFmtId="0" fontId="8" fillId="0" borderId="20" xfId="0" applyFont="1" applyBorder="1" applyAlignment="1" applyProtection="1">
      <alignment horizontal="center" vertical="center" wrapText="1"/>
      <protection locked="0"/>
    </xf>
    <xf numFmtId="14" fontId="7" fillId="0" borderId="39" xfId="0" applyNumberFormat="1" applyFont="1" applyBorder="1" applyAlignment="1" applyProtection="1">
      <alignment horizontal="left" vertical="center"/>
      <protection locked="0"/>
    </xf>
    <xf numFmtId="14" fontId="7" fillId="0" borderId="47" xfId="0" applyNumberFormat="1" applyFont="1" applyBorder="1" applyAlignment="1" applyProtection="1">
      <alignment horizontal="left" vertical="center"/>
      <protection locked="0"/>
    </xf>
    <xf numFmtId="14" fontId="7" fillId="0" borderId="23" xfId="0" applyNumberFormat="1" applyFont="1" applyBorder="1" applyAlignment="1" applyProtection="1">
      <alignment horizontal="left" vertical="center"/>
      <protection locked="0"/>
    </xf>
    <xf numFmtId="0" fontId="7" fillId="0" borderId="25" xfId="0" applyFont="1" applyFill="1" applyBorder="1" applyAlignment="1" applyProtection="1">
      <alignment horizontal="left" vertical="center"/>
      <protection locked="0"/>
    </xf>
    <xf numFmtId="0" fontId="7" fillId="0" borderId="30" xfId="0" applyFont="1" applyFill="1" applyBorder="1" applyAlignment="1" applyProtection="1">
      <alignment horizontal="left" vertical="center"/>
      <protection locked="0"/>
    </xf>
    <xf numFmtId="0" fontId="7" fillId="0" borderId="46" xfId="0" applyFont="1" applyFill="1" applyBorder="1" applyAlignment="1" applyProtection="1">
      <alignment horizontal="left" vertical="center"/>
      <protection locked="0"/>
    </xf>
    <xf numFmtId="0" fontId="7" fillId="0" borderId="27" xfId="0" applyFont="1" applyFill="1" applyBorder="1" applyAlignment="1" applyProtection="1">
      <alignment horizontal="left" vertical="center"/>
      <protection locked="0"/>
    </xf>
    <xf numFmtId="0" fontId="3" fillId="0" borderId="34" xfId="0" applyFont="1" applyBorder="1" applyAlignment="1" applyProtection="1">
      <alignment horizontal="left" vertical="center" wrapText="1"/>
    </xf>
    <xf numFmtId="0" fontId="3" fillId="0" borderId="13" xfId="0" applyFont="1" applyBorder="1" applyAlignment="1" applyProtection="1">
      <alignment horizontal="left" vertical="center" wrapText="1"/>
    </xf>
    <xf numFmtId="0" fontId="3" fillId="0" borderId="34" xfId="0" applyFont="1" applyBorder="1" applyAlignment="1" applyProtection="1">
      <alignment horizontal="left" vertical="top" wrapText="1"/>
    </xf>
    <xf numFmtId="0" fontId="3" fillId="0" borderId="13" xfId="0" applyFont="1" applyBorder="1" applyAlignment="1" applyProtection="1">
      <alignment horizontal="left" vertical="top" wrapText="1"/>
    </xf>
    <xf numFmtId="0" fontId="15" fillId="0" borderId="34" xfId="0" applyFont="1" applyBorder="1" applyAlignment="1" applyProtection="1">
      <alignment horizontal="left" vertical="center" wrapText="1"/>
    </xf>
    <xf numFmtId="0" fontId="15" fillId="0" borderId="13" xfId="0" applyFont="1" applyBorder="1" applyAlignment="1" applyProtection="1">
      <alignment horizontal="left" vertical="center" wrapText="1"/>
    </xf>
    <xf numFmtId="0" fontId="6" fillId="0" borderId="34" xfId="0" applyFont="1" applyBorder="1" applyAlignment="1" applyProtection="1">
      <alignment horizontal="left" vertical="top" wrapText="1"/>
    </xf>
    <xf numFmtId="0" fontId="6" fillId="0" borderId="14" xfId="0" applyFont="1" applyBorder="1" applyAlignment="1" applyProtection="1">
      <alignment horizontal="left" vertical="top"/>
    </xf>
    <xf numFmtId="0" fontId="3" fillId="0" borderId="14" xfId="0" applyFont="1" applyBorder="1" applyAlignment="1" applyProtection="1">
      <alignment horizontal="left" vertical="top" wrapText="1"/>
    </xf>
    <xf numFmtId="0" fontId="3" fillId="0" borderId="55" xfId="0" applyFont="1" applyBorder="1" applyAlignment="1" applyProtection="1">
      <alignment horizontal="left" vertical="top" wrapText="1"/>
    </xf>
    <xf numFmtId="0" fontId="3" fillId="0" borderId="58" xfId="0" applyFont="1" applyBorder="1" applyAlignment="1" applyProtection="1">
      <alignment horizontal="left" vertical="top" wrapText="1"/>
    </xf>
    <xf numFmtId="0" fontId="3" fillId="0" borderId="0" xfId="0" applyFont="1" applyBorder="1" applyAlignment="1" applyProtection="1">
      <alignment horizontal="left" vertical="top" wrapText="1"/>
    </xf>
    <xf numFmtId="0" fontId="3" fillId="0" borderId="6" xfId="0" applyFont="1" applyBorder="1" applyAlignment="1" applyProtection="1">
      <alignment horizontal="left" vertical="top" wrapText="1"/>
    </xf>
    <xf numFmtId="0" fontId="3" fillId="0" borderId="56" xfId="0" applyFont="1" applyBorder="1" applyAlignment="1" applyProtection="1">
      <alignment horizontal="left" vertical="top" wrapText="1"/>
    </xf>
    <xf numFmtId="0" fontId="3" fillId="0" borderId="59" xfId="0" applyFont="1" applyBorder="1" applyAlignment="1" applyProtection="1">
      <alignment horizontal="left" vertical="top" wrapText="1"/>
    </xf>
    <xf numFmtId="0" fontId="6" fillId="0" borderId="56" xfId="0" applyFont="1" applyBorder="1" applyAlignment="1" applyProtection="1">
      <alignment horizontal="center" vertical="center" wrapText="1"/>
    </xf>
    <xf numFmtId="0" fontId="6" fillId="0" borderId="59" xfId="0" applyFont="1" applyBorder="1" applyAlignment="1" applyProtection="1">
      <alignment horizontal="center" vertical="center" wrapText="1"/>
    </xf>
    <xf numFmtId="0" fontId="3" fillId="0" borderId="55" xfId="0" applyFont="1" applyBorder="1" applyAlignment="1" applyProtection="1">
      <alignment horizontal="left" vertical="center" wrapText="1"/>
    </xf>
    <xf numFmtId="0" fontId="3" fillId="0" borderId="58" xfId="0" applyFont="1" applyBorder="1" applyAlignment="1" applyProtection="1">
      <alignment horizontal="left" vertical="center" wrapText="1"/>
    </xf>
    <xf numFmtId="0" fontId="3" fillId="0" borderId="5" xfId="0" applyFont="1" applyBorder="1" applyAlignment="1" applyProtection="1">
      <alignment horizontal="left" vertical="center" wrapText="1"/>
    </xf>
    <xf numFmtId="0" fontId="3" fillId="0" borderId="22" xfId="0" applyFont="1" applyBorder="1" applyAlignment="1" applyProtection="1">
      <alignment horizontal="left" vertical="center" wrapText="1"/>
    </xf>
    <xf numFmtId="0" fontId="6" fillId="0" borderId="2" xfId="0" applyFont="1" applyBorder="1" applyAlignment="1" applyProtection="1">
      <alignment horizontal="left" vertical="top" wrapText="1"/>
    </xf>
    <xf numFmtId="0" fontId="6" fillId="0" borderId="3" xfId="0" applyFont="1" applyBorder="1" applyAlignment="1" applyProtection="1">
      <alignment horizontal="left" vertical="top" wrapText="1"/>
    </xf>
    <xf numFmtId="0" fontId="6" fillId="0" borderId="0" xfId="0" applyFont="1" applyBorder="1" applyAlignment="1" applyProtection="1">
      <alignment horizontal="left" vertical="top" wrapText="1"/>
    </xf>
    <xf numFmtId="0" fontId="6" fillId="0" borderId="6" xfId="0" applyFont="1" applyBorder="1" applyAlignment="1" applyProtection="1">
      <alignment horizontal="left" vertical="top" wrapText="1"/>
    </xf>
    <xf numFmtId="0" fontId="6" fillId="0" borderId="53" xfId="0" applyFont="1" applyBorder="1" applyAlignment="1" applyProtection="1">
      <alignment horizontal="left" vertical="center" wrapText="1"/>
    </xf>
    <xf numFmtId="0" fontId="6" fillId="0" borderId="51" xfId="0" applyFont="1" applyBorder="1" applyAlignment="1" applyProtection="1">
      <alignment horizontal="left" vertical="center" wrapText="1"/>
    </xf>
    <xf numFmtId="0" fontId="3" fillId="0" borderId="56" xfId="0" applyFont="1" applyBorder="1" applyAlignment="1" applyProtection="1">
      <alignment horizontal="left" vertical="center" wrapText="1"/>
    </xf>
    <xf numFmtId="0" fontId="3" fillId="0" borderId="59" xfId="0" applyFont="1" applyBorder="1" applyAlignment="1" applyProtection="1">
      <alignment horizontal="left" vertical="center" wrapText="1"/>
    </xf>
    <xf numFmtId="0" fontId="3" fillId="0" borderId="48" xfId="0" applyFont="1" applyBorder="1" applyAlignment="1" applyProtection="1">
      <alignment horizontal="left" vertical="center" wrapText="1"/>
    </xf>
    <xf numFmtId="0" fontId="3" fillId="0" borderId="25" xfId="0" applyFont="1" applyBorder="1" applyAlignment="1" applyProtection="1">
      <alignment horizontal="left" vertical="center" wrapText="1"/>
    </xf>
    <xf numFmtId="0" fontId="6" fillId="0" borderId="34" xfId="0" applyFont="1" applyBorder="1" applyAlignment="1" applyProtection="1">
      <alignment horizontal="left" vertical="center"/>
    </xf>
    <xf numFmtId="0" fontId="6" fillId="0" borderId="13" xfId="0" applyFont="1" applyBorder="1" applyAlignment="1" applyProtection="1">
      <alignment horizontal="left" vertical="center"/>
    </xf>
    <xf numFmtId="0" fontId="3" fillId="0" borderId="2" xfId="0" applyFont="1" applyBorder="1" applyAlignment="1" applyProtection="1">
      <alignment horizontal="left" vertical="center" wrapText="1"/>
    </xf>
    <xf numFmtId="0" fontId="3" fillId="0" borderId="3" xfId="0" applyFont="1" applyBorder="1" applyAlignment="1" applyProtection="1">
      <alignment horizontal="left" vertical="center" wrapText="1"/>
    </xf>
    <xf numFmtId="0" fontId="3" fillId="0" borderId="0" xfId="0" applyFont="1" applyBorder="1" applyAlignment="1" applyProtection="1">
      <alignment horizontal="left" vertical="center" wrapText="1"/>
    </xf>
    <xf numFmtId="0" fontId="3" fillId="0" borderId="6" xfId="0" applyFont="1" applyBorder="1" applyAlignment="1" applyProtection="1">
      <alignment horizontal="left" vertical="center" wrapText="1"/>
    </xf>
    <xf numFmtId="0" fontId="15" fillId="0" borderId="2" xfId="0" applyFont="1" applyBorder="1" applyAlignment="1" applyProtection="1">
      <alignment horizontal="left" vertical="center" wrapText="1"/>
    </xf>
    <xf numFmtId="0" fontId="15" fillId="0" borderId="3" xfId="0" applyFont="1" applyBorder="1" applyAlignment="1" applyProtection="1">
      <alignment horizontal="left" vertical="center" wrapText="1"/>
    </xf>
    <xf numFmtId="0" fontId="3" fillId="0" borderId="2" xfId="0" applyFont="1" applyBorder="1" applyAlignment="1" applyProtection="1">
      <alignment horizontal="center" vertical="center"/>
    </xf>
    <xf numFmtId="0" fontId="14" fillId="0" borderId="45" xfId="0" applyFont="1" applyBorder="1" applyAlignment="1" applyProtection="1">
      <alignment horizontal="left" vertical="center"/>
    </xf>
    <xf numFmtId="0" fontId="14" fillId="0" borderId="32" xfId="0" applyFont="1" applyBorder="1" applyAlignment="1" applyProtection="1">
      <alignment horizontal="left" vertical="center"/>
    </xf>
    <xf numFmtId="0" fontId="14" fillId="0" borderId="2" xfId="0" applyFont="1" applyBorder="1" applyAlignment="1" applyProtection="1">
      <alignment horizontal="left" vertical="center" wrapText="1"/>
    </xf>
    <xf numFmtId="0" fontId="14" fillId="0" borderId="3" xfId="0" applyFont="1" applyBorder="1" applyAlignment="1" applyProtection="1">
      <alignment horizontal="left" vertical="center" wrapText="1"/>
    </xf>
    <xf numFmtId="0" fontId="14" fillId="0" borderId="5" xfId="0" applyFont="1" applyBorder="1" applyAlignment="1" applyProtection="1">
      <alignment horizontal="left" vertical="center" wrapText="1"/>
    </xf>
    <xf numFmtId="0" fontId="14" fillId="0" borderId="22" xfId="0" applyFont="1" applyBorder="1" applyAlignment="1" applyProtection="1">
      <alignment horizontal="left" vertical="center" wrapText="1"/>
    </xf>
    <xf numFmtId="0" fontId="3" fillId="0" borderId="46" xfId="0" applyFont="1" applyBorder="1" applyAlignment="1" applyProtection="1">
      <alignment horizontal="left" vertical="top" wrapText="1"/>
    </xf>
    <xf numFmtId="0" fontId="3" fillId="0" borderId="27" xfId="0" applyFont="1" applyBorder="1" applyAlignment="1" applyProtection="1">
      <alignment horizontal="left" vertical="top" wrapText="1"/>
    </xf>
    <xf numFmtId="0" fontId="3" fillId="0" borderId="48" xfId="0" applyFont="1" applyBorder="1" applyAlignment="1" applyProtection="1">
      <alignment horizontal="left" vertical="center"/>
    </xf>
    <xf numFmtId="0" fontId="3" fillId="0" borderId="25" xfId="0" applyFont="1" applyBorder="1" applyAlignment="1" applyProtection="1">
      <alignment horizontal="left" vertical="center"/>
    </xf>
    <xf numFmtId="0" fontId="3" fillId="0" borderId="47" xfId="0" applyFont="1" applyBorder="1" applyAlignment="1" applyProtection="1">
      <alignment horizontal="left" vertical="center" wrapText="1"/>
    </xf>
    <xf numFmtId="0" fontId="3" fillId="0" borderId="23" xfId="0" applyFont="1" applyBorder="1" applyAlignment="1" applyProtection="1">
      <alignment horizontal="left" vertical="center" wrapText="1"/>
    </xf>
    <xf numFmtId="0" fontId="6" fillId="0" borderId="0" xfId="0" applyFont="1" applyBorder="1" applyAlignment="1" applyProtection="1">
      <alignment horizontal="center" vertical="center" wrapText="1"/>
    </xf>
    <xf numFmtId="0" fontId="6" fillId="0" borderId="6" xfId="0" applyFont="1" applyBorder="1" applyAlignment="1" applyProtection="1">
      <alignment horizontal="center" vertical="center" wrapText="1"/>
    </xf>
    <xf numFmtId="0" fontId="6" fillId="0" borderId="0" xfId="0" applyFont="1" applyBorder="1" applyAlignment="1" applyProtection="1">
      <alignment horizontal="left" vertical="center" wrapText="1"/>
    </xf>
    <xf numFmtId="0" fontId="6" fillId="0" borderId="6" xfId="0" applyFont="1" applyBorder="1" applyAlignment="1" applyProtection="1">
      <alignment horizontal="left" vertical="center" wrapText="1"/>
    </xf>
    <xf numFmtId="0" fontId="6" fillId="0" borderId="11" xfId="0" applyFont="1" applyBorder="1" applyAlignment="1" applyProtection="1">
      <alignment horizontal="center" vertical="center" wrapText="1"/>
    </xf>
    <xf numFmtId="0" fontId="6" fillId="0" borderId="16" xfId="0" applyFont="1" applyBorder="1" applyAlignment="1" applyProtection="1">
      <alignment horizontal="center" vertical="center" wrapText="1"/>
    </xf>
    <xf numFmtId="0" fontId="3" fillId="0" borderId="48" xfId="0" applyFont="1" applyBorder="1" applyAlignment="1" applyProtection="1">
      <alignment horizontal="left" vertical="top" wrapText="1"/>
    </xf>
    <xf numFmtId="0" fontId="3" fillId="0" borderId="25" xfId="0" applyFont="1" applyBorder="1" applyAlignment="1" applyProtection="1">
      <alignment horizontal="left" vertical="top" wrapText="1"/>
    </xf>
    <xf numFmtId="0" fontId="1" fillId="0" borderId="24" xfId="0" applyFont="1" applyBorder="1" applyAlignment="1" applyProtection="1">
      <alignment horizontal="center" vertical="center"/>
    </xf>
    <xf numFmtId="0" fontId="1" fillId="0" borderId="48" xfId="0" applyFont="1" applyBorder="1" applyAlignment="1" applyProtection="1">
      <alignment horizontal="center" vertical="center"/>
    </xf>
    <xf numFmtId="0" fontId="1" fillId="0" borderId="25" xfId="0" applyFont="1" applyBorder="1" applyAlignment="1" applyProtection="1">
      <alignment horizontal="center" vertical="center"/>
    </xf>
    <xf numFmtId="0" fontId="31" fillId="0" borderId="55" xfId="0" applyFont="1" applyFill="1" applyBorder="1" applyAlignment="1" applyProtection="1">
      <alignment horizontal="center" vertical="center" wrapText="1"/>
    </xf>
    <xf numFmtId="0" fontId="31" fillId="0" borderId="0" xfId="0" applyFont="1" applyFill="1" applyBorder="1" applyAlignment="1" applyProtection="1">
      <alignment horizontal="center" vertical="center" wrapText="1"/>
    </xf>
    <xf numFmtId="0" fontId="1" fillId="0" borderId="33" xfId="0" applyFont="1" applyBorder="1" applyAlignment="1" applyProtection="1">
      <alignment horizontal="center" vertical="center" wrapText="1"/>
    </xf>
    <xf numFmtId="0" fontId="1" fillId="0" borderId="48" xfId="0" applyFont="1" applyBorder="1" applyAlignment="1" applyProtection="1">
      <alignment horizontal="center" vertical="center" wrapText="1"/>
    </xf>
    <xf numFmtId="0" fontId="1" fillId="0" borderId="34" xfId="0" applyFont="1" applyBorder="1" applyAlignment="1" applyProtection="1">
      <alignment horizontal="center" vertical="center" wrapText="1"/>
    </xf>
    <xf numFmtId="0" fontId="1" fillId="0" borderId="56" xfId="0" applyFont="1" applyBorder="1" applyAlignment="1" applyProtection="1">
      <alignment horizontal="center" vertical="center" wrapText="1"/>
    </xf>
    <xf numFmtId="0" fontId="1" fillId="0" borderId="53" xfId="0" applyFont="1" applyBorder="1" applyAlignment="1" applyProtection="1">
      <alignment horizontal="center" vertical="center" wrapText="1"/>
    </xf>
    <xf numFmtId="0" fontId="15" fillId="0" borderId="0" xfId="0" applyFont="1" applyBorder="1" applyAlignment="1" applyProtection="1">
      <alignment horizontal="left" vertical="center" wrapText="1"/>
    </xf>
    <xf numFmtId="0" fontId="15" fillId="0" borderId="6" xfId="0" applyFont="1" applyBorder="1" applyAlignment="1" applyProtection="1">
      <alignment horizontal="left" vertical="center" wrapText="1"/>
    </xf>
    <xf numFmtId="0" fontId="15" fillId="0" borderId="5" xfId="0" applyFont="1" applyBorder="1" applyAlignment="1" applyProtection="1">
      <alignment horizontal="left" vertical="center" wrapText="1"/>
    </xf>
    <xf numFmtId="0" fontId="15" fillId="0" borderId="22" xfId="0" applyFont="1" applyBorder="1" applyAlignment="1" applyProtection="1">
      <alignment horizontal="left" vertical="center" wrapText="1"/>
    </xf>
    <xf numFmtId="0" fontId="2" fillId="0" borderId="13" xfId="0" applyFont="1" applyBorder="1" applyAlignment="1" applyProtection="1">
      <alignment horizontal="center" vertical="center"/>
    </xf>
    <xf numFmtId="0" fontId="2" fillId="0" borderId="66" xfId="0" applyFont="1" applyBorder="1" applyAlignment="1" applyProtection="1">
      <alignment horizontal="center"/>
    </xf>
    <xf numFmtId="0" fontId="2" fillId="0" borderId="13" xfId="0" applyFont="1" applyBorder="1" applyAlignment="1" applyProtection="1">
      <alignment horizontal="center"/>
    </xf>
    <xf numFmtId="0" fontId="2" fillId="0" borderId="50" xfId="0" applyFont="1" applyBorder="1" applyAlignment="1" applyProtection="1">
      <alignment horizontal="center" vertical="center"/>
    </xf>
    <xf numFmtId="0" fontId="2" fillId="0" borderId="64" xfId="0" applyFont="1" applyBorder="1" applyAlignment="1" applyProtection="1">
      <alignment horizontal="center" vertical="center"/>
    </xf>
    <xf numFmtId="0" fontId="2" fillId="0" borderId="65" xfId="0" applyFont="1" applyBorder="1" applyAlignment="1" applyProtection="1">
      <alignment horizontal="center" vertical="center"/>
    </xf>
    <xf numFmtId="0" fontId="2" fillId="0" borderId="28" xfId="0" applyFont="1" applyBorder="1" applyAlignment="1" applyProtection="1">
      <alignment horizontal="center" vertical="center"/>
    </xf>
    <xf numFmtId="0" fontId="2" fillId="0" borderId="52" xfId="0" applyFont="1" applyBorder="1" applyAlignment="1" applyProtection="1">
      <alignment horizontal="center" vertical="center"/>
    </xf>
    <xf numFmtId="0" fontId="2" fillId="0" borderId="53" xfId="0" applyFont="1" applyBorder="1" applyAlignment="1" applyProtection="1">
      <alignment horizontal="center" vertical="center"/>
    </xf>
    <xf numFmtId="0" fontId="2" fillId="0" borderId="50" xfId="0" applyFont="1" applyBorder="1" applyAlignment="1" applyProtection="1">
      <alignment horizontal="center"/>
    </xf>
    <xf numFmtId="0" fontId="2" fillId="0" borderId="64" xfId="0" applyFont="1" applyBorder="1" applyAlignment="1" applyProtection="1">
      <alignment horizontal="center"/>
    </xf>
    <xf numFmtId="0" fontId="2" fillId="0" borderId="65" xfId="0" applyFont="1" applyBorder="1" applyAlignment="1" applyProtection="1">
      <alignment horizontal="center"/>
    </xf>
    <xf numFmtId="0" fontId="2" fillId="0" borderId="28" xfId="0" applyFont="1" applyBorder="1" applyAlignment="1" applyProtection="1">
      <alignment horizontal="center"/>
    </xf>
    <xf numFmtId="0" fontId="2" fillId="0" borderId="52" xfId="0" applyFont="1" applyBorder="1" applyAlignment="1" applyProtection="1">
      <alignment horizontal="center"/>
    </xf>
    <xf numFmtId="0" fontId="2" fillId="0" borderId="53" xfId="0" applyFont="1" applyBorder="1" applyAlignment="1" applyProtection="1">
      <alignment horizontal="center"/>
    </xf>
    <xf numFmtId="0" fontId="1" fillId="0" borderId="57" xfId="0" applyFont="1" applyBorder="1" applyAlignment="1" applyProtection="1">
      <alignment horizontal="left" vertical="center" wrapText="1"/>
    </xf>
    <xf numFmtId="0" fontId="1" fillId="0" borderId="4" xfId="0" applyFont="1" applyBorder="1" applyAlignment="1" applyProtection="1">
      <alignment horizontal="left" vertical="center" wrapText="1"/>
    </xf>
    <xf numFmtId="0" fontId="1" fillId="0" borderId="55" xfId="0" applyFont="1" applyBorder="1" applyAlignment="1" applyProtection="1">
      <alignment horizontal="left" vertical="center" wrapText="1"/>
    </xf>
    <xf numFmtId="0" fontId="1" fillId="0" borderId="0" xfId="0" applyFont="1" applyBorder="1" applyAlignment="1" applyProtection="1">
      <alignment horizontal="left" vertical="center" wrapText="1"/>
    </xf>
    <xf numFmtId="0" fontId="1" fillId="0" borderId="58" xfId="0" applyFont="1" applyBorder="1" applyAlignment="1" applyProtection="1">
      <alignment horizontal="left" vertical="center" wrapText="1"/>
    </xf>
    <xf numFmtId="0" fontId="1" fillId="0" borderId="6" xfId="0" applyFont="1" applyBorder="1" applyAlignment="1" applyProtection="1">
      <alignment horizontal="left" vertical="center" wrapText="1"/>
    </xf>
    <xf numFmtId="14" fontId="0" fillId="0" borderId="33" xfId="0" applyNumberFormat="1" applyBorder="1" applyAlignment="1" applyProtection="1">
      <alignment horizontal="center"/>
    </xf>
    <xf numFmtId="14" fontId="0" fillId="0" borderId="34" xfId="0" applyNumberFormat="1" applyBorder="1" applyAlignment="1" applyProtection="1">
      <alignment horizontal="center"/>
    </xf>
    <xf numFmtId="165" fontId="0" fillId="0" borderId="33" xfId="0" applyNumberFormat="1" applyBorder="1" applyAlignment="1" applyProtection="1">
      <alignment horizontal="center"/>
    </xf>
    <xf numFmtId="165" fontId="0" fillId="0" borderId="34" xfId="0" applyNumberFormat="1" applyBorder="1" applyAlignment="1" applyProtection="1">
      <alignment horizontal="center"/>
    </xf>
    <xf numFmtId="165" fontId="0" fillId="0" borderId="13" xfId="0" applyNumberFormat="1" applyBorder="1" applyAlignment="1" applyProtection="1">
      <alignment horizontal="center"/>
    </xf>
    <xf numFmtId="164" fontId="0" fillId="0" borderId="33" xfId="0" applyNumberFormat="1" applyBorder="1" applyAlignment="1" applyProtection="1">
      <alignment horizontal="center"/>
    </xf>
    <xf numFmtId="164" fontId="0" fillId="0" borderId="25" xfId="0" applyNumberFormat="1" applyBorder="1" applyAlignment="1" applyProtection="1">
      <alignment horizontal="center"/>
    </xf>
    <xf numFmtId="0" fontId="1" fillId="0" borderId="37" xfId="0" applyFont="1" applyBorder="1" applyAlignment="1" applyProtection="1">
      <alignment horizontal="center"/>
    </xf>
    <xf numFmtId="165" fontId="0" fillId="0" borderId="48" xfId="0" applyNumberFormat="1" applyBorder="1" applyAlignment="1" applyProtection="1">
      <alignment horizontal="center"/>
    </xf>
    <xf numFmtId="166" fontId="0" fillId="0" borderId="33" xfId="0" applyNumberFormat="1" applyBorder="1" applyAlignment="1" applyProtection="1">
      <alignment horizontal="center"/>
    </xf>
    <xf numFmtId="166" fontId="0" fillId="0" borderId="34" xfId="0" applyNumberFormat="1" applyBorder="1" applyAlignment="1" applyProtection="1">
      <alignment horizontal="center"/>
    </xf>
    <xf numFmtId="166" fontId="0" fillId="0" borderId="48" xfId="0" applyNumberFormat="1" applyBorder="1" applyAlignment="1" applyProtection="1">
      <alignment horizontal="center"/>
    </xf>
    <xf numFmtId="0" fontId="12" fillId="0" borderId="21" xfId="0" applyFont="1" applyBorder="1" applyAlignment="1" applyProtection="1">
      <alignment horizontal="center" vertical="center" wrapText="1"/>
    </xf>
    <xf numFmtId="0" fontId="12" fillId="0" borderId="5" xfId="0" applyFont="1" applyBorder="1" applyAlignment="1" applyProtection="1">
      <alignment horizontal="center" vertical="center" wrapText="1"/>
    </xf>
    <xf numFmtId="0" fontId="12" fillId="0" borderId="22" xfId="0" applyFont="1" applyBorder="1" applyAlignment="1" applyProtection="1">
      <alignment horizontal="center" vertical="center" wrapText="1"/>
    </xf>
    <xf numFmtId="0" fontId="1" fillId="0" borderId="37" xfId="0" applyFont="1" applyBorder="1" applyAlignment="1" applyProtection="1">
      <alignment horizontal="center" vertical="center"/>
    </xf>
    <xf numFmtId="0" fontId="12" fillId="0" borderId="41" xfId="0" applyFont="1" applyBorder="1" applyAlignment="1" applyProtection="1">
      <alignment horizontal="center" vertical="center"/>
    </xf>
    <xf numFmtId="0" fontId="12" fillId="0" borderId="42" xfId="0" applyFont="1" applyBorder="1" applyAlignment="1" applyProtection="1">
      <alignment horizontal="center" vertical="center"/>
    </xf>
    <xf numFmtId="0" fontId="12" fillId="0" borderId="45" xfId="0" applyFont="1" applyBorder="1" applyAlignment="1" applyProtection="1">
      <alignment horizontal="center" vertical="center"/>
    </xf>
    <xf numFmtId="0" fontId="12" fillId="0" borderId="32" xfId="0" applyFont="1" applyBorder="1" applyAlignment="1" applyProtection="1">
      <alignment horizontal="center" vertical="center"/>
    </xf>
    <xf numFmtId="0" fontId="16" fillId="0" borderId="31" xfId="0" applyFont="1" applyBorder="1" applyAlignment="1" applyProtection="1">
      <alignment horizontal="center"/>
    </xf>
    <xf numFmtId="0" fontId="16" fillId="0" borderId="45" xfId="0" applyFont="1" applyBorder="1" applyAlignment="1" applyProtection="1">
      <alignment horizontal="center"/>
    </xf>
    <xf numFmtId="0" fontId="16" fillId="0" borderId="32" xfId="0" applyFont="1" applyBorder="1" applyAlignment="1" applyProtection="1">
      <alignment horizontal="center"/>
    </xf>
    <xf numFmtId="0" fontId="11" fillId="0" borderId="31" xfId="0" applyFont="1" applyBorder="1" applyAlignment="1" applyProtection="1">
      <alignment horizontal="center" vertical="center" wrapText="1"/>
    </xf>
    <xf numFmtId="0" fontId="11" fillId="0" borderId="32" xfId="0" applyFont="1" applyBorder="1" applyAlignment="1" applyProtection="1">
      <alignment horizontal="center" vertical="center" wrapText="1"/>
    </xf>
    <xf numFmtId="14" fontId="0" fillId="0" borderId="52" xfId="0" applyNumberFormat="1" applyBorder="1" applyAlignment="1" applyProtection="1">
      <alignment horizontal="center"/>
    </xf>
    <xf numFmtId="14" fontId="0" fillId="0" borderId="53" xfId="0" applyNumberFormat="1" applyBorder="1" applyAlignment="1" applyProtection="1">
      <alignment horizontal="center"/>
    </xf>
    <xf numFmtId="166" fontId="0" fillId="0" borderId="52" xfId="0" applyNumberFormat="1" applyBorder="1" applyAlignment="1" applyProtection="1">
      <alignment horizontal="center"/>
    </xf>
    <xf numFmtId="166" fontId="0" fillId="0" borderId="53" xfId="0" applyNumberFormat="1" applyBorder="1" applyAlignment="1" applyProtection="1">
      <alignment horizontal="center"/>
    </xf>
    <xf numFmtId="166" fontId="0" fillId="0" borderId="56" xfId="0" applyNumberFormat="1" applyBorder="1" applyAlignment="1" applyProtection="1">
      <alignment horizontal="center"/>
    </xf>
    <xf numFmtId="164" fontId="0" fillId="0" borderId="52" xfId="0" applyNumberFormat="1" applyBorder="1" applyAlignment="1" applyProtection="1">
      <alignment horizontal="center"/>
    </xf>
    <xf numFmtId="164" fontId="0" fillId="0" borderId="59" xfId="0" applyNumberFormat="1" applyBorder="1" applyAlignment="1" applyProtection="1">
      <alignment horizontal="center"/>
    </xf>
    <xf numFmtId="0" fontId="11" fillId="0" borderId="41" xfId="0" applyFont="1" applyBorder="1" applyAlignment="1" applyProtection="1">
      <alignment horizontal="center" vertical="center"/>
    </xf>
    <xf numFmtId="0" fontId="11" fillId="0" borderId="42" xfId="0" applyFont="1" applyBorder="1" applyAlignment="1" applyProtection="1">
      <alignment horizontal="center" vertical="center"/>
    </xf>
    <xf numFmtId="0" fontId="11" fillId="0" borderId="45" xfId="0" applyFont="1" applyBorder="1" applyAlignment="1" applyProtection="1">
      <alignment horizontal="center" vertical="center" wrapText="1"/>
    </xf>
    <xf numFmtId="0" fontId="11" fillId="0" borderId="42" xfId="0" applyFont="1" applyBorder="1" applyAlignment="1" applyProtection="1">
      <alignment horizontal="center" vertical="center" wrapText="1"/>
    </xf>
    <xf numFmtId="0" fontId="1" fillId="0" borderId="13" xfId="0" applyFont="1" applyBorder="1" applyAlignment="1" applyProtection="1">
      <alignment horizontal="center"/>
    </xf>
    <xf numFmtId="0" fontId="1" fillId="0" borderId="33" xfId="0" applyFont="1" applyBorder="1" applyAlignment="1" applyProtection="1">
      <alignment horizontal="center"/>
    </xf>
    <xf numFmtId="0" fontId="1" fillId="0" borderId="48" xfId="0" applyFont="1" applyBorder="1" applyAlignment="1" applyProtection="1">
      <alignment horizontal="center"/>
    </xf>
    <xf numFmtId="0" fontId="1" fillId="0" borderId="34" xfId="0" applyFont="1" applyBorder="1" applyAlignment="1" applyProtection="1">
      <alignment horizontal="center"/>
    </xf>
    <xf numFmtId="165" fontId="1" fillId="0" borderId="33" xfId="0" applyNumberFormat="1" applyFont="1" applyBorder="1" applyAlignment="1" applyProtection="1">
      <alignment horizontal="center"/>
    </xf>
    <xf numFmtId="165" fontId="1" fillId="0" borderId="48" xfId="0" applyNumberFormat="1" applyFont="1" applyBorder="1" applyAlignment="1" applyProtection="1">
      <alignment horizontal="center"/>
    </xf>
    <xf numFmtId="165" fontId="1" fillId="0" borderId="25" xfId="0" applyNumberFormat="1" applyFont="1" applyBorder="1" applyAlignment="1" applyProtection="1">
      <alignment horizontal="center"/>
    </xf>
    <xf numFmtId="0" fontId="1" fillId="0" borderId="18" xfId="0" applyFont="1" applyBorder="1" applyAlignment="1" applyProtection="1">
      <alignment horizontal="center"/>
    </xf>
    <xf numFmtId="165" fontId="1" fillId="0" borderId="30" xfId="0" applyNumberFormat="1" applyFont="1" applyBorder="1" applyAlignment="1" applyProtection="1">
      <alignment horizontal="center"/>
    </xf>
    <xf numFmtId="165" fontId="1" fillId="0" borderId="46" xfId="0" applyNumberFormat="1" applyFont="1" applyBorder="1" applyAlignment="1" applyProtection="1">
      <alignment horizontal="center"/>
    </xf>
    <xf numFmtId="165" fontId="1" fillId="0" borderId="27" xfId="0" applyNumberFormat="1" applyFont="1" applyBorder="1" applyAlignment="1" applyProtection="1">
      <alignment horizontal="center"/>
    </xf>
    <xf numFmtId="0" fontId="16" fillId="0" borderId="1" xfId="0" applyFont="1" applyBorder="1" applyAlignment="1" applyProtection="1">
      <alignment horizontal="center" vertical="center"/>
    </xf>
    <xf numFmtId="0" fontId="16" fillId="0" borderId="2" xfId="0" applyFont="1" applyBorder="1" applyAlignment="1" applyProtection="1">
      <alignment horizontal="center" vertical="center"/>
    </xf>
    <xf numFmtId="0" fontId="16" fillId="0" borderId="3" xfId="0" applyFont="1" applyBorder="1" applyAlignment="1" applyProtection="1">
      <alignment horizontal="center" vertical="center"/>
    </xf>
    <xf numFmtId="0" fontId="0" fillId="0" borderId="39" xfId="0" applyBorder="1" applyAlignment="1" applyProtection="1">
      <alignment horizontal="center" vertical="center"/>
    </xf>
    <xf numFmtId="0" fontId="0" fillId="0" borderId="40" xfId="0" applyBorder="1" applyAlignment="1" applyProtection="1">
      <alignment horizontal="center" vertical="center"/>
    </xf>
    <xf numFmtId="0" fontId="0" fillId="0" borderId="39" xfId="0" applyBorder="1" applyAlignment="1" applyProtection="1">
      <alignment horizontal="center"/>
    </xf>
    <xf numFmtId="0" fontId="0" fillId="0" borderId="47"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vertical="center"/>
    </xf>
    <xf numFmtId="0" fontId="0" fillId="0" borderId="35" xfId="0" applyBorder="1" applyAlignment="1" applyProtection="1">
      <alignment horizontal="center" vertical="center"/>
    </xf>
    <xf numFmtId="0" fontId="1" fillId="0" borderId="0" xfId="0" applyFont="1" applyFill="1" applyBorder="1" applyAlignment="1" applyProtection="1">
      <alignment horizontal="center" wrapText="1"/>
    </xf>
    <xf numFmtId="0" fontId="0" fillId="0" borderId="0" xfId="0" applyFill="1" applyBorder="1" applyAlignment="1" applyProtection="1">
      <alignment horizontal="left" vertical="top" wrapText="1"/>
    </xf>
    <xf numFmtId="0" fontId="0" fillId="0" borderId="30" xfId="0" applyBorder="1" applyAlignment="1" applyProtection="1">
      <alignment horizontal="center"/>
    </xf>
    <xf numFmtId="0" fontId="0" fillId="0" borderId="46" xfId="0" applyBorder="1" applyAlignment="1" applyProtection="1">
      <alignment horizontal="center"/>
    </xf>
    <xf numFmtId="0" fontId="0" fillId="0" borderId="27" xfId="0" applyBorder="1" applyAlignment="1" applyProtection="1">
      <alignment horizontal="center"/>
    </xf>
    <xf numFmtId="0" fontId="1" fillId="0" borderId="0" xfId="0" applyFont="1" applyFill="1" applyBorder="1" applyAlignment="1" applyProtection="1">
      <alignment horizontal="left" wrapText="1"/>
    </xf>
    <xf numFmtId="0" fontId="0" fillId="0" borderId="33" xfId="0" applyBorder="1" applyAlignment="1" applyProtection="1">
      <alignment horizontal="center" vertical="center"/>
    </xf>
    <xf numFmtId="0" fontId="0" fillId="0" borderId="34" xfId="0" applyBorder="1" applyAlignment="1" applyProtection="1">
      <alignment horizontal="center" vertical="center"/>
    </xf>
    <xf numFmtId="0" fontId="0" fillId="0" borderId="48" xfId="0" applyBorder="1" applyAlignment="1" applyProtection="1">
      <alignment horizontal="center" vertical="center"/>
    </xf>
    <xf numFmtId="0" fontId="0" fillId="0" borderId="25" xfId="0" applyBorder="1" applyAlignment="1" applyProtection="1">
      <alignment horizontal="center" vertical="center"/>
    </xf>
    <xf numFmtId="0" fontId="0" fillId="0" borderId="46" xfId="0" applyBorder="1" applyAlignment="1" applyProtection="1">
      <alignment horizontal="center" vertical="center"/>
    </xf>
    <xf numFmtId="0" fontId="0" fillId="0" borderId="27" xfId="0" applyBorder="1" applyAlignment="1" applyProtection="1">
      <alignment horizontal="center" vertical="center"/>
    </xf>
    <xf numFmtId="0" fontId="7" fillId="0" borderId="33" xfId="0" applyFont="1" applyFill="1" applyBorder="1" applyAlignment="1" applyProtection="1">
      <alignment horizontal="center" vertical="center"/>
    </xf>
    <xf numFmtId="0" fontId="7" fillId="0" borderId="48" xfId="0" applyFont="1" applyFill="1" applyBorder="1" applyAlignment="1" applyProtection="1">
      <alignment horizontal="center" vertical="center"/>
    </xf>
    <xf numFmtId="0" fontId="7" fillId="0" borderId="25" xfId="0" applyFont="1" applyFill="1" applyBorder="1" applyAlignment="1" applyProtection="1">
      <alignment horizontal="center" vertical="center"/>
    </xf>
    <xf numFmtId="0" fontId="7" fillId="0" borderId="33" xfId="0" applyFont="1" applyFill="1" applyBorder="1" applyAlignment="1" applyProtection="1">
      <alignment horizontal="left" vertical="center"/>
    </xf>
    <xf numFmtId="0" fontId="7" fillId="0" borderId="48" xfId="0" applyFont="1" applyFill="1" applyBorder="1" applyAlignment="1" applyProtection="1">
      <alignment horizontal="left" vertical="center"/>
    </xf>
    <xf numFmtId="0" fontId="7" fillId="0" borderId="25" xfId="0" applyFont="1" applyFill="1" applyBorder="1" applyAlignment="1" applyProtection="1">
      <alignment horizontal="left" vertical="center"/>
    </xf>
    <xf numFmtId="0" fontId="7" fillId="0" borderId="30" xfId="0" applyFont="1" applyFill="1" applyBorder="1" applyAlignment="1" applyProtection="1">
      <alignment horizontal="left" vertical="center"/>
    </xf>
    <xf numFmtId="0" fontId="7" fillId="0" borderId="46" xfId="0" applyFont="1" applyFill="1" applyBorder="1" applyAlignment="1" applyProtection="1">
      <alignment horizontal="left" vertical="center"/>
    </xf>
    <xf numFmtId="0" fontId="7" fillId="0" borderId="27" xfId="0" applyFont="1" applyFill="1" applyBorder="1" applyAlignment="1" applyProtection="1">
      <alignment horizontal="left" vertical="center"/>
    </xf>
    <xf numFmtId="0" fontId="8" fillId="0" borderId="0" xfId="0" applyFont="1" applyBorder="1" applyAlignment="1" applyProtection="1">
      <alignment horizontal="center" vertical="center"/>
    </xf>
    <xf numFmtId="14" fontId="7" fillId="0" borderId="39" xfId="0" applyNumberFormat="1" applyFont="1" applyBorder="1" applyAlignment="1" applyProtection="1">
      <alignment horizontal="left" vertical="center"/>
    </xf>
    <xf numFmtId="14" fontId="7" fillId="0" borderId="47" xfId="0" applyNumberFormat="1" applyFont="1" applyBorder="1" applyAlignment="1" applyProtection="1">
      <alignment horizontal="left" vertical="center"/>
    </xf>
    <xf numFmtId="14" fontId="7" fillId="0" borderId="23" xfId="0" applyNumberFormat="1" applyFont="1" applyBorder="1" applyAlignment="1" applyProtection="1">
      <alignment horizontal="left" vertical="center"/>
    </xf>
    <xf numFmtId="0" fontId="8" fillId="0" borderId="10" xfId="0" applyFont="1" applyBorder="1" applyAlignment="1" applyProtection="1">
      <alignment horizontal="center" vertical="center" wrapText="1"/>
    </xf>
    <xf numFmtId="0" fontId="8" fillId="0" borderId="15" xfId="0" applyFont="1" applyBorder="1" applyAlignment="1" applyProtection="1">
      <alignment horizontal="center" vertical="center" wrapText="1"/>
    </xf>
    <xf numFmtId="0" fontId="8" fillId="0" borderId="20" xfId="0" applyFont="1" applyBorder="1" applyAlignment="1" applyProtection="1">
      <alignment horizontal="center" vertical="center" wrapText="1"/>
    </xf>
    <xf numFmtId="0" fontId="7" fillId="0" borderId="34"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148165</xdr:colOff>
      <xdr:row>0</xdr:row>
      <xdr:rowOff>105835</xdr:rowOff>
    </xdr:from>
    <xdr:to>
      <xdr:col>12</xdr:col>
      <xdr:colOff>1245054</xdr:colOff>
      <xdr:row>1</xdr:row>
      <xdr:rowOff>455085</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6165" y="105835"/>
          <a:ext cx="12283472" cy="539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891116</xdr:colOff>
      <xdr:row>0</xdr:row>
      <xdr:rowOff>63501</xdr:rowOff>
    </xdr:from>
    <xdr:to>
      <xdr:col>4</xdr:col>
      <xdr:colOff>3602566</xdr:colOff>
      <xdr:row>0</xdr:row>
      <xdr:rowOff>582084</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0283" y="63501"/>
          <a:ext cx="8098366" cy="5185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148165</xdr:colOff>
      <xdr:row>0</xdr:row>
      <xdr:rowOff>105835</xdr:rowOff>
    </xdr:from>
    <xdr:to>
      <xdr:col>12</xdr:col>
      <xdr:colOff>1308554</xdr:colOff>
      <xdr:row>1</xdr:row>
      <xdr:rowOff>412750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6165" y="105835"/>
          <a:ext cx="12283472" cy="4974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azs/Downloads/DE-F-011_Formato_Solicitud_Crear-Modificar_usuarios_V_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ar Modificación U a DG"/>
      <sheetName val="Hoja2"/>
      <sheetName val="Solicitar Herencia de Tareas"/>
      <sheetName val="CREAR CONSULTA EN DG, RG O CF"/>
      <sheetName val="Hoja1"/>
      <sheetName val="Hoja4"/>
    </sheetNames>
    <sheetDataSet>
      <sheetData sheetId="0"/>
      <sheetData sheetId="1"/>
      <sheetData sheetId="2"/>
      <sheetData sheetId="3"/>
      <sheetData sheetId="4"/>
      <sheetData sheetId="5">
        <row r="4">
          <cell r="C4" t="str">
            <v>Amazonas</v>
          </cell>
        </row>
        <row r="5">
          <cell r="C5" t="str">
            <v>Antioquia</v>
          </cell>
        </row>
        <row r="6">
          <cell r="C6" t="str">
            <v>Arauca</v>
          </cell>
          <cell r="E6" t="str">
            <v>Alta Dirección Regional</v>
          </cell>
          <cell r="H6" t="str">
            <v>Aseador</v>
          </cell>
        </row>
        <row r="7">
          <cell r="C7" t="str">
            <v>Atlántico</v>
          </cell>
          <cell r="E7" t="str">
            <v>Administrador Planilla Y</v>
          </cell>
          <cell r="H7" t="str">
            <v>Asesor</v>
          </cell>
        </row>
        <row r="8">
          <cell r="C8" t="str">
            <v>Bolívar</v>
          </cell>
          <cell r="E8" t="str">
            <v>Apoyo Ambiental</v>
          </cell>
          <cell r="H8" t="str">
            <v>Auxiliar</v>
          </cell>
        </row>
        <row r="9">
          <cell r="C9" t="str">
            <v>Boyacá</v>
          </cell>
          <cell r="E9" t="str">
            <v>Auditor de Gestión</v>
          </cell>
          <cell r="H9" t="str">
            <v>Auxiliar de Cocina</v>
          </cell>
        </row>
        <row r="10">
          <cell r="C10" t="str">
            <v>Caldas</v>
          </cell>
          <cell r="E10" t="str">
            <v>Auditor Interno del SIGA</v>
          </cell>
          <cell r="H10" t="str">
            <v>Auxiliar Enfermeria</v>
          </cell>
        </row>
        <row r="11">
          <cell r="C11" t="str">
            <v>Caquetá</v>
          </cell>
          <cell r="E11" t="str">
            <v xml:space="preserve">Coordinador </v>
          </cell>
          <cell r="H11" t="str">
            <v>Conductor</v>
          </cell>
        </row>
        <row r="12">
          <cell r="C12" t="str">
            <v>Casanare</v>
          </cell>
          <cell r="E12" t="str">
            <v>Gestor Administrativo para el Subsistema de Gestión Ambiental</v>
          </cell>
          <cell r="H12" t="str">
            <v>Director de Área</v>
          </cell>
        </row>
        <row r="13">
          <cell r="C13" t="str">
            <v>Cauca</v>
          </cell>
          <cell r="E13" t="str">
            <v>Gestor Administrativo para el Subsistema de Seguridad de la Información</v>
          </cell>
          <cell r="H13" t="str">
            <v>Director Encargado</v>
          </cell>
        </row>
        <row r="14">
          <cell r="C14" t="str">
            <v>Cesar</v>
          </cell>
          <cell r="E14" t="str">
            <v>Gestor de Mejora</v>
          </cell>
          <cell r="H14" t="str">
            <v>Director General</v>
          </cell>
        </row>
        <row r="15">
          <cell r="C15" t="str">
            <v>Choco</v>
          </cell>
          <cell r="E15" t="str">
            <v>Gestor SIGA</v>
          </cell>
          <cell r="H15" t="str">
            <v>Director Regional</v>
          </cell>
        </row>
        <row r="16">
          <cell r="C16" t="str">
            <v>Córdoba</v>
          </cell>
          <cell r="E16" t="str">
            <v>Higiene y Seguridad Nacional</v>
          </cell>
          <cell r="H16" t="str">
            <v>Instructor</v>
          </cell>
        </row>
        <row r="17">
          <cell r="C17" t="str">
            <v>Cundinamarca</v>
          </cell>
          <cell r="E17" t="str">
            <v xml:space="preserve">Higiene y Seguridad Regional </v>
          </cell>
          <cell r="H17" t="str">
            <v>Instructor Contratista</v>
          </cell>
        </row>
        <row r="18">
          <cell r="C18" t="str">
            <v>Dirección_General</v>
          </cell>
          <cell r="E18" t="str">
            <v>Líder Ambiental Regional</v>
          </cell>
          <cell r="H18" t="str">
            <v>Jefe de Oficina</v>
          </cell>
        </row>
        <row r="19">
          <cell r="C19" t="str">
            <v>Distrito_Capital</v>
          </cell>
          <cell r="E19" t="str">
            <v>Líder de atención al cliente</v>
          </cell>
          <cell r="H19" t="str">
            <v>Médico</v>
          </cell>
        </row>
        <row r="20">
          <cell r="C20" t="str">
            <v>Guainía</v>
          </cell>
          <cell r="E20" t="str">
            <v>Líder de Proceso</v>
          </cell>
          <cell r="H20" t="str">
            <v>Odontólogo</v>
          </cell>
        </row>
        <row r="21">
          <cell r="C21" t="str">
            <v>Guajira</v>
          </cell>
          <cell r="E21" t="str">
            <v>Líder Nacional de Subsistema</v>
          </cell>
          <cell r="H21" t="str">
            <v>Oficial de Mantto General</v>
          </cell>
        </row>
        <row r="22">
          <cell r="C22" t="str">
            <v>Guaviare</v>
          </cell>
          <cell r="E22" t="str">
            <v>Líder SIGA CFS</v>
          </cell>
          <cell r="H22" t="str">
            <v>Oficinista</v>
          </cell>
        </row>
        <row r="23">
          <cell r="C23" t="str">
            <v>Huila</v>
          </cell>
          <cell r="E23" t="str">
            <v>Líder SIGA DG</v>
          </cell>
          <cell r="H23" t="str">
            <v>Operario Almacen</v>
          </cell>
        </row>
        <row r="24">
          <cell r="C24" t="str">
            <v>Magdalena</v>
          </cell>
          <cell r="E24" t="str">
            <v>Médico SST Nacional</v>
          </cell>
          <cell r="H24" t="str">
            <v>Operario de Mantto General</v>
          </cell>
        </row>
        <row r="25">
          <cell r="C25" t="str">
            <v>Meta</v>
          </cell>
          <cell r="E25" t="str">
            <v>Médico SST Regional</v>
          </cell>
          <cell r="H25" t="str">
            <v>Profesional</v>
          </cell>
        </row>
        <row r="26">
          <cell r="C26" t="str">
            <v>Nariño</v>
          </cell>
          <cell r="E26" t="str">
            <v>Oficial de Seguridad de la Información</v>
          </cell>
          <cell r="H26" t="str">
            <v>Profesional Contratista</v>
          </cell>
        </row>
        <row r="27">
          <cell r="C27" t="str">
            <v>Norte_de_Santander</v>
          </cell>
          <cell r="E27" t="str">
            <v>Programador de Comités</v>
          </cell>
          <cell r="H27" t="str">
            <v>Secretaria</v>
          </cell>
        </row>
        <row r="28">
          <cell r="C28" t="str">
            <v>Putumayo</v>
          </cell>
          <cell r="E28" t="str">
            <v>Psicólogo SST Nacional</v>
          </cell>
          <cell r="H28" t="str">
            <v>Secretario General</v>
          </cell>
        </row>
        <row r="29">
          <cell r="C29" t="str">
            <v>Quindío</v>
          </cell>
          <cell r="E29" t="str">
            <v>Psicólogo SST Regional</v>
          </cell>
          <cell r="H29" t="str">
            <v>Subdirector de Centro</v>
          </cell>
        </row>
        <row r="30">
          <cell r="C30" t="str">
            <v>Risaralda</v>
          </cell>
          <cell r="E30" t="str">
            <v>Responsable de Proceso</v>
          </cell>
          <cell r="H30" t="str">
            <v xml:space="preserve">Subdirector Encargado </v>
          </cell>
        </row>
        <row r="31">
          <cell r="C31" t="str">
            <v>San_Andrés</v>
          </cell>
          <cell r="E31" t="str">
            <v>Responsable del Normograma</v>
          </cell>
          <cell r="H31" t="str">
            <v>Técnico</v>
          </cell>
        </row>
        <row r="32">
          <cell r="C32" t="str">
            <v>Santander</v>
          </cell>
          <cell r="H32" t="str">
            <v>Técnico Contratista</v>
          </cell>
        </row>
        <row r="33">
          <cell r="C33" t="str">
            <v>Sucre</v>
          </cell>
          <cell r="H33" t="str">
            <v>Trabajador de Campo</v>
          </cell>
        </row>
        <row r="34">
          <cell r="C34" t="str">
            <v>Tolima</v>
          </cell>
        </row>
        <row r="35">
          <cell r="C35" t="str">
            <v>Valle_del_Cauca</v>
          </cell>
        </row>
        <row r="36">
          <cell r="C36" t="str">
            <v>Vaupés</v>
          </cell>
        </row>
        <row r="37">
          <cell r="C37" t="str">
            <v>Vichada</v>
          </cell>
          <cell r="E37" t="str">
            <v>Crear</v>
          </cell>
        </row>
        <row r="38">
          <cell r="E38" t="str">
            <v>Inactivar</v>
          </cell>
        </row>
        <row r="39">
          <cell r="E39" t="str">
            <v>Activar</v>
          </cell>
          <cell r="H39" t="str">
            <v>Editar datos personales</v>
          </cell>
        </row>
        <row r="40">
          <cell r="H40" t="str">
            <v>Reactivar clave</v>
          </cell>
        </row>
        <row r="41">
          <cell r="H41" t="str">
            <v>Trasladar de/a: DG/RG/CF</v>
          </cell>
        </row>
        <row r="42">
          <cell r="H42" t="str">
            <v>Trasladar de dependencia y asignar nuevo(s) rol(es)</v>
          </cell>
        </row>
        <row r="43">
          <cell r="H43" t="str">
            <v xml:space="preserve">Eliminar rol(es) asignados </v>
          </cell>
        </row>
        <row r="44">
          <cell r="H44" t="str">
            <v>Inactivar después de heredar tareas</v>
          </cell>
        </row>
        <row r="45">
          <cell r="H45" t="str">
            <v>Asignar nuevo(s) rol(es)</v>
          </cell>
        </row>
        <row r="46">
          <cell r="H46" t="str">
            <v>Otra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0"/>
  <sheetViews>
    <sheetView showGridLines="0" tabSelected="1" view="pageBreakPreview" zoomScale="90" zoomScaleNormal="90" zoomScaleSheetLayoutView="90" workbookViewId="0">
      <selection activeCell="T8" sqref="T8"/>
    </sheetView>
  </sheetViews>
  <sheetFormatPr baseColWidth="10" defaultColWidth="11.42578125" defaultRowHeight="15" x14ac:dyDescent="0.25"/>
  <cols>
    <col min="1" max="1" width="5.42578125" style="1" customWidth="1"/>
    <col min="2" max="2" width="2.28515625" customWidth="1"/>
    <col min="3" max="3" width="2.42578125" customWidth="1"/>
    <col min="4" max="4" width="41.140625" customWidth="1"/>
    <col min="5" max="5" width="12.85546875" customWidth="1"/>
    <col min="6" max="6" width="9.42578125" customWidth="1"/>
    <col min="7" max="7" width="18.85546875" bestFit="1" customWidth="1"/>
    <col min="8" max="8" width="18.5703125" bestFit="1" customWidth="1"/>
    <col min="9" max="9" width="17.42578125" bestFit="1" customWidth="1"/>
    <col min="10" max="12" width="15.7109375" customWidth="1"/>
    <col min="13" max="13" width="19.7109375" customWidth="1"/>
    <col min="14" max="15" width="2.28515625" customWidth="1"/>
    <col min="16" max="16" width="33.5703125" style="139" hidden="1" customWidth="1"/>
    <col min="17" max="17" width="17" style="139" hidden="1" customWidth="1"/>
    <col min="18" max="18" width="11.42578125" style="139" hidden="1" customWidth="1"/>
    <col min="19" max="19" width="41.42578125" style="139" hidden="1" customWidth="1"/>
    <col min="20" max="20" width="11.42578125" style="139" customWidth="1"/>
    <col min="21" max="21" width="11.42578125" style="2" customWidth="1"/>
    <col min="22" max="27" width="11.42578125" style="2"/>
  </cols>
  <sheetData>
    <row r="1" spans="1:27" x14ac:dyDescent="0.25">
      <c r="C1" s="42"/>
      <c r="D1" s="168"/>
      <c r="E1" s="168"/>
      <c r="F1" s="168"/>
      <c r="G1" s="168"/>
      <c r="H1" s="168"/>
      <c r="I1" s="168"/>
      <c r="J1" s="168"/>
      <c r="K1" s="168"/>
      <c r="L1" s="168"/>
      <c r="M1" s="168"/>
      <c r="N1" s="11"/>
      <c r="P1" s="139" t="s">
        <v>258</v>
      </c>
    </row>
    <row r="2" spans="1:27" ht="44.25" customHeight="1" thickBot="1" x14ac:dyDescent="0.3">
      <c r="B2" s="41"/>
      <c r="C2" s="43"/>
      <c r="D2" s="160"/>
      <c r="E2" s="160"/>
      <c r="F2" s="160"/>
      <c r="G2" s="160"/>
      <c r="H2" s="160"/>
      <c r="I2" s="160"/>
      <c r="J2" s="160"/>
      <c r="K2" s="160"/>
      <c r="L2" s="160"/>
      <c r="M2" s="160"/>
      <c r="N2" s="6"/>
      <c r="P2"/>
      <c r="Q2"/>
      <c r="R2"/>
      <c r="S2"/>
      <c r="T2"/>
      <c r="U2"/>
      <c r="V2"/>
      <c r="W2"/>
      <c r="X2"/>
      <c r="Y2"/>
      <c r="Z2"/>
      <c r="AA2"/>
    </row>
    <row r="3" spans="1:27" ht="27" customHeight="1" x14ac:dyDescent="0.25">
      <c r="C3" s="43"/>
      <c r="D3" s="384" t="s">
        <v>1004</v>
      </c>
      <c r="E3" s="385"/>
      <c r="F3" s="385"/>
      <c r="G3" s="385"/>
      <c r="H3" s="385"/>
      <c r="I3" s="385"/>
      <c r="J3" s="385"/>
      <c r="K3" s="385"/>
      <c r="L3" s="386"/>
      <c r="M3" s="267" t="s">
        <v>1005</v>
      </c>
      <c r="N3" s="6"/>
    </row>
    <row r="4" spans="1:27" ht="27" customHeight="1" thickBot="1" x14ac:dyDescent="0.4">
      <c r="C4" s="43"/>
      <c r="D4" s="381" t="s">
        <v>2</v>
      </c>
      <c r="E4" s="382"/>
      <c r="F4" s="382"/>
      <c r="G4" s="382"/>
      <c r="H4" s="382"/>
      <c r="I4" s="382"/>
      <c r="J4" s="382"/>
      <c r="K4" s="382"/>
      <c r="L4" s="383"/>
      <c r="M4" s="268" t="s">
        <v>1006</v>
      </c>
      <c r="N4" s="262"/>
      <c r="O4" s="3"/>
      <c r="P4" s="141" t="s">
        <v>3</v>
      </c>
      <c r="Q4" s="139" t="s">
        <v>1</v>
      </c>
      <c r="R4" s="140"/>
      <c r="S4" s="140" t="s">
        <v>612</v>
      </c>
      <c r="T4" s="140"/>
      <c r="U4" s="4"/>
      <c r="V4" s="4"/>
      <c r="W4" s="4"/>
      <c r="X4" s="4"/>
      <c r="Y4" s="4"/>
      <c r="Z4" s="4"/>
    </row>
    <row r="5" spans="1:27" ht="27" customHeight="1" thickBot="1" x14ac:dyDescent="0.3">
      <c r="A5" s="1" t="s">
        <v>1007</v>
      </c>
      <c r="C5" s="43"/>
      <c r="D5" s="388" t="s">
        <v>4</v>
      </c>
      <c r="E5" s="389"/>
      <c r="F5" s="389"/>
      <c r="G5" s="389"/>
      <c r="H5" s="389"/>
      <c r="I5" s="389"/>
      <c r="J5" s="389"/>
      <c r="K5" s="389"/>
      <c r="L5" s="389"/>
      <c r="M5" s="390"/>
      <c r="N5" s="6"/>
      <c r="O5" s="2"/>
      <c r="P5" s="142" t="s">
        <v>965</v>
      </c>
      <c r="Q5" s="141" t="s">
        <v>3</v>
      </c>
      <c r="R5" s="140"/>
      <c r="S5" s="143" t="s">
        <v>613</v>
      </c>
      <c r="T5" s="140"/>
      <c r="U5" s="4"/>
      <c r="V5" s="4"/>
      <c r="W5" s="4"/>
      <c r="X5" s="4"/>
      <c r="Y5" s="4"/>
      <c r="Z5" s="4"/>
    </row>
    <row r="6" spans="1:27" ht="18.75" customHeight="1" x14ac:dyDescent="0.25">
      <c r="A6" s="1" t="s">
        <v>6</v>
      </c>
      <c r="C6" s="43"/>
      <c r="D6" s="44" t="s">
        <v>7</v>
      </c>
      <c r="E6" s="394"/>
      <c r="F6" s="395"/>
      <c r="G6" s="395"/>
      <c r="H6" s="395"/>
      <c r="I6" s="395"/>
      <c r="J6" s="395"/>
      <c r="K6" s="395"/>
      <c r="L6" s="396"/>
      <c r="M6" s="391" t="s">
        <v>8</v>
      </c>
      <c r="N6" s="6"/>
      <c r="O6" s="2"/>
      <c r="P6" s="142" t="s">
        <v>15</v>
      </c>
      <c r="Q6" s="142" t="s">
        <v>608</v>
      </c>
      <c r="R6" s="144" t="s">
        <v>610</v>
      </c>
      <c r="S6" s="143" t="s">
        <v>614</v>
      </c>
      <c r="T6" s="144"/>
      <c r="U6" s="7"/>
      <c r="V6" s="7"/>
      <c r="W6" s="7"/>
      <c r="X6" s="7"/>
      <c r="Y6" s="7"/>
      <c r="Z6" s="7"/>
    </row>
    <row r="7" spans="1:27" ht="19.5" customHeight="1" x14ac:dyDescent="0.25">
      <c r="A7" s="1" t="s">
        <v>10</v>
      </c>
      <c r="C7" s="43"/>
      <c r="D7" s="45" t="s">
        <v>11</v>
      </c>
      <c r="E7" s="377"/>
      <c r="F7" s="378"/>
      <c r="G7" s="378"/>
      <c r="H7" s="378"/>
      <c r="I7" s="378"/>
      <c r="J7" s="378"/>
      <c r="K7" s="378"/>
      <c r="L7" s="397"/>
      <c r="M7" s="392"/>
      <c r="N7" s="6"/>
      <c r="O7" s="2"/>
      <c r="P7" s="142" t="s">
        <v>19</v>
      </c>
      <c r="Q7" s="142" t="s">
        <v>609</v>
      </c>
      <c r="R7" s="142" t="s">
        <v>20</v>
      </c>
      <c r="S7" s="143" t="s">
        <v>615</v>
      </c>
      <c r="T7" s="144"/>
      <c r="U7" s="7"/>
      <c r="V7" s="7"/>
      <c r="W7" s="7"/>
      <c r="X7" s="7"/>
      <c r="Y7" s="7"/>
      <c r="Z7" s="7"/>
    </row>
    <row r="8" spans="1:27" s="2" customFormat="1" ht="18.75" customHeight="1" x14ac:dyDescent="0.25">
      <c r="A8" s="1" t="s">
        <v>16</v>
      </c>
      <c r="B8"/>
      <c r="C8" s="43"/>
      <c r="D8" s="45" t="s">
        <v>17</v>
      </c>
      <c r="E8" s="377"/>
      <c r="F8" s="378"/>
      <c r="G8" s="378"/>
      <c r="H8" s="378"/>
      <c r="I8" s="378"/>
      <c r="J8" s="378"/>
      <c r="K8" s="378"/>
      <c r="L8" s="397"/>
      <c r="M8" s="392"/>
      <c r="N8" s="6"/>
      <c r="P8" s="142" t="s">
        <v>24</v>
      </c>
      <c r="Q8" s="142"/>
      <c r="R8" s="142" t="s">
        <v>25</v>
      </c>
      <c r="S8" s="145" t="s">
        <v>616</v>
      </c>
      <c r="T8" s="145"/>
      <c r="U8" s="8"/>
      <c r="V8" s="8"/>
      <c r="W8" s="8"/>
      <c r="X8" s="8"/>
      <c r="Y8" s="8"/>
      <c r="Z8" s="8"/>
    </row>
    <row r="9" spans="1:27" s="2" customFormat="1" ht="18.75" customHeight="1" x14ac:dyDescent="0.25">
      <c r="A9" s="1"/>
      <c r="B9"/>
      <c r="C9" s="43"/>
      <c r="D9" s="45" t="s">
        <v>259</v>
      </c>
      <c r="E9" s="377"/>
      <c r="F9" s="378"/>
      <c r="G9" s="379"/>
      <c r="H9" s="374"/>
      <c r="I9" s="375"/>
      <c r="J9" s="375"/>
      <c r="K9" s="375"/>
      <c r="L9" s="376"/>
      <c r="M9" s="392"/>
      <c r="N9" s="6"/>
      <c r="P9" s="142" t="s">
        <v>971</v>
      </c>
      <c r="Q9" s="142"/>
      <c r="R9" s="142" t="s">
        <v>28</v>
      </c>
      <c r="S9" s="145"/>
      <c r="T9" s="145"/>
      <c r="U9" s="8"/>
      <c r="V9" s="8"/>
      <c r="W9" s="8"/>
      <c r="X9" s="8"/>
      <c r="Y9" s="8"/>
      <c r="Z9" s="8"/>
    </row>
    <row r="10" spans="1:27" s="2" customFormat="1" ht="18.75" x14ac:dyDescent="0.25">
      <c r="A10" s="1" t="s">
        <v>21</v>
      </c>
      <c r="B10"/>
      <c r="C10" s="43"/>
      <c r="D10" s="46" t="s">
        <v>22</v>
      </c>
      <c r="E10" s="377"/>
      <c r="F10" s="378"/>
      <c r="G10" s="378"/>
      <c r="H10" s="378"/>
      <c r="I10" s="378"/>
      <c r="J10" s="378"/>
      <c r="K10" s="378"/>
      <c r="L10" s="397"/>
      <c r="M10" s="392"/>
      <c r="N10" s="6"/>
      <c r="P10" s="142" t="s">
        <v>966</v>
      </c>
      <c r="Q10" s="139"/>
      <c r="R10" s="142" t="s">
        <v>29</v>
      </c>
      <c r="S10" s="145"/>
      <c r="T10" s="145"/>
      <c r="U10" s="8"/>
      <c r="V10" s="8"/>
      <c r="W10" s="8"/>
      <c r="X10" s="8"/>
      <c r="Y10" s="8"/>
      <c r="Z10" s="8"/>
    </row>
    <row r="11" spans="1:27" s="2" customFormat="1" ht="18.75" customHeight="1" thickBot="1" x14ac:dyDescent="0.3">
      <c r="A11" s="1" t="s">
        <v>26</v>
      </c>
      <c r="B11"/>
      <c r="C11" s="43"/>
      <c r="D11" s="47" t="s">
        <v>0</v>
      </c>
      <c r="E11" s="398"/>
      <c r="F11" s="399"/>
      <c r="G11" s="399"/>
      <c r="H11" s="399"/>
      <c r="I11" s="399"/>
      <c r="J11" s="399"/>
      <c r="K11" s="399"/>
      <c r="L11" s="400"/>
      <c r="M11" s="393"/>
      <c r="N11" s="6"/>
      <c r="P11" s="146" t="s">
        <v>30</v>
      </c>
      <c r="Q11" s="139"/>
      <c r="R11" s="145"/>
      <c r="S11" s="145"/>
      <c r="T11" s="145"/>
      <c r="U11" s="8"/>
      <c r="V11" s="8"/>
      <c r="W11" s="8"/>
      <c r="X11" s="8"/>
      <c r="Y11" s="8"/>
      <c r="Z11" s="8"/>
    </row>
    <row r="12" spans="1:27" s="2" customFormat="1" ht="10.5" customHeight="1" thickBot="1" x14ac:dyDescent="0.3">
      <c r="A12" s="1"/>
      <c r="B12"/>
      <c r="C12" s="48"/>
      <c r="D12" s="49"/>
      <c r="E12" s="49"/>
      <c r="F12" s="49"/>
      <c r="G12" s="49"/>
      <c r="H12" s="49"/>
      <c r="I12" s="49"/>
      <c r="J12" s="49"/>
      <c r="K12" s="49"/>
      <c r="L12" s="49"/>
      <c r="M12" s="49"/>
      <c r="N12" s="9"/>
      <c r="P12" s="139"/>
      <c r="Q12" s="139"/>
      <c r="R12" s="147"/>
      <c r="S12" s="147"/>
      <c r="T12" s="147"/>
      <c r="U12" s="10"/>
      <c r="V12" s="10"/>
      <c r="W12" s="10"/>
      <c r="X12" s="10"/>
      <c r="Y12" s="10"/>
      <c r="Z12" s="10"/>
    </row>
    <row r="13" spans="1:27" s="2" customFormat="1" ht="15.75" thickBot="1" x14ac:dyDescent="0.3">
      <c r="A13" s="1"/>
      <c r="B13"/>
      <c r="C13" s="41"/>
      <c r="D13" s="41"/>
      <c r="E13" s="41"/>
      <c r="F13" s="41"/>
      <c r="G13" s="41"/>
      <c r="H13" s="41"/>
      <c r="I13" s="41"/>
      <c r="J13" s="41"/>
      <c r="K13" s="41"/>
      <c r="L13" s="41"/>
      <c r="M13" s="41"/>
      <c r="N13"/>
      <c r="O13"/>
      <c r="P13" s="139"/>
      <c r="Q13" s="139"/>
      <c r="R13" s="147"/>
      <c r="S13" s="147"/>
      <c r="T13" s="147"/>
      <c r="U13" s="10"/>
      <c r="V13" s="10"/>
      <c r="W13" s="10"/>
      <c r="X13" s="10"/>
      <c r="Y13" s="10"/>
      <c r="Z13" s="10"/>
    </row>
    <row r="14" spans="1:27" s="2" customFormat="1" ht="9.75" customHeight="1" x14ac:dyDescent="0.25">
      <c r="A14" s="1"/>
      <c r="B14"/>
      <c r="C14" s="42"/>
      <c r="D14" s="50"/>
      <c r="E14" s="50"/>
      <c r="F14" s="50"/>
      <c r="G14" s="50"/>
      <c r="H14" s="50"/>
      <c r="I14" s="50"/>
      <c r="J14" s="50"/>
      <c r="K14" s="50"/>
      <c r="L14" s="50"/>
      <c r="M14" s="50"/>
      <c r="N14" s="11"/>
      <c r="P14" s="139"/>
      <c r="Q14" s="139"/>
      <c r="R14" s="147"/>
      <c r="S14" s="147"/>
      <c r="T14" s="147"/>
      <c r="U14" s="10"/>
      <c r="V14" s="10"/>
      <c r="W14" s="10"/>
      <c r="X14" s="10"/>
      <c r="Y14" s="10"/>
      <c r="Z14" s="10"/>
    </row>
    <row r="15" spans="1:27" s="2" customFormat="1" ht="18.75" x14ac:dyDescent="0.25">
      <c r="A15" s="1" t="s">
        <v>1008</v>
      </c>
      <c r="B15"/>
      <c r="C15" s="43"/>
      <c r="D15" s="380" t="s">
        <v>31</v>
      </c>
      <c r="E15" s="380"/>
      <c r="F15" s="380"/>
      <c r="G15" s="380"/>
      <c r="H15" s="380"/>
      <c r="I15" s="380"/>
      <c r="J15" s="380"/>
      <c r="K15" s="380"/>
      <c r="L15" s="380"/>
      <c r="M15" s="380"/>
      <c r="N15" s="6"/>
      <c r="P15" s="139"/>
      <c r="Q15" s="147"/>
      <c r="R15" s="147"/>
      <c r="S15" s="147"/>
      <c r="T15" s="147"/>
      <c r="U15" s="10"/>
      <c r="V15" s="10"/>
      <c r="W15" s="10"/>
      <c r="X15" s="10"/>
      <c r="Y15" s="10"/>
      <c r="Z15" s="10"/>
    </row>
    <row r="16" spans="1:27" s="2" customFormat="1" ht="5.25" customHeight="1" x14ac:dyDescent="0.3">
      <c r="A16" s="1"/>
      <c r="B16"/>
      <c r="C16" s="43"/>
      <c r="D16" s="51"/>
      <c r="E16" s="51"/>
      <c r="F16" s="51"/>
      <c r="G16" s="51"/>
      <c r="H16" s="51"/>
      <c r="I16" s="51"/>
      <c r="J16" s="51"/>
      <c r="K16" s="51"/>
      <c r="L16" s="51"/>
      <c r="M16" s="51"/>
      <c r="N16" s="6"/>
      <c r="P16" s="147"/>
      <c r="Q16" s="147"/>
      <c r="R16" s="147"/>
      <c r="S16" s="147"/>
      <c r="T16" s="147"/>
      <c r="U16" s="10"/>
      <c r="V16" s="10"/>
      <c r="W16" s="10"/>
      <c r="X16" s="10"/>
      <c r="Y16" s="10"/>
      <c r="Z16" s="10"/>
    </row>
    <row r="17" spans="1:26" s="2" customFormat="1" ht="39.950000000000003" customHeight="1" x14ac:dyDescent="0.25">
      <c r="A17" s="1" t="s">
        <v>35</v>
      </c>
      <c r="B17"/>
      <c r="C17" s="43"/>
      <c r="D17" s="52" t="s">
        <v>36</v>
      </c>
      <c r="E17" s="357"/>
      <c r="F17" s="358"/>
      <c r="G17" s="53"/>
      <c r="H17" s="357"/>
      <c r="I17" s="359"/>
      <c r="J17" s="359"/>
      <c r="K17" s="359"/>
      <c r="L17" s="359"/>
      <c r="M17" s="360"/>
      <c r="N17" s="6"/>
      <c r="P17" s="147"/>
      <c r="Q17" s="147"/>
      <c r="R17" s="147"/>
      <c r="S17" s="147"/>
      <c r="T17" s="147"/>
      <c r="U17" s="10"/>
      <c r="V17" s="10"/>
      <c r="W17" s="10"/>
      <c r="X17" s="10"/>
      <c r="Y17" s="10"/>
      <c r="Z17" s="10"/>
    </row>
    <row r="18" spans="1:26" s="2" customFormat="1" ht="39.950000000000003" customHeight="1" x14ac:dyDescent="0.25">
      <c r="A18" s="1" t="s">
        <v>39</v>
      </c>
      <c r="B18"/>
      <c r="C18" s="43"/>
      <c r="D18" s="52" t="s">
        <v>40</v>
      </c>
      <c r="E18" s="357"/>
      <c r="F18" s="358"/>
      <c r="G18" s="53"/>
      <c r="H18" s="357"/>
      <c r="I18" s="359"/>
      <c r="J18" s="359"/>
      <c r="K18" s="359"/>
      <c r="L18" s="359"/>
      <c r="M18" s="360"/>
      <c r="N18" s="6"/>
      <c r="P18" s="147"/>
      <c r="Q18" s="147"/>
      <c r="R18" s="147"/>
      <c r="S18" s="147"/>
      <c r="T18" s="147"/>
      <c r="U18" s="10"/>
      <c r="V18" s="10"/>
      <c r="W18" s="10"/>
      <c r="X18" s="10"/>
      <c r="Y18" s="10"/>
      <c r="Z18" s="10"/>
    </row>
    <row r="19" spans="1:26" s="2" customFormat="1" ht="39.950000000000003" customHeight="1" x14ac:dyDescent="0.25">
      <c r="A19" s="1" t="s">
        <v>42</v>
      </c>
      <c r="B19"/>
      <c r="C19" s="43"/>
      <c r="D19" s="52" t="s">
        <v>43</v>
      </c>
      <c r="E19" s="357"/>
      <c r="F19" s="358"/>
      <c r="G19" s="53"/>
      <c r="H19" s="357"/>
      <c r="I19" s="359"/>
      <c r="J19" s="359"/>
      <c r="K19" s="359"/>
      <c r="L19" s="359"/>
      <c r="M19" s="360"/>
      <c r="N19" s="6"/>
      <c r="P19" s="147"/>
      <c r="Q19" s="147"/>
      <c r="R19" s="147"/>
      <c r="S19" s="147"/>
      <c r="T19" s="147"/>
      <c r="U19" s="10"/>
      <c r="V19" s="10"/>
      <c r="W19" s="10"/>
      <c r="X19" s="10"/>
      <c r="Y19" s="10"/>
      <c r="Z19" s="10"/>
    </row>
    <row r="20" spans="1:26" s="2" customFormat="1" ht="39.950000000000003" customHeight="1" x14ac:dyDescent="0.25">
      <c r="A20" s="1" t="s">
        <v>45</v>
      </c>
      <c r="B20"/>
      <c r="C20" s="43"/>
      <c r="D20" s="54" t="s">
        <v>46</v>
      </c>
      <c r="E20" s="357"/>
      <c r="F20" s="358"/>
      <c r="G20" s="53"/>
      <c r="H20" s="357"/>
      <c r="I20" s="359"/>
      <c r="J20" s="359"/>
      <c r="K20" s="359"/>
      <c r="L20" s="359"/>
      <c r="M20" s="360"/>
      <c r="N20" s="6"/>
      <c r="O20" s="5"/>
      <c r="P20" s="147"/>
      <c r="Q20" s="147"/>
      <c r="R20" s="147"/>
      <c r="S20" s="147"/>
      <c r="T20" s="147"/>
      <c r="U20" s="10"/>
      <c r="V20" s="10"/>
      <c r="W20" s="10"/>
      <c r="X20" s="10"/>
      <c r="Y20" s="10"/>
      <c r="Z20" s="10"/>
    </row>
    <row r="21" spans="1:26" s="2" customFormat="1" ht="39.950000000000003" customHeight="1" x14ac:dyDescent="0.25">
      <c r="A21" s="1" t="s">
        <v>47</v>
      </c>
      <c r="B21"/>
      <c r="C21" s="43"/>
      <c r="D21" s="54" t="s">
        <v>48</v>
      </c>
      <c r="E21" s="357"/>
      <c r="F21" s="358"/>
      <c r="G21" s="53"/>
      <c r="H21" s="357"/>
      <c r="I21" s="359"/>
      <c r="J21" s="359"/>
      <c r="K21" s="359"/>
      <c r="L21" s="359"/>
      <c r="M21" s="360"/>
      <c r="N21" s="6"/>
      <c r="O21" s="5"/>
      <c r="P21" s="147"/>
      <c r="Q21" s="147"/>
      <c r="R21" s="147"/>
      <c r="S21" s="147"/>
      <c r="T21" s="147"/>
      <c r="U21" s="10"/>
      <c r="V21" s="10"/>
      <c r="W21" s="10"/>
      <c r="X21" s="10"/>
      <c r="Y21" s="10"/>
      <c r="Z21" s="10"/>
    </row>
    <row r="22" spans="1:26" s="2" customFormat="1" ht="39.950000000000003" customHeight="1" x14ac:dyDescent="0.25">
      <c r="A22" s="1" t="s">
        <v>50</v>
      </c>
      <c r="B22"/>
      <c r="C22" s="43"/>
      <c r="D22" s="54" t="s">
        <v>51</v>
      </c>
      <c r="E22" s="357"/>
      <c r="F22" s="358"/>
      <c r="G22" s="53"/>
      <c r="H22" s="357"/>
      <c r="I22" s="359"/>
      <c r="J22" s="359"/>
      <c r="K22" s="359"/>
      <c r="L22" s="359"/>
      <c r="M22" s="360"/>
      <c r="N22" s="6"/>
      <c r="O22" s="5"/>
      <c r="P22" s="147"/>
      <c r="Q22" s="147"/>
      <c r="R22" s="147"/>
      <c r="S22" s="147"/>
      <c r="T22" s="147"/>
      <c r="U22" s="10"/>
      <c r="V22" s="10"/>
      <c r="W22" s="10"/>
      <c r="X22" s="10"/>
      <c r="Y22" s="10"/>
      <c r="Z22" s="10"/>
    </row>
    <row r="23" spans="1:26" s="2" customFormat="1" ht="39.950000000000003" customHeight="1" thickBot="1" x14ac:dyDescent="0.3">
      <c r="A23" s="1" t="s">
        <v>53</v>
      </c>
      <c r="B23"/>
      <c r="C23" s="43"/>
      <c r="D23" s="55" t="s">
        <v>54</v>
      </c>
      <c r="E23" s="361"/>
      <c r="F23" s="362"/>
      <c r="G23" s="56"/>
      <c r="H23" s="361"/>
      <c r="I23" s="372"/>
      <c r="J23" s="372"/>
      <c r="K23" s="372"/>
      <c r="L23" s="372"/>
      <c r="M23" s="373"/>
      <c r="N23" s="6"/>
      <c r="O23" s="5"/>
      <c r="P23" s="147"/>
      <c r="Q23" s="147"/>
      <c r="R23" s="147"/>
      <c r="S23" s="147"/>
      <c r="T23" s="147"/>
      <c r="U23" s="10"/>
      <c r="V23" s="10"/>
      <c r="W23" s="10"/>
      <c r="X23" s="10"/>
      <c r="Y23" s="10"/>
      <c r="Z23" s="10"/>
    </row>
    <row r="24" spans="1:26" s="2" customFormat="1" ht="9.75" customHeight="1" thickBot="1" x14ac:dyDescent="0.3">
      <c r="A24" s="1"/>
      <c r="B24"/>
      <c r="C24" s="43"/>
      <c r="D24" s="57"/>
      <c r="E24" s="58"/>
      <c r="F24" s="58"/>
      <c r="G24" s="58"/>
      <c r="H24" s="58"/>
      <c r="I24" s="58"/>
      <c r="J24" s="58"/>
      <c r="K24" s="58"/>
      <c r="L24" s="58"/>
      <c r="M24" s="58"/>
      <c r="N24" s="6"/>
      <c r="O24" s="5"/>
      <c r="P24" s="147"/>
      <c r="Q24" s="147"/>
      <c r="R24" s="147"/>
      <c r="S24" s="147"/>
      <c r="T24" s="147"/>
      <c r="U24" s="10"/>
      <c r="V24" s="10"/>
      <c r="W24" s="10"/>
      <c r="X24" s="10"/>
      <c r="Y24" s="10"/>
      <c r="Z24" s="10"/>
    </row>
    <row r="25" spans="1:26" s="2" customFormat="1" ht="13.5" hidden="1" customHeight="1" thickBot="1" x14ac:dyDescent="0.3">
      <c r="A25" s="1"/>
      <c r="B25"/>
      <c r="C25" s="43"/>
      <c r="D25" s="41"/>
      <c r="E25" s="58">
        <f>COUNTIF(E17:E23,"X")</f>
        <v>0</v>
      </c>
      <c r="F25" s="58">
        <f>COUNTIF(F17:F23,"X")</f>
        <v>0</v>
      </c>
      <c r="G25" s="59"/>
      <c r="H25" s="59"/>
      <c r="I25" s="59"/>
      <c r="J25" s="59"/>
      <c r="K25" s="59"/>
      <c r="L25" s="59"/>
      <c r="M25" s="60"/>
      <c r="N25" s="6"/>
      <c r="O25" s="5"/>
      <c r="P25" s="147"/>
      <c r="Q25" s="147"/>
      <c r="R25" s="147"/>
      <c r="S25" s="147"/>
      <c r="T25" s="147"/>
      <c r="U25" s="10"/>
      <c r="V25" s="10"/>
      <c r="W25" s="10"/>
      <c r="X25" s="10"/>
      <c r="Y25" s="10"/>
      <c r="Z25" s="10"/>
    </row>
    <row r="26" spans="1:26" s="2" customFormat="1" ht="15" customHeight="1" x14ac:dyDescent="0.25">
      <c r="A26" s="1"/>
      <c r="B26"/>
      <c r="C26" s="43"/>
      <c r="D26" s="61"/>
      <c r="E26" s="366" t="s">
        <v>32</v>
      </c>
      <c r="F26" s="367"/>
      <c r="G26" s="62" t="s">
        <v>33</v>
      </c>
      <c r="H26" s="368" t="s">
        <v>34</v>
      </c>
      <c r="I26" s="369"/>
      <c r="J26" s="369"/>
      <c r="K26" s="369"/>
      <c r="L26" s="369"/>
      <c r="M26" s="370"/>
      <c r="N26" s="6"/>
      <c r="O26" s="5"/>
      <c r="P26" s="147"/>
      <c r="Q26" s="147"/>
      <c r="R26" s="147"/>
      <c r="S26" s="147"/>
      <c r="T26" s="147"/>
      <c r="U26" s="10"/>
      <c r="V26" s="10"/>
      <c r="W26" s="10"/>
      <c r="X26" s="10"/>
      <c r="Y26" s="10"/>
      <c r="Z26" s="10"/>
    </row>
    <row r="27" spans="1:26" s="2" customFormat="1" ht="30" customHeight="1" thickBot="1" x14ac:dyDescent="0.3">
      <c r="A27" s="1" t="s">
        <v>55</v>
      </c>
      <c r="B27"/>
      <c r="C27" s="43"/>
      <c r="D27" s="63" t="s">
        <v>56</v>
      </c>
      <c r="E27" s="361" t="str">
        <f>+IF(E25=7,"X"," ")</f>
        <v xml:space="preserve"> </v>
      </c>
      <c r="F27" s="362" t="str">
        <f>+IF(E25&lt;7,"X"," ")</f>
        <v>X</v>
      </c>
      <c r="G27" s="64"/>
      <c r="H27" s="65"/>
      <c r="I27" s="65"/>
      <c r="J27" s="65"/>
      <c r="K27" s="65"/>
      <c r="L27" s="65"/>
      <c r="M27" s="66"/>
      <c r="N27" s="6"/>
      <c r="O27" s="5"/>
      <c r="P27" s="147"/>
      <c r="Q27" s="147"/>
      <c r="R27" s="147"/>
      <c r="S27" s="147"/>
      <c r="T27" s="147"/>
      <c r="U27" s="10"/>
      <c r="V27" s="10"/>
      <c r="W27" s="10"/>
      <c r="X27" s="10"/>
      <c r="Y27" s="10"/>
      <c r="Z27" s="10"/>
    </row>
    <row r="28" spans="1:26" s="2" customFormat="1" ht="15" customHeight="1" thickBot="1" x14ac:dyDescent="0.3">
      <c r="A28" s="1"/>
      <c r="B28"/>
      <c r="C28" s="43"/>
      <c r="D28" s="371"/>
      <c r="E28" s="371"/>
      <c r="F28" s="371"/>
      <c r="G28" s="371"/>
      <c r="H28" s="371"/>
      <c r="I28" s="371"/>
      <c r="J28" s="371"/>
      <c r="K28" s="371"/>
      <c r="L28" s="371"/>
      <c r="M28" s="371"/>
      <c r="N28" s="6"/>
      <c r="O28" s="5"/>
      <c r="P28" s="147"/>
      <c r="Q28" s="147"/>
      <c r="R28" s="147"/>
      <c r="S28" s="147"/>
      <c r="T28" s="147"/>
      <c r="U28" s="10"/>
      <c r="V28" s="10"/>
      <c r="W28" s="10"/>
      <c r="X28" s="10"/>
      <c r="Y28" s="10"/>
      <c r="Z28" s="10"/>
    </row>
    <row r="29" spans="1:26" s="2" customFormat="1" ht="15" customHeight="1" x14ac:dyDescent="0.25">
      <c r="A29" s="1"/>
      <c r="B29"/>
      <c r="C29" s="43"/>
      <c r="D29" s="67" t="s">
        <v>58</v>
      </c>
      <c r="E29" s="366" t="s">
        <v>32</v>
      </c>
      <c r="F29" s="367"/>
      <c r="G29" s="62" t="s">
        <v>33</v>
      </c>
      <c r="H29" s="368" t="s">
        <v>34</v>
      </c>
      <c r="I29" s="369"/>
      <c r="J29" s="369"/>
      <c r="K29" s="369"/>
      <c r="L29" s="369"/>
      <c r="M29" s="370"/>
      <c r="N29" s="6"/>
      <c r="O29" s="5"/>
      <c r="P29" s="147"/>
      <c r="Q29" s="147"/>
      <c r="R29" s="147"/>
      <c r="S29" s="147"/>
      <c r="T29" s="147"/>
      <c r="U29" s="10"/>
      <c r="V29" s="10"/>
      <c r="W29" s="10"/>
      <c r="X29" s="10"/>
      <c r="Y29" s="10"/>
      <c r="Z29" s="10"/>
    </row>
    <row r="30" spans="1:26" s="2" customFormat="1" ht="15.75" thickBot="1" x14ac:dyDescent="0.3">
      <c r="A30" s="1" t="s">
        <v>59</v>
      </c>
      <c r="B30"/>
      <c r="C30" s="43"/>
      <c r="D30" s="68" t="s">
        <v>60</v>
      </c>
      <c r="E30" s="361" t="str">
        <f>+IF(E28=7,"X"," ")</f>
        <v xml:space="preserve"> </v>
      </c>
      <c r="F30" s="362" t="str">
        <f>+IF(E28&lt;7,"X"," ")</f>
        <v>X</v>
      </c>
      <c r="G30" s="64"/>
      <c r="H30" s="363"/>
      <c r="I30" s="364"/>
      <c r="J30" s="364"/>
      <c r="K30" s="364"/>
      <c r="L30" s="364"/>
      <c r="M30" s="365"/>
      <c r="N30" s="6"/>
      <c r="P30" s="147"/>
      <c r="Q30" s="147"/>
      <c r="R30" s="147"/>
      <c r="S30" s="147"/>
      <c r="T30" s="147"/>
      <c r="U30" s="10"/>
      <c r="V30" s="10"/>
      <c r="W30" s="10"/>
      <c r="X30" s="10"/>
      <c r="Y30" s="10"/>
      <c r="Z30" s="10"/>
    </row>
    <row r="31" spans="1:26" s="2" customFormat="1" ht="6" customHeight="1" x14ac:dyDescent="0.25">
      <c r="A31" s="1"/>
      <c r="B31"/>
      <c r="C31" s="43"/>
      <c r="D31" s="69"/>
      <c r="E31" s="58"/>
      <c r="F31" s="58"/>
      <c r="G31" s="59"/>
      <c r="H31" s="59"/>
      <c r="I31" s="59"/>
      <c r="J31" s="59"/>
      <c r="K31" s="59"/>
      <c r="L31" s="59"/>
      <c r="M31" s="59"/>
      <c r="N31" s="6"/>
      <c r="P31" s="147"/>
      <c r="Q31" s="147"/>
      <c r="R31" s="147"/>
      <c r="S31" s="147"/>
      <c r="T31" s="147"/>
      <c r="U31" s="10"/>
      <c r="V31" s="10"/>
      <c r="W31" s="10"/>
      <c r="X31" s="10"/>
      <c r="Y31" s="10"/>
      <c r="Z31" s="10"/>
    </row>
    <row r="32" spans="1:26" s="2" customFormat="1" ht="15" customHeight="1" x14ac:dyDescent="0.25">
      <c r="A32" s="1"/>
      <c r="B32"/>
      <c r="C32" s="43"/>
      <c r="D32" s="314" t="s">
        <v>61</v>
      </c>
      <c r="E32" s="314"/>
      <c r="F32" s="314"/>
      <c r="G32" s="314"/>
      <c r="H32" s="314"/>
      <c r="I32" s="70"/>
      <c r="J32" s="70"/>
      <c r="K32" s="70"/>
      <c r="L32" s="70"/>
      <c r="M32" s="71"/>
      <c r="N32" s="6"/>
      <c r="P32" s="147"/>
      <c r="Q32" s="147"/>
      <c r="R32" s="147"/>
      <c r="S32" s="147"/>
      <c r="T32" s="147"/>
      <c r="U32" s="10"/>
      <c r="V32" s="10"/>
      <c r="W32" s="10"/>
      <c r="X32" s="10"/>
      <c r="Y32" s="10"/>
      <c r="Z32" s="10"/>
    </row>
    <row r="33" spans="1:26" s="2" customFormat="1" ht="6" customHeight="1" x14ac:dyDescent="0.25">
      <c r="A33" s="1"/>
      <c r="B33"/>
      <c r="C33" s="43"/>
      <c r="D33" s="72"/>
      <c r="E33" s="72"/>
      <c r="F33" s="72"/>
      <c r="G33" s="72"/>
      <c r="H33" s="72"/>
      <c r="I33" s="72"/>
      <c r="J33" s="72"/>
      <c r="K33" s="72"/>
      <c r="L33" s="72"/>
      <c r="M33" s="72"/>
      <c r="N33" s="6"/>
      <c r="P33" s="147"/>
      <c r="Q33" s="147"/>
      <c r="R33" s="147"/>
      <c r="S33" s="147"/>
      <c r="T33" s="147"/>
      <c r="U33" s="10"/>
      <c r="V33" s="10"/>
      <c r="W33" s="10"/>
      <c r="X33" s="10"/>
      <c r="Y33" s="10"/>
      <c r="Z33" s="10"/>
    </row>
    <row r="34" spans="1:26" s="2" customFormat="1" ht="16.5" customHeight="1" thickBot="1" x14ac:dyDescent="0.3">
      <c r="A34" s="1"/>
      <c r="B34"/>
      <c r="C34" s="43"/>
      <c r="D34" s="322" t="s">
        <v>62</v>
      </c>
      <c r="E34" s="322"/>
      <c r="F34" s="322"/>
      <c r="G34" s="322"/>
      <c r="H34" s="322"/>
      <c r="I34" s="322"/>
      <c r="J34" s="322"/>
      <c r="K34" s="322"/>
      <c r="L34" s="322"/>
      <c r="M34" s="322"/>
      <c r="N34" s="6"/>
      <c r="P34" s="147"/>
      <c r="Q34" s="147"/>
      <c r="R34" s="147"/>
      <c r="S34" s="147"/>
      <c r="T34" s="147"/>
      <c r="U34" s="10"/>
      <c r="V34" s="10"/>
      <c r="W34" s="10"/>
      <c r="X34" s="10"/>
      <c r="Y34" s="10"/>
      <c r="Z34" s="10"/>
    </row>
    <row r="35" spans="1:26" s="2" customFormat="1" ht="9" customHeight="1" thickBot="1" x14ac:dyDescent="0.4">
      <c r="A35" s="1"/>
      <c r="B35"/>
      <c r="C35" s="43"/>
      <c r="D35" s="323"/>
      <c r="E35" s="324"/>
      <c r="F35" s="324"/>
      <c r="G35" s="324"/>
      <c r="H35" s="324"/>
      <c r="I35" s="324"/>
      <c r="J35" s="324"/>
      <c r="K35" s="324"/>
      <c r="L35" s="324"/>
      <c r="M35" s="325"/>
      <c r="N35" s="6"/>
      <c r="P35" s="147"/>
      <c r="Q35" s="147"/>
      <c r="R35" s="147"/>
      <c r="S35" s="147"/>
      <c r="T35" s="147"/>
      <c r="U35" s="10"/>
      <c r="V35" s="10"/>
      <c r="W35" s="10"/>
      <c r="X35" s="10"/>
      <c r="Y35" s="10"/>
      <c r="Z35" s="10"/>
    </row>
    <row r="36" spans="1:26" s="2" customFormat="1" ht="24" customHeight="1" x14ac:dyDescent="0.25">
      <c r="A36" s="1" t="s">
        <v>63</v>
      </c>
      <c r="B36"/>
      <c r="C36" s="43"/>
      <c r="D36" s="326" t="s">
        <v>64</v>
      </c>
      <c r="E36" s="327"/>
      <c r="F36" s="327"/>
      <c r="G36" s="327"/>
      <c r="H36" s="327"/>
      <c r="I36" s="327"/>
      <c r="J36" s="327"/>
      <c r="K36" s="327"/>
      <c r="L36" s="327"/>
      <c r="M36" s="328"/>
      <c r="N36" s="6"/>
      <c r="P36" s="147"/>
      <c r="Q36" s="147"/>
      <c r="R36" s="147"/>
      <c r="S36" s="147"/>
      <c r="T36" s="147"/>
      <c r="U36" s="10"/>
      <c r="V36" s="10"/>
      <c r="W36" s="10"/>
      <c r="X36" s="10"/>
      <c r="Y36" s="10"/>
      <c r="Z36" s="10"/>
    </row>
    <row r="37" spans="1:26" s="2" customFormat="1" x14ac:dyDescent="0.25">
      <c r="A37" s="1"/>
      <c r="B37"/>
      <c r="C37" s="43"/>
      <c r="D37" s="73" t="s">
        <v>66</v>
      </c>
      <c r="E37" s="315"/>
      <c r="F37" s="315"/>
      <c r="G37" s="315"/>
      <c r="H37" s="387" t="s">
        <v>1009</v>
      </c>
      <c r="I37" s="387"/>
      <c r="J37" s="263"/>
      <c r="K37" s="387" t="s">
        <v>1010</v>
      </c>
      <c r="L37" s="387"/>
      <c r="M37" s="264"/>
      <c r="N37" s="6"/>
      <c r="P37" s="147"/>
      <c r="Q37" s="147"/>
      <c r="R37" s="147"/>
      <c r="S37" s="147"/>
      <c r="T37" s="147"/>
      <c r="U37" s="10"/>
      <c r="V37" s="10"/>
      <c r="W37" s="10"/>
      <c r="X37" s="10"/>
      <c r="Y37" s="10"/>
      <c r="Z37" s="10"/>
    </row>
    <row r="38" spans="1:26" s="2" customFormat="1" ht="15" customHeight="1" x14ac:dyDescent="0.25">
      <c r="A38" s="1"/>
      <c r="B38"/>
      <c r="C38" s="43"/>
      <c r="D38" s="73" t="s">
        <v>68</v>
      </c>
      <c r="E38" s="315"/>
      <c r="F38" s="315"/>
      <c r="G38" s="315"/>
      <c r="H38" s="316" t="s">
        <v>69</v>
      </c>
      <c r="I38" s="317"/>
      <c r="J38" s="318"/>
      <c r="K38" s="319"/>
      <c r="L38" s="320"/>
      <c r="M38" s="321"/>
      <c r="N38" s="6"/>
      <c r="P38" s="147"/>
      <c r="Q38" s="147"/>
      <c r="R38" s="147"/>
      <c r="S38" s="147"/>
      <c r="T38" s="147"/>
      <c r="U38" s="10"/>
      <c r="V38" s="10"/>
      <c r="W38" s="10"/>
      <c r="X38" s="10"/>
      <c r="Y38" s="10"/>
      <c r="Z38" s="10"/>
    </row>
    <row r="39" spans="1:26" s="2" customFormat="1" x14ac:dyDescent="0.25">
      <c r="A39" s="1"/>
      <c r="B39"/>
      <c r="C39" s="43"/>
      <c r="D39" s="73" t="s">
        <v>72</v>
      </c>
      <c r="E39" s="315"/>
      <c r="F39" s="315"/>
      <c r="G39" s="315"/>
      <c r="H39" s="316" t="s">
        <v>73</v>
      </c>
      <c r="I39" s="317"/>
      <c r="J39" s="318"/>
      <c r="K39" s="319"/>
      <c r="L39" s="320"/>
      <c r="M39" s="321"/>
      <c r="N39" s="6"/>
      <c r="P39" s="147" t="s">
        <v>71</v>
      </c>
      <c r="Q39" s="147"/>
      <c r="R39" s="147"/>
      <c r="S39" s="147"/>
      <c r="T39" s="147"/>
      <c r="U39" s="10"/>
      <c r="V39" s="10"/>
      <c r="W39" s="10"/>
      <c r="X39" s="10"/>
      <c r="Y39" s="10"/>
      <c r="Z39" s="10"/>
    </row>
    <row r="40" spans="1:26" s="2" customFormat="1" ht="15.75" customHeight="1" thickBot="1" x14ac:dyDescent="0.3">
      <c r="A40" s="1"/>
      <c r="B40"/>
      <c r="C40" s="43"/>
      <c r="D40" s="75" t="s">
        <v>75</v>
      </c>
      <c r="E40" s="329"/>
      <c r="F40" s="329"/>
      <c r="G40" s="329"/>
      <c r="H40" s="310" t="s">
        <v>76</v>
      </c>
      <c r="I40" s="310"/>
      <c r="J40" s="310"/>
      <c r="K40" s="311"/>
      <c r="L40" s="312"/>
      <c r="M40" s="313"/>
      <c r="N40" s="6"/>
      <c r="P40" s="147" t="s">
        <v>74</v>
      </c>
      <c r="Q40" s="147"/>
      <c r="R40" s="147"/>
      <c r="S40" s="147"/>
      <c r="T40" s="147"/>
      <c r="U40" s="10"/>
      <c r="V40" s="10"/>
      <c r="W40" s="10"/>
      <c r="X40" s="10"/>
      <c r="Y40" s="10"/>
      <c r="Z40" s="10"/>
    </row>
    <row r="41" spans="1:26" s="2" customFormat="1" ht="6" customHeight="1" thickBot="1" x14ac:dyDescent="0.3">
      <c r="A41" s="1"/>
      <c r="B41"/>
      <c r="C41" s="43"/>
      <c r="D41" s="76"/>
      <c r="E41" s="77"/>
      <c r="F41" s="77"/>
      <c r="G41" s="77"/>
      <c r="H41" s="77"/>
      <c r="I41" s="77"/>
      <c r="J41" s="77"/>
      <c r="K41" s="77"/>
      <c r="L41" s="77"/>
      <c r="M41" s="78"/>
      <c r="N41" s="6"/>
      <c r="P41" s="147" t="s">
        <v>27</v>
      </c>
      <c r="Q41" s="147"/>
      <c r="R41" s="147"/>
      <c r="S41" s="147"/>
      <c r="T41" s="147"/>
      <c r="U41" s="10"/>
      <c r="V41" s="10"/>
      <c r="W41" s="10"/>
      <c r="X41" s="10"/>
      <c r="Y41" s="10"/>
      <c r="Z41" s="10"/>
    </row>
    <row r="42" spans="1:26" s="2" customFormat="1" ht="38.25" x14ac:dyDescent="0.25">
      <c r="A42" s="1" t="s">
        <v>983</v>
      </c>
      <c r="B42"/>
      <c r="C42" s="43"/>
      <c r="D42" s="79" t="s">
        <v>78</v>
      </c>
      <c r="E42" s="80" t="s">
        <v>79</v>
      </c>
      <c r="F42" s="80" t="s">
        <v>80</v>
      </c>
      <c r="G42" s="81" t="s">
        <v>81</v>
      </c>
      <c r="H42" s="80" t="s">
        <v>82</v>
      </c>
      <c r="I42" s="80" t="s">
        <v>77</v>
      </c>
      <c r="J42" s="80" t="s">
        <v>83</v>
      </c>
      <c r="K42" s="82" t="s">
        <v>84</v>
      </c>
      <c r="L42" s="82" t="s">
        <v>604</v>
      </c>
      <c r="M42" s="83" t="s">
        <v>605</v>
      </c>
      <c r="N42" s="6"/>
      <c r="P42" s="139"/>
      <c r="Q42" s="147"/>
      <c r="R42" s="147"/>
      <c r="S42" s="147"/>
      <c r="T42" s="147"/>
      <c r="U42" s="10"/>
      <c r="V42" s="10"/>
      <c r="W42" s="10"/>
      <c r="X42" s="10"/>
      <c r="Y42" s="10"/>
      <c r="Z42" s="10"/>
    </row>
    <row r="43" spans="1:26" s="2" customFormat="1" ht="35.1" customHeight="1" x14ac:dyDescent="0.25">
      <c r="A43" s="1"/>
      <c r="B43"/>
      <c r="C43" s="43"/>
      <c r="D43" s="84"/>
      <c r="E43" s="85"/>
      <c r="F43" s="53"/>
      <c r="G43" s="86"/>
      <c r="H43" s="87"/>
      <c r="I43" s="87"/>
      <c r="J43" s="87"/>
      <c r="K43" s="88"/>
      <c r="L43" s="89"/>
      <c r="M43" s="90"/>
      <c r="N43" s="6"/>
      <c r="P43" s="147"/>
      <c r="Q43" s="147"/>
      <c r="R43" s="147"/>
      <c r="S43" s="147"/>
      <c r="T43" s="147"/>
      <c r="U43" s="10"/>
      <c r="V43" s="10"/>
      <c r="W43" s="10"/>
      <c r="X43" s="10"/>
      <c r="Y43" s="10"/>
      <c r="Z43" s="10"/>
    </row>
    <row r="44" spans="1:26" s="2" customFormat="1" ht="35.1" customHeight="1" x14ac:dyDescent="0.25">
      <c r="A44" s="1"/>
      <c r="B44"/>
      <c r="C44" s="43"/>
      <c r="D44" s="84"/>
      <c r="E44" s="85"/>
      <c r="F44" s="53"/>
      <c r="G44" s="86"/>
      <c r="H44" s="87"/>
      <c r="I44" s="87"/>
      <c r="J44" s="87"/>
      <c r="K44" s="88"/>
      <c r="L44" s="89"/>
      <c r="M44" s="90"/>
      <c r="N44" s="6"/>
      <c r="P44" s="147" t="s">
        <v>87</v>
      </c>
      <c r="Q44" s="147"/>
      <c r="R44" s="147"/>
      <c r="S44" s="147"/>
      <c r="T44" s="147"/>
      <c r="U44" s="10"/>
      <c r="V44" s="10"/>
      <c r="W44" s="10"/>
      <c r="X44" s="10"/>
      <c r="Y44" s="10"/>
      <c r="Z44" s="10"/>
    </row>
    <row r="45" spans="1:26" s="2" customFormat="1" ht="35.1" customHeight="1" x14ac:dyDescent="0.25">
      <c r="A45" s="1"/>
      <c r="B45"/>
      <c r="C45" s="43"/>
      <c r="D45" s="84"/>
      <c r="E45" s="85"/>
      <c r="F45" s="53"/>
      <c r="G45" s="86"/>
      <c r="H45" s="87"/>
      <c r="I45" s="87"/>
      <c r="J45" s="87"/>
      <c r="K45" s="88"/>
      <c r="L45" s="89"/>
      <c r="M45" s="90"/>
      <c r="N45" s="6"/>
      <c r="P45" s="147" t="s">
        <v>88</v>
      </c>
      <c r="Q45" s="147"/>
      <c r="R45" s="147"/>
      <c r="S45" s="147"/>
      <c r="T45" s="147"/>
      <c r="U45" s="10"/>
      <c r="V45" s="10"/>
      <c r="W45" s="10"/>
      <c r="X45" s="10"/>
      <c r="Y45" s="10"/>
      <c r="Z45" s="10"/>
    </row>
    <row r="46" spans="1:26" s="2" customFormat="1" ht="35.1" customHeight="1" x14ac:dyDescent="0.25">
      <c r="A46" s="1"/>
      <c r="B46"/>
      <c r="C46" s="43"/>
      <c r="D46" s="91"/>
      <c r="E46" s="92"/>
      <c r="F46" s="53"/>
      <c r="G46" s="93"/>
      <c r="H46" s="94"/>
      <c r="I46" s="87"/>
      <c r="J46" s="87"/>
      <c r="K46" s="88"/>
      <c r="L46" s="95"/>
      <c r="M46" s="96"/>
      <c r="N46" s="6"/>
      <c r="P46" s="147" t="s">
        <v>86</v>
      </c>
      <c r="Q46" s="147"/>
      <c r="R46" s="147"/>
      <c r="S46" s="147"/>
      <c r="T46" s="147"/>
      <c r="U46" s="10"/>
      <c r="V46" s="10"/>
      <c r="W46" s="10"/>
      <c r="X46" s="10"/>
      <c r="Y46" s="10"/>
      <c r="Z46" s="10"/>
    </row>
    <row r="47" spans="1:26" s="2" customFormat="1" ht="35.1" customHeight="1" x14ac:dyDescent="0.25">
      <c r="A47" s="1"/>
      <c r="B47"/>
      <c r="C47" s="43"/>
      <c r="D47" s="91"/>
      <c r="E47" s="92"/>
      <c r="F47" s="53"/>
      <c r="G47" s="93"/>
      <c r="H47" s="94"/>
      <c r="I47" s="87"/>
      <c r="J47" s="87"/>
      <c r="K47" s="88"/>
      <c r="L47" s="95"/>
      <c r="M47" s="96"/>
      <c r="N47" s="6"/>
      <c r="P47" s="147"/>
      <c r="Q47" s="147"/>
      <c r="R47" s="147"/>
      <c r="S47" s="147"/>
      <c r="T47" s="147"/>
      <c r="U47" s="10"/>
      <c r="V47" s="10"/>
      <c r="W47" s="10"/>
      <c r="X47" s="10"/>
      <c r="Y47" s="10"/>
      <c r="Z47" s="10"/>
    </row>
    <row r="48" spans="1:26" s="2" customFormat="1" ht="35.1" customHeight="1" x14ac:dyDescent="0.25">
      <c r="A48" s="1"/>
      <c r="B48"/>
      <c r="C48" s="43"/>
      <c r="D48" s="84"/>
      <c r="E48" s="85"/>
      <c r="F48" s="53"/>
      <c r="G48" s="86"/>
      <c r="H48" s="87"/>
      <c r="I48" s="87"/>
      <c r="J48" s="87"/>
      <c r="K48" s="97"/>
      <c r="L48" s="98"/>
      <c r="M48" s="90"/>
      <c r="N48" s="6"/>
      <c r="P48" s="147"/>
      <c r="Q48" s="147"/>
      <c r="R48" s="147"/>
      <c r="S48" s="147"/>
      <c r="T48" s="147"/>
      <c r="U48" s="10"/>
      <c r="V48" s="10"/>
      <c r="W48" s="10"/>
      <c r="X48" s="10"/>
      <c r="Y48" s="10"/>
      <c r="Z48" s="10"/>
    </row>
    <row r="49" spans="1:26" s="2" customFormat="1" ht="55.5" customHeight="1" thickBot="1" x14ac:dyDescent="0.3">
      <c r="A49" s="1"/>
      <c r="B49"/>
      <c r="C49" s="43"/>
      <c r="D49" s="99" t="s">
        <v>977</v>
      </c>
      <c r="E49" s="354">
        <f>SUM(J43:J48)</f>
        <v>0</v>
      </c>
      <c r="F49" s="355"/>
      <c r="G49" s="356"/>
      <c r="H49" s="100" t="s">
        <v>974</v>
      </c>
      <c r="I49" s="138">
        <f>SUMIF(K43:K48,"ESTE PAGO",H43:H48)</f>
        <v>0</v>
      </c>
      <c r="J49" s="100" t="s">
        <v>975</v>
      </c>
      <c r="K49" s="138">
        <f>SUMIF(K43:K48,"ESTE PAGO",I43:I48)</f>
        <v>0</v>
      </c>
      <c r="L49" s="101" t="s">
        <v>976</v>
      </c>
      <c r="M49" s="137">
        <f>I49+K49</f>
        <v>0</v>
      </c>
      <c r="N49" s="6"/>
      <c r="P49" s="147"/>
      <c r="Q49" s="147"/>
      <c r="R49" s="147"/>
      <c r="S49" s="147"/>
      <c r="T49" s="147"/>
      <c r="U49" s="10"/>
      <c r="V49" s="10"/>
      <c r="W49" s="10"/>
      <c r="X49" s="10"/>
      <c r="Y49" s="10"/>
      <c r="Z49" s="10"/>
    </row>
    <row r="50" spans="1:26" s="2" customFormat="1" ht="23.25" customHeight="1" thickBot="1" x14ac:dyDescent="0.3">
      <c r="A50" s="1" t="s">
        <v>91</v>
      </c>
      <c r="B50"/>
      <c r="C50" s="43"/>
      <c r="D50" s="335" t="s">
        <v>986</v>
      </c>
      <c r="E50" s="336"/>
      <c r="F50" s="336"/>
      <c r="G50" s="336"/>
      <c r="H50" s="336"/>
      <c r="I50" s="336"/>
      <c r="J50" s="336"/>
      <c r="K50" s="336"/>
      <c r="L50" s="336"/>
      <c r="M50" s="337"/>
      <c r="N50" s="6"/>
      <c r="P50" s="147"/>
      <c r="Q50" s="147"/>
      <c r="R50" s="147"/>
      <c r="S50" s="147"/>
      <c r="T50" s="147"/>
      <c r="U50" s="10"/>
      <c r="V50" s="10"/>
      <c r="W50" s="10"/>
      <c r="X50" s="10"/>
      <c r="Y50" s="10"/>
      <c r="Z50" s="10"/>
    </row>
    <row r="51" spans="1:26" s="2" customFormat="1" ht="21.75" customHeight="1" thickBot="1" x14ac:dyDescent="0.3">
      <c r="A51" s="1"/>
      <c r="B51"/>
      <c r="C51" s="43"/>
      <c r="D51" s="102" t="s">
        <v>32</v>
      </c>
      <c r="E51" s="338"/>
      <c r="F51" s="338"/>
      <c r="G51" s="103" t="s">
        <v>33</v>
      </c>
      <c r="H51" s="104"/>
      <c r="I51" s="339" t="s">
        <v>92</v>
      </c>
      <c r="J51" s="340"/>
      <c r="K51" s="339"/>
      <c r="L51" s="341"/>
      <c r="M51" s="342"/>
      <c r="N51" s="6"/>
      <c r="P51" s="147"/>
      <c r="Q51" s="140"/>
      <c r="R51" s="140"/>
      <c r="S51" s="140"/>
      <c r="T51" s="140"/>
      <c r="U51" s="4"/>
      <c r="V51" s="4"/>
      <c r="W51" s="4"/>
      <c r="X51" s="4"/>
      <c r="Y51" s="4"/>
      <c r="Z51" s="4"/>
    </row>
    <row r="52" spans="1:26" s="2" customFormat="1" ht="21.75" customHeight="1" thickBot="1" x14ac:dyDescent="0.4">
      <c r="A52" s="1" t="s">
        <v>93</v>
      </c>
      <c r="B52"/>
      <c r="C52" s="43"/>
      <c r="D52" s="323" t="s">
        <v>603</v>
      </c>
      <c r="E52" s="324"/>
      <c r="F52" s="324"/>
      <c r="G52" s="324"/>
      <c r="H52" s="324"/>
      <c r="I52" s="324"/>
      <c r="J52" s="324"/>
      <c r="K52" s="324"/>
      <c r="L52" s="324"/>
      <c r="M52" s="325"/>
      <c r="N52" s="6"/>
      <c r="P52" s="140"/>
      <c r="Q52" s="140"/>
      <c r="R52" s="140"/>
      <c r="S52" s="140"/>
      <c r="T52" s="140"/>
      <c r="U52" s="4"/>
      <c r="V52" s="4"/>
      <c r="W52" s="4"/>
      <c r="X52" s="4"/>
      <c r="Y52" s="4"/>
      <c r="Z52" s="4"/>
    </row>
    <row r="53" spans="1:26" s="2" customFormat="1" ht="26.25" thickBot="1" x14ac:dyDescent="0.3">
      <c r="B53"/>
      <c r="C53" s="43"/>
      <c r="D53" s="105" t="s">
        <v>94</v>
      </c>
      <c r="E53" s="350" t="s">
        <v>7</v>
      </c>
      <c r="F53" s="351"/>
      <c r="G53" s="350" t="s">
        <v>83</v>
      </c>
      <c r="H53" s="351"/>
      <c r="I53" s="352" t="s">
        <v>607</v>
      </c>
      <c r="J53" s="353"/>
      <c r="K53" s="106" t="s">
        <v>602</v>
      </c>
      <c r="L53" s="333" t="s">
        <v>606</v>
      </c>
      <c r="M53" s="334"/>
      <c r="N53" s="6"/>
      <c r="P53" s="140"/>
      <c r="Q53" s="148"/>
      <c r="R53" s="148"/>
      <c r="S53" s="148"/>
      <c r="T53" s="148"/>
      <c r="U53" s="12"/>
      <c r="V53" s="12"/>
      <c r="W53" s="12"/>
      <c r="X53" s="12"/>
      <c r="Y53" s="12"/>
      <c r="Z53" s="12"/>
    </row>
    <row r="54" spans="1:26" s="2" customFormat="1" ht="15" customHeight="1" x14ac:dyDescent="0.25">
      <c r="A54" s="1"/>
      <c r="B54"/>
      <c r="C54" s="43"/>
      <c r="D54" s="84"/>
      <c r="E54" s="345"/>
      <c r="F54" s="346"/>
      <c r="G54" s="347"/>
      <c r="H54" s="348"/>
      <c r="I54" s="349"/>
      <c r="J54" s="348"/>
      <c r="K54" s="107"/>
      <c r="L54" s="343"/>
      <c r="M54" s="344"/>
      <c r="N54" s="6"/>
      <c r="P54" s="148"/>
      <c r="Q54" s="149"/>
      <c r="R54" s="149"/>
      <c r="S54" s="149"/>
      <c r="T54" s="149"/>
      <c r="U54" s="13"/>
      <c r="V54" s="13"/>
      <c r="W54" s="13"/>
      <c r="X54" s="13"/>
      <c r="Y54" s="13"/>
      <c r="Z54" s="13"/>
    </row>
    <row r="55" spans="1:26" s="2" customFormat="1" ht="15" customHeight="1" x14ac:dyDescent="0.25">
      <c r="A55" s="1"/>
      <c r="B55"/>
      <c r="C55" s="43"/>
      <c r="D55" s="91"/>
      <c r="E55" s="293"/>
      <c r="F55" s="294"/>
      <c r="G55" s="330"/>
      <c r="H55" s="331"/>
      <c r="I55" s="332"/>
      <c r="J55" s="331"/>
      <c r="K55" s="108"/>
      <c r="L55" s="298"/>
      <c r="M55" s="299"/>
      <c r="N55" s="6"/>
      <c r="P55" s="149"/>
      <c r="Q55" s="147"/>
      <c r="R55" s="147"/>
      <c r="S55" s="147"/>
      <c r="T55" s="147"/>
      <c r="U55" s="10"/>
      <c r="V55" s="10"/>
      <c r="W55" s="10"/>
      <c r="X55" s="10"/>
      <c r="Y55" s="10"/>
      <c r="Z55" s="10"/>
    </row>
    <row r="56" spans="1:26" s="2" customFormat="1" ht="15" customHeight="1" x14ac:dyDescent="0.25">
      <c r="A56" s="1"/>
      <c r="B56"/>
      <c r="C56" s="43"/>
      <c r="D56" s="109"/>
      <c r="E56" s="293"/>
      <c r="F56" s="294"/>
      <c r="G56" s="295"/>
      <c r="H56" s="296"/>
      <c r="I56" s="297"/>
      <c r="J56" s="296"/>
      <c r="K56" s="108"/>
      <c r="L56" s="298"/>
      <c r="M56" s="299"/>
      <c r="N56" s="6"/>
      <c r="P56" s="147"/>
      <c r="Q56" s="147"/>
      <c r="R56" s="147"/>
      <c r="S56" s="147"/>
      <c r="T56" s="147"/>
      <c r="U56" s="10"/>
      <c r="V56" s="10"/>
      <c r="W56" s="10"/>
      <c r="X56" s="10"/>
      <c r="Y56" s="10"/>
      <c r="Z56" s="10"/>
    </row>
    <row r="57" spans="1:26" s="2" customFormat="1" ht="15.75" customHeight="1" x14ac:dyDescent="0.25">
      <c r="A57" s="1"/>
      <c r="B57"/>
      <c r="C57" s="43"/>
      <c r="D57" s="109"/>
      <c r="E57" s="293"/>
      <c r="F57" s="294"/>
      <c r="G57" s="295"/>
      <c r="H57" s="296"/>
      <c r="I57" s="297"/>
      <c r="J57" s="296"/>
      <c r="K57" s="108"/>
      <c r="L57" s="298"/>
      <c r="M57" s="299"/>
      <c r="N57" s="6"/>
      <c r="P57" s="147"/>
      <c r="Q57" s="147"/>
      <c r="R57" s="147"/>
      <c r="S57" s="147"/>
      <c r="T57" s="147"/>
      <c r="U57" s="10"/>
      <c r="V57" s="10"/>
      <c r="W57" s="10"/>
      <c r="X57" s="10"/>
      <c r="Y57" s="10"/>
      <c r="Z57" s="10"/>
    </row>
    <row r="58" spans="1:26" s="2" customFormat="1" ht="15.75" customHeight="1" x14ac:dyDescent="0.25">
      <c r="A58" s="1"/>
      <c r="B58"/>
      <c r="C58" s="43"/>
      <c r="D58" s="109"/>
      <c r="E58" s="110"/>
      <c r="F58" s="111"/>
      <c r="G58" s="112"/>
      <c r="H58" s="113"/>
      <c r="I58" s="114"/>
      <c r="J58" s="113"/>
      <c r="K58" s="108"/>
      <c r="L58" s="115"/>
      <c r="M58" s="116"/>
      <c r="N58" s="6"/>
      <c r="P58" s="147"/>
      <c r="Q58" s="147"/>
      <c r="R58" s="147"/>
      <c r="S58" s="147"/>
      <c r="T58" s="147"/>
      <c r="U58" s="10"/>
      <c r="V58" s="10"/>
      <c r="W58" s="10"/>
      <c r="X58" s="10"/>
      <c r="Y58" s="10"/>
      <c r="Z58" s="10"/>
    </row>
    <row r="59" spans="1:26" s="2" customFormat="1" ht="15.75" customHeight="1" x14ac:dyDescent="0.25">
      <c r="A59" s="1"/>
      <c r="B59"/>
      <c r="C59" s="43"/>
      <c r="D59" s="109"/>
      <c r="E59" s="110"/>
      <c r="F59" s="111"/>
      <c r="G59" s="112"/>
      <c r="H59" s="113"/>
      <c r="I59" s="114"/>
      <c r="J59" s="113"/>
      <c r="K59" s="108"/>
      <c r="L59" s="115"/>
      <c r="M59" s="116"/>
      <c r="N59" s="6"/>
      <c r="P59" s="147"/>
      <c r="Q59" s="147"/>
      <c r="R59" s="147"/>
      <c r="S59" s="147"/>
      <c r="T59" s="147"/>
      <c r="U59" s="10"/>
      <c r="V59" s="10"/>
      <c r="W59" s="10"/>
      <c r="X59" s="10"/>
      <c r="Y59" s="10"/>
      <c r="Z59" s="10"/>
    </row>
    <row r="60" spans="1:26" s="2" customFormat="1" ht="15" customHeight="1" x14ac:dyDescent="0.25">
      <c r="B60"/>
      <c r="C60" s="43"/>
      <c r="D60" s="109"/>
      <c r="E60" s="293"/>
      <c r="F60" s="294"/>
      <c r="G60" s="295"/>
      <c r="H60" s="296"/>
      <c r="I60" s="297"/>
      <c r="J60" s="296"/>
      <c r="K60" s="108"/>
      <c r="L60" s="298"/>
      <c r="M60" s="299"/>
      <c r="N60" s="6"/>
      <c r="P60" s="147"/>
      <c r="Q60" s="147"/>
      <c r="R60" s="147"/>
      <c r="S60" s="147"/>
      <c r="T60" s="147"/>
      <c r="U60" s="10"/>
      <c r="V60" s="10"/>
      <c r="W60" s="10"/>
      <c r="X60" s="10"/>
      <c r="Y60" s="10"/>
      <c r="Z60" s="10"/>
    </row>
    <row r="61" spans="1:26" s="2" customFormat="1" ht="15" customHeight="1" x14ac:dyDescent="0.25">
      <c r="A61" s="1"/>
      <c r="B61"/>
      <c r="C61" s="43"/>
      <c r="D61" s="109"/>
      <c r="E61" s="293"/>
      <c r="F61" s="294"/>
      <c r="G61" s="295"/>
      <c r="H61" s="296"/>
      <c r="I61" s="297"/>
      <c r="J61" s="296"/>
      <c r="K61" s="108"/>
      <c r="L61" s="298"/>
      <c r="M61" s="299"/>
      <c r="N61" s="6"/>
      <c r="P61" s="147"/>
      <c r="Q61" s="147"/>
      <c r="R61" s="147"/>
      <c r="S61" s="147"/>
      <c r="T61" s="147"/>
      <c r="U61" s="10"/>
      <c r="V61" s="10"/>
      <c r="W61" s="10"/>
      <c r="X61" s="10"/>
      <c r="Y61" s="10"/>
      <c r="Z61" s="10"/>
    </row>
    <row r="62" spans="1:26" s="2" customFormat="1" ht="15" customHeight="1" x14ac:dyDescent="0.25">
      <c r="A62" s="1"/>
      <c r="B62"/>
      <c r="C62" s="43"/>
      <c r="D62" s="109"/>
      <c r="E62" s="293"/>
      <c r="F62" s="294"/>
      <c r="G62" s="295"/>
      <c r="H62" s="296"/>
      <c r="I62" s="297"/>
      <c r="J62" s="296"/>
      <c r="K62" s="108"/>
      <c r="L62" s="298"/>
      <c r="M62" s="299"/>
      <c r="N62" s="6"/>
      <c r="P62" s="147"/>
      <c r="Q62" s="147"/>
      <c r="R62" s="147"/>
      <c r="S62" s="147"/>
      <c r="T62" s="147"/>
      <c r="U62" s="10"/>
      <c r="V62" s="10"/>
      <c r="W62" s="10"/>
      <c r="X62" s="10"/>
      <c r="Y62" s="10"/>
      <c r="Z62" s="10"/>
    </row>
    <row r="63" spans="1:26" s="2" customFormat="1" ht="15.75" customHeight="1" x14ac:dyDescent="0.25">
      <c r="B63"/>
      <c r="C63" s="43"/>
      <c r="D63" s="109"/>
      <c r="E63" s="293"/>
      <c r="F63" s="294"/>
      <c r="G63" s="295"/>
      <c r="H63" s="296"/>
      <c r="I63" s="308"/>
      <c r="J63" s="308"/>
      <c r="K63" s="108"/>
      <c r="L63" s="298"/>
      <c r="M63" s="299"/>
      <c r="N63" s="6"/>
      <c r="P63" s="147"/>
      <c r="Q63" s="150"/>
      <c r="R63" s="150"/>
      <c r="S63" s="150"/>
      <c r="T63" s="150"/>
      <c r="U63" s="14"/>
      <c r="V63" s="14"/>
      <c r="W63" s="14"/>
      <c r="X63" s="14"/>
      <c r="Y63" s="14"/>
      <c r="Z63" s="14"/>
    </row>
    <row r="64" spans="1:26" s="2" customFormat="1" ht="15.75" customHeight="1" thickBot="1" x14ac:dyDescent="0.35">
      <c r="A64" s="1" t="s">
        <v>95</v>
      </c>
      <c r="B64"/>
      <c r="C64" s="43"/>
      <c r="D64" s="117" t="s">
        <v>992</v>
      </c>
      <c r="E64" s="118"/>
      <c r="F64" s="118"/>
      <c r="G64" s="49"/>
      <c r="H64" s="49"/>
      <c r="I64" s="306">
        <f>SUM(I54:J63)</f>
        <v>0</v>
      </c>
      <c r="J64" s="307"/>
      <c r="K64" s="49"/>
      <c r="L64" s="49"/>
      <c r="M64" s="119"/>
      <c r="N64" s="6"/>
      <c r="P64" s="150"/>
      <c r="Q64" s="150"/>
      <c r="R64" s="150"/>
      <c r="S64" s="150"/>
      <c r="T64" s="150"/>
      <c r="U64" s="14"/>
      <c r="V64" s="14"/>
      <c r="W64" s="14"/>
      <c r="X64" s="14"/>
      <c r="Y64" s="14"/>
      <c r="Z64" s="14"/>
    </row>
    <row r="65" spans="1:26" s="2" customFormat="1" ht="18.75" customHeight="1" thickBot="1" x14ac:dyDescent="0.3">
      <c r="A65" s="1" t="s">
        <v>96</v>
      </c>
      <c r="B65"/>
      <c r="C65" s="43"/>
      <c r="D65" s="120" t="s">
        <v>97</v>
      </c>
      <c r="E65" s="309" t="s">
        <v>608</v>
      </c>
      <c r="F65" s="309"/>
      <c r="G65" s="121" t="s">
        <v>611</v>
      </c>
      <c r="H65" s="121">
        <v>3</v>
      </c>
      <c r="I65" s="121" t="s">
        <v>98</v>
      </c>
      <c r="J65" s="122"/>
      <c r="K65" s="122" t="s">
        <v>99</v>
      </c>
      <c r="L65" s="122" t="s">
        <v>100</v>
      </c>
      <c r="M65" s="123"/>
      <c r="N65" s="6"/>
      <c r="P65" s="150"/>
      <c r="Q65" s="150"/>
      <c r="R65" s="150"/>
      <c r="S65" s="150"/>
      <c r="T65" s="150"/>
      <c r="U65" s="14"/>
      <c r="V65" s="14"/>
      <c r="W65" s="14"/>
      <c r="X65" s="14"/>
      <c r="Y65" s="14"/>
      <c r="Z65" s="14"/>
    </row>
    <row r="66" spans="1:26" s="2" customFormat="1" ht="47.25" customHeight="1" x14ac:dyDescent="0.25">
      <c r="A66" s="1"/>
      <c r="B66"/>
      <c r="C66" s="43"/>
      <c r="D66" s="124"/>
      <c r="E66" s="125"/>
      <c r="F66" s="125"/>
      <c r="G66" s="126"/>
      <c r="H66" s="126"/>
      <c r="I66" s="126"/>
      <c r="J66" s="126"/>
      <c r="K66" s="126"/>
      <c r="L66" s="126"/>
      <c r="M66" s="127"/>
      <c r="N66" s="6"/>
      <c r="P66" s="150"/>
      <c r="Q66" s="150"/>
      <c r="R66" s="150"/>
      <c r="S66" s="150"/>
      <c r="T66" s="150"/>
      <c r="U66" s="14"/>
      <c r="V66" s="14"/>
      <c r="W66" s="14"/>
      <c r="X66" s="14"/>
      <c r="Y66" s="14"/>
      <c r="Z66" s="14"/>
    </row>
    <row r="67" spans="1:26" s="2" customFormat="1" ht="22.5" customHeight="1" x14ac:dyDescent="0.25">
      <c r="A67" s="1"/>
      <c r="B67"/>
      <c r="C67" s="43"/>
      <c r="D67" s="128" t="s">
        <v>619</v>
      </c>
      <c r="E67" s="129"/>
      <c r="F67" s="129" t="s">
        <v>620</v>
      </c>
      <c r="G67" s="74"/>
      <c r="H67" s="129"/>
      <c r="I67" s="129"/>
      <c r="J67" s="129" t="s">
        <v>622</v>
      </c>
      <c r="K67" s="129"/>
      <c r="L67" s="129"/>
      <c r="M67" s="130"/>
      <c r="N67" s="6"/>
      <c r="O67" s="18"/>
      <c r="P67" s="150"/>
      <c r="Q67" s="147"/>
      <c r="R67" s="147"/>
      <c r="S67" s="147"/>
      <c r="T67" s="147"/>
      <c r="U67" s="10"/>
      <c r="V67" s="10"/>
      <c r="W67" s="10"/>
      <c r="X67" s="10"/>
      <c r="Y67" s="10"/>
      <c r="Z67" s="10"/>
    </row>
    <row r="68" spans="1:26" s="2" customFormat="1" ht="22.5" customHeight="1" x14ac:dyDescent="0.25">
      <c r="A68" s="1" t="s">
        <v>101</v>
      </c>
      <c r="B68"/>
      <c r="C68" s="43"/>
      <c r="D68" s="131"/>
      <c r="E68" s="132"/>
      <c r="F68" s="132"/>
      <c r="G68" s="132"/>
      <c r="H68" s="132"/>
      <c r="I68" s="132"/>
      <c r="J68" s="132"/>
      <c r="K68" s="133"/>
      <c r="L68" s="132"/>
      <c r="M68" s="134"/>
      <c r="N68" s="6"/>
      <c r="O68" s="18"/>
      <c r="P68" s="147"/>
      <c r="Q68" s="147"/>
      <c r="R68" s="147"/>
      <c r="S68" s="147"/>
      <c r="T68" s="147"/>
      <c r="U68" s="10"/>
      <c r="V68" s="10"/>
      <c r="W68" s="10"/>
      <c r="X68" s="10"/>
      <c r="Y68" s="10"/>
      <c r="Z68" s="10"/>
    </row>
    <row r="69" spans="1:26" s="2" customFormat="1" ht="19.5" customHeight="1" x14ac:dyDescent="0.25">
      <c r="A69" s="1"/>
      <c r="B69"/>
      <c r="C69" s="43"/>
      <c r="D69" s="300" t="s">
        <v>613</v>
      </c>
      <c r="E69" s="69"/>
      <c r="F69" s="302" t="s">
        <v>621</v>
      </c>
      <c r="G69" s="302"/>
      <c r="H69" s="302"/>
      <c r="I69" s="69"/>
      <c r="J69" s="302" t="s">
        <v>623</v>
      </c>
      <c r="K69" s="302"/>
      <c r="L69" s="302"/>
      <c r="M69" s="304"/>
      <c r="N69" s="6"/>
      <c r="O69"/>
      <c r="P69" s="147"/>
      <c r="Q69" s="147"/>
      <c r="R69" s="147"/>
      <c r="S69" s="147"/>
      <c r="T69" s="147"/>
      <c r="U69" s="10"/>
      <c r="V69" s="10"/>
      <c r="W69" s="10"/>
      <c r="X69" s="10"/>
      <c r="Y69" s="10"/>
      <c r="Z69" s="10"/>
    </row>
    <row r="70" spans="1:26" s="2" customFormat="1" ht="15" customHeight="1" x14ac:dyDescent="0.25">
      <c r="A70" s="1"/>
      <c r="B70"/>
      <c r="C70" s="43"/>
      <c r="D70" s="301"/>
      <c r="E70" s="135"/>
      <c r="F70" s="303"/>
      <c r="G70" s="303"/>
      <c r="H70" s="303"/>
      <c r="I70" s="135"/>
      <c r="J70" s="303"/>
      <c r="K70" s="303"/>
      <c r="L70" s="303"/>
      <c r="M70" s="305"/>
      <c r="N70" s="6"/>
      <c r="O70"/>
      <c r="P70" s="147"/>
      <c r="Q70" s="147"/>
      <c r="R70" s="147"/>
      <c r="S70" s="147"/>
      <c r="T70" s="147"/>
      <c r="U70" s="10"/>
      <c r="V70" s="10"/>
      <c r="W70" s="10"/>
      <c r="X70" s="10"/>
      <c r="Y70" s="10"/>
      <c r="Z70" s="10"/>
    </row>
    <row r="71" spans="1:26" s="2" customFormat="1" ht="9" customHeight="1" x14ac:dyDescent="0.25">
      <c r="A71" s="1"/>
      <c r="B71"/>
      <c r="C71" s="132"/>
      <c r="D71" s="136" t="s">
        <v>618</v>
      </c>
      <c r="E71" s="69"/>
      <c r="F71" s="133" t="s">
        <v>618</v>
      </c>
      <c r="G71" s="133"/>
      <c r="H71" s="69"/>
      <c r="I71" s="69"/>
      <c r="J71" s="133" t="s">
        <v>618</v>
      </c>
      <c r="K71" s="132"/>
      <c r="L71" s="132"/>
      <c r="M71" s="134"/>
      <c r="N71" s="15"/>
      <c r="P71" s="147"/>
      <c r="Q71" s="147"/>
      <c r="R71" s="147"/>
      <c r="S71" s="147"/>
      <c r="T71" s="147"/>
      <c r="U71" s="10"/>
      <c r="V71" s="10"/>
      <c r="W71" s="10"/>
      <c r="X71" s="10"/>
      <c r="Y71" s="10"/>
      <c r="Z71" s="10"/>
    </row>
    <row r="72" spans="1:26" s="2" customFormat="1" x14ac:dyDescent="0.25">
      <c r="A72" s="1"/>
      <c r="B72"/>
      <c r="C72" s="41"/>
      <c r="D72" s="136" t="s">
        <v>617</v>
      </c>
      <c r="E72" s="69"/>
      <c r="F72" s="133" t="s">
        <v>617</v>
      </c>
      <c r="G72" s="133"/>
      <c r="H72" s="69"/>
      <c r="I72" s="69"/>
      <c r="J72" s="133" t="s">
        <v>617</v>
      </c>
      <c r="K72" s="132"/>
      <c r="L72" s="132"/>
      <c r="M72" s="134"/>
      <c r="N72"/>
      <c r="O72"/>
      <c r="P72" s="147"/>
      <c r="Q72" s="147"/>
      <c r="R72" s="147"/>
      <c r="S72" s="147"/>
      <c r="T72" s="147"/>
      <c r="U72" s="10"/>
      <c r="V72" s="10"/>
      <c r="W72" s="10"/>
      <c r="X72" s="10"/>
      <c r="Y72" s="10"/>
      <c r="Z72" s="10"/>
    </row>
    <row r="73" spans="1:26" s="2" customFormat="1" ht="15.75" thickBot="1" x14ac:dyDescent="0.3">
      <c r="A73" s="1"/>
      <c r="B73"/>
      <c r="C73" s="41"/>
      <c r="D73" s="48"/>
      <c r="E73" s="49"/>
      <c r="F73" s="49"/>
      <c r="G73" s="49"/>
      <c r="H73" s="49"/>
      <c r="I73" s="49"/>
      <c r="J73" s="49"/>
      <c r="K73" s="49"/>
      <c r="L73" s="49"/>
      <c r="M73" s="119"/>
      <c r="N73"/>
      <c r="O73"/>
      <c r="P73" s="147"/>
      <c r="Q73" s="147"/>
      <c r="R73" s="147"/>
      <c r="S73" s="147"/>
      <c r="T73" s="147"/>
      <c r="U73" s="10"/>
      <c r="V73" s="10"/>
      <c r="W73" s="10"/>
      <c r="X73" s="10"/>
      <c r="Y73" s="10"/>
      <c r="Z73" s="10"/>
    </row>
    <row r="74" spans="1:26" s="2" customFormat="1" ht="15" customHeight="1" x14ac:dyDescent="0.25">
      <c r="A74" s="1"/>
      <c r="B74"/>
      <c r="C74"/>
      <c r="D74"/>
      <c r="E74"/>
      <c r="F74"/>
      <c r="G74"/>
      <c r="H74"/>
      <c r="I74"/>
      <c r="J74"/>
      <c r="K74"/>
      <c r="L74"/>
      <c r="M74" s="265" t="s">
        <v>1011</v>
      </c>
      <c r="N74"/>
      <c r="O74"/>
      <c r="P74" s="147"/>
      <c r="Q74" s="147"/>
      <c r="R74" s="147"/>
      <c r="S74" s="147"/>
      <c r="T74" s="147"/>
      <c r="U74" s="10"/>
      <c r="V74" s="10"/>
      <c r="W74" s="10"/>
      <c r="X74" s="10"/>
      <c r="Y74" s="10"/>
      <c r="Z74" s="10"/>
    </row>
    <row r="75" spans="1:26" s="2" customFormat="1" ht="15" customHeight="1" x14ac:dyDescent="0.25">
      <c r="A75" s="1"/>
      <c r="B75"/>
      <c r="C75"/>
      <c r="D75"/>
      <c r="E75"/>
      <c r="F75"/>
      <c r="G75"/>
      <c r="H75"/>
      <c r="I75"/>
      <c r="J75"/>
      <c r="K75"/>
      <c r="L75"/>
      <c r="M75"/>
      <c r="N75"/>
      <c r="O75"/>
      <c r="P75" s="147"/>
      <c r="Q75" s="147"/>
      <c r="R75" s="147"/>
      <c r="S75" s="147"/>
      <c r="T75" s="147"/>
      <c r="U75" s="10"/>
      <c r="V75" s="10"/>
      <c r="W75" s="10"/>
      <c r="X75" s="10"/>
      <c r="Y75" s="10"/>
      <c r="Z75" s="10"/>
    </row>
    <row r="76" spans="1:26" s="2" customFormat="1" x14ac:dyDescent="0.25">
      <c r="A76" s="1"/>
      <c r="B76"/>
      <c r="C76"/>
      <c r="D76"/>
      <c r="E76"/>
      <c r="F76"/>
      <c r="G76"/>
      <c r="H76"/>
      <c r="I76"/>
      <c r="J76"/>
      <c r="K76"/>
      <c r="L76"/>
      <c r="M76"/>
      <c r="N76"/>
      <c r="O76"/>
      <c r="P76" s="147"/>
      <c r="Q76" s="147"/>
      <c r="R76" s="147"/>
      <c r="S76" s="147"/>
      <c r="T76" s="147"/>
      <c r="U76" s="10"/>
      <c r="V76" s="10"/>
      <c r="W76" s="10"/>
      <c r="X76" s="10"/>
      <c r="Y76" s="10"/>
      <c r="Z76" s="10"/>
    </row>
    <row r="77" spans="1:26" s="2" customFormat="1" x14ac:dyDescent="0.25">
      <c r="A77" s="1"/>
      <c r="B77"/>
      <c r="C77"/>
      <c r="D77"/>
      <c r="E77"/>
      <c r="F77"/>
      <c r="G77"/>
      <c r="H77"/>
      <c r="I77"/>
      <c r="J77"/>
      <c r="K77"/>
      <c r="L77"/>
      <c r="M77"/>
      <c r="N77"/>
      <c r="O77"/>
      <c r="P77" s="147"/>
      <c r="Q77" s="147"/>
      <c r="R77" s="147"/>
      <c r="S77" s="147"/>
      <c r="T77" s="147"/>
      <c r="U77" s="10"/>
      <c r="V77" s="10"/>
      <c r="W77" s="10"/>
      <c r="X77" s="10"/>
      <c r="Y77" s="10"/>
      <c r="Z77" s="10"/>
    </row>
    <row r="78" spans="1:26" s="2" customFormat="1" ht="15.75" customHeight="1" x14ac:dyDescent="0.25">
      <c r="A78" s="1"/>
      <c r="B78"/>
      <c r="C78"/>
      <c r="D78"/>
      <c r="E78"/>
      <c r="F78"/>
      <c r="G78"/>
      <c r="H78"/>
      <c r="I78"/>
      <c r="J78"/>
      <c r="K78"/>
      <c r="L78"/>
      <c r="M78"/>
      <c r="N78"/>
      <c r="O78"/>
      <c r="P78" s="147"/>
      <c r="Q78" s="147"/>
      <c r="R78" s="147"/>
      <c r="S78" s="147"/>
      <c r="T78" s="147"/>
      <c r="U78" s="10"/>
      <c r="V78" s="10"/>
      <c r="W78" s="10"/>
      <c r="X78" s="10"/>
      <c r="Y78" s="10"/>
      <c r="Z78" s="10"/>
    </row>
    <row r="79" spans="1:26" s="2" customFormat="1" x14ac:dyDescent="0.25">
      <c r="A79" s="1"/>
      <c r="B79"/>
      <c r="C79"/>
      <c r="D79"/>
      <c r="E79"/>
      <c r="F79"/>
      <c r="G79"/>
      <c r="H79"/>
      <c r="I79"/>
      <c r="J79"/>
      <c r="K79"/>
      <c r="L79"/>
      <c r="M79"/>
      <c r="N79"/>
      <c r="O79"/>
      <c r="P79" s="147"/>
      <c r="Q79" s="147"/>
      <c r="R79" s="147"/>
      <c r="S79" s="147"/>
      <c r="T79" s="147"/>
      <c r="U79" s="10"/>
      <c r="V79" s="10"/>
      <c r="W79" s="10"/>
      <c r="X79" s="10"/>
      <c r="Y79" s="10"/>
      <c r="Z79" s="10"/>
    </row>
    <row r="80" spans="1:26" s="2" customFormat="1" ht="15" customHeight="1" x14ac:dyDescent="0.25">
      <c r="A80" s="1"/>
      <c r="B80"/>
      <c r="C80"/>
      <c r="D80"/>
      <c r="E80"/>
      <c r="F80"/>
      <c r="G80"/>
      <c r="H80"/>
      <c r="I80"/>
      <c r="J80"/>
      <c r="K80"/>
      <c r="L80"/>
      <c r="M80"/>
      <c r="N80"/>
      <c r="O80"/>
      <c r="P80" s="147"/>
      <c r="Q80" s="147"/>
      <c r="R80" s="147"/>
      <c r="S80" s="147"/>
      <c r="T80" s="147"/>
      <c r="U80" s="10"/>
      <c r="V80" s="10"/>
      <c r="W80" s="10"/>
      <c r="X80" s="10"/>
      <c r="Y80" s="10"/>
      <c r="Z80" s="10"/>
    </row>
    <row r="81" spans="1:27" s="2" customFormat="1" x14ac:dyDescent="0.25">
      <c r="A81" s="1"/>
      <c r="B81"/>
      <c r="C81"/>
      <c r="D81"/>
      <c r="E81"/>
      <c r="F81"/>
      <c r="G81"/>
      <c r="H81"/>
      <c r="I81"/>
      <c r="J81"/>
      <c r="K81"/>
      <c r="L81"/>
      <c r="M81"/>
      <c r="N81"/>
      <c r="O81"/>
      <c r="P81" s="147"/>
      <c r="Q81" s="147"/>
      <c r="R81" s="147"/>
      <c r="S81" s="147"/>
      <c r="T81" s="147"/>
      <c r="U81" s="10"/>
      <c r="V81" s="10"/>
      <c r="W81" s="10"/>
      <c r="X81" s="10"/>
      <c r="Y81" s="10"/>
      <c r="Z81" s="10"/>
    </row>
    <row r="82" spans="1:27" s="2" customFormat="1" ht="15" customHeight="1" x14ac:dyDescent="0.25">
      <c r="A82" s="1"/>
      <c r="B82"/>
      <c r="C82"/>
      <c r="D82"/>
      <c r="E82"/>
      <c r="F82"/>
      <c r="G82"/>
      <c r="H82"/>
      <c r="I82"/>
      <c r="J82"/>
      <c r="K82"/>
      <c r="L82"/>
      <c r="M82"/>
      <c r="N82"/>
      <c r="O82"/>
      <c r="P82" s="147"/>
      <c r="Q82" s="147"/>
      <c r="R82" s="147"/>
      <c r="S82" s="147"/>
      <c r="T82" s="147"/>
      <c r="U82" s="10"/>
      <c r="V82" s="10"/>
      <c r="W82" s="10"/>
      <c r="X82" s="10"/>
      <c r="Y82" s="10"/>
      <c r="Z82" s="10"/>
    </row>
    <row r="83" spans="1:27" x14ac:dyDescent="0.25">
      <c r="P83" s="147"/>
      <c r="Q83" s="147"/>
      <c r="R83" s="147"/>
      <c r="S83" s="147"/>
      <c r="T83" s="147"/>
      <c r="U83" s="10"/>
      <c r="V83" s="10"/>
      <c r="W83" s="10"/>
      <c r="X83" s="10"/>
      <c r="Y83" s="10"/>
      <c r="Z83" s="10"/>
    </row>
    <row r="84" spans="1:27" ht="15" customHeight="1" x14ac:dyDescent="0.25">
      <c r="P84" s="147"/>
      <c r="Q84" s="147"/>
      <c r="R84" s="147"/>
      <c r="S84" s="147"/>
      <c r="T84" s="147"/>
      <c r="U84" s="10"/>
      <c r="V84" s="10"/>
      <c r="W84" s="10"/>
      <c r="X84" s="10"/>
      <c r="Y84" s="10"/>
      <c r="Z84" s="10"/>
    </row>
    <row r="85" spans="1:27" ht="15.75" customHeight="1" x14ac:dyDescent="0.25">
      <c r="P85" s="147"/>
      <c r="Q85" s="150"/>
      <c r="R85" s="150"/>
      <c r="S85" s="150"/>
      <c r="T85" s="150"/>
      <c r="U85" s="14"/>
      <c r="V85" s="14"/>
      <c r="W85" s="14"/>
      <c r="X85" s="14"/>
      <c r="Y85" s="14"/>
      <c r="Z85" s="14"/>
    </row>
    <row r="86" spans="1:27" x14ac:dyDescent="0.25">
      <c r="P86" s="150"/>
      <c r="Q86" s="150"/>
      <c r="R86" s="150"/>
      <c r="S86" s="150"/>
      <c r="T86" s="150"/>
      <c r="U86" s="14"/>
      <c r="V86" s="14"/>
      <c r="W86" s="14"/>
      <c r="X86" s="14"/>
      <c r="Y86" s="14"/>
      <c r="Z86" s="14"/>
    </row>
    <row r="87" spans="1:27" ht="15" customHeight="1" x14ac:dyDescent="0.25">
      <c r="P87" s="150"/>
      <c r="Q87" s="142"/>
      <c r="R87" s="142"/>
      <c r="S87" s="142"/>
      <c r="T87" s="142"/>
      <c r="U87" s="16"/>
      <c r="V87" s="16"/>
      <c r="W87" s="16"/>
      <c r="X87" s="16"/>
      <c r="Y87" s="16"/>
      <c r="Z87" s="16"/>
      <c r="AA87" s="17"/>
    </row>
    <row r="88" spans="1:27" x14ac:dyDescent="0.25">
      <c r="P88" s="142"/>
      <c r="Q88" s="142"/>
      <c r="R88" s="142"/>
      <c r="S88" s="142"/>
      <c r="T88" s="142"/>
      <c r="U88" s="16"/>
      <c r="V88" s="16"/>
      <c r="W88" s="16"/>
      <c r="X88" s="16"/>
      <c r="Y88" s="16"/>
      <c r="Z88" s="16"/>
      <c r="AA88" s="17"/>
    </row>
    <row r="89" spans="1:27" ht="15" customHeight="1" x14ac:dyDescent="0.25">
      <c r="P89" s="142"/>
      <c r="Q89" s="142"/>
      <c r="R89" s="142"/>
      <c r="S89" s="142"/>
      <c r="T89" s="142"/>
      <c r="U89" s="16"/>
      <c r="V89" s="16"/>
      <c r="W89" s="16"/>
      <c r="X89" s="16"/>
      <c r="Y89" s="16"/>
      <c r="Z89" s="16"/>
      <c r="AA89" s="17"/>
    </row>
    <row r="90" spans="1:27" x14ac:dyDescent="0.25">
      <c r="P90" s="142"/>
    </row>
  </sheetData>
  <sheetProtection algorithmName="SHA-512" hashValue="vBLg6xBlFER6qwzLx9GmW2EOBzu7bkcTOLT4n30wW7PZhGgh3gdM1e8n1LrdWXlNdQvgtmi2s74BaVurlRFBuw==" saltValue="t26Fi3Kk/yNc0b0gmFP5bw==" spinCount="100000" sheet="1" objects="1" scenarios="1"/>
  <mergeCells count="97">
    <mergeCell ref="D4:L4"/>
    <mergeCell ref="D3:L3"/>
    <mergeCell ref="H37:I37"/>
    <mergeCell ref="K37:L37"/>
    <mergeCell ref="E17:F17"/>
    <mergeCell ref="H17:M17"/>
    <mergeCell ref="H22:M22"/>
    <mergeCell ref="D5:M5"/>
    <mergeCell ref="M6:M11"/>
    <mergeCell ref="E18:F18"/>
    <mergeCell ref="H18:M18"/>
    <mergeCell ref="E6:L6"/>
    <mergeCell ref="E7:L7"/>
    <mergeCell ref="E8:L8"/>
    <mergeCell ref="E10:L10"/>
    <mergeCell ref="E11:L11"/>
    <mergeCell ref="H9:L9"/>
    <mergeCell ref="E9:G9"/>
    <mergeCell ref="D15:M15"/>
    <mergeCell ref="E20:F20"/>
    <mergeCell ref="H20:M20"/>
    <mergeCell ref="E19:F19"/>
    <mergeCell ref="H19:M19"/>
    <mergeCell ref="E30:F30"/>
    <mergeCell ref="H30:M30"/>
    <mergeCell ref="E26:F26"/>
    <mergeCell ref="H26:M26"/>
    <mergeCell ref="E27:F27"/>
    <mergeCell ref="D28:M28"/>
    <mergeCell ref="E29:F29"/>
    <mergeCell ref="H29:M29"/>
    <mergeCell ref="E22:F22"/>
    <mergeCell ref="E23:F23"/>
    <mergeCell ref="H23:M23"/>
    <mergeCell ref="G53:H53"/>
    <mergeCell ref="I53:J53"/>
    <mergeCell ref="E49:G49"/>
    <mergeCell ref="E21:F21"/>
    <mergeCell ref="H21:M21"/>
    <mergeCell ref="D52:M52"/>
    <mergeCell ref="E40:G40"/>
    <mergeCell ref="E55:F55"/>
    <mergeCell ref="G55:H55"/>
    <mergeCell ref="I55:J55"/>
    <mergeCell ref="L53:M53"/>
    <mergeCell ref="D50:M50"/>
    <mergeCell ref="E51:F51"/>
    <mergeCell ref="I51:J51"/>
    <mergeCell ref="K51:M51"/>
    <mergeCell ref="L54:M54"/>
    <mergeCell ref="L55:M55"/>
    <mergeCell ref="E54:F54"/>
    <mergeCell ref="G54:H54"/>
    <mergeCell ref="I54:J54"/>
    <mergeCell ref="E53:F53"/>
    <mergeCell ref="H40:J40"/>
    <mergeCell ref="K40:M40"/>
    <mergeCell ref="D32:H32"/>
    <mergeCell ref="E38:G38"/>
    <mergeCell ref="H38:J38"/>
    <mergeCell ref="K38:M38"/>
    <mergeCell ref="E39:G39"/>
    <mergeCell ref="H39:J39"/>
    <mergeCell ref="D34:M34"/>
    <mergeCell ref="D35:M35"/>
    <mergeCell ref="D36:M36"/>
    <mergeCell ref="E37:G37"/>
    <mergeCell ref="K39:M39"/>
    <mergeCell ref="D69:D70"/>
    <mergeCell ref="F69:H70"/>
    <mergeCell ref="J69:M70"/>
    <mergeCell ref="E62:F62"/>
    <mergeCell ref="G62:H62"/>
    <mergeCell ref="I64:J64"/>
    <mergeCell ref="E63:F63"/>
    <mergeCell ref="G63:H63"/>
    <mergeCell ref="I63:J63"/>
    <mergeCell ref="L63:M63"/>
    <mergeCell ref="E65:F65"/>
    <mergeCell ref="I62:J62"/>
    <mergeCell ref="L62:M62"/>
    <mergeCell ref="E60:F60"/>
    <mergeCell ref="G61:H61"/>
    <mergeCell ref="I61:J61"/>
    <mergeCell ref="L61:M61"/>
    <mergeCell ref="L56:M56"/>
    <mergeCell ref="I57:J57"/>
    <mergeCell ref="L57:M57"/>
    <mergeCell ref="G60:H60"/>
    <mergeCell ref="E61:F61"/>
    <mergeCell ref="L60:M60"/>
    <mergeCell ref="I60:J60"/>
    <mergeCell ref="E56:F56"/>
    <mergeCell ref="G56:H56"/>
    <mergeCell ref="I56:J56"/>
    <mergeCell ref="E57:F57"/>
    <mergeCell ref="G57:H57"/>
  </mergeCells>
  <dataValidations count="7">
    <dataValidation type="list" allowBlank="1" showInputMessage="1" showErrorMessage="1" sqref="K43:K48">
      <formula1>$P$44:$P$46</formula1>
    </dataValidation>
    <dataValidation showInputMessage="1" showErrorMessage="1" sqref="D78:D84"/>
    <dataValidation type="list" allowBlank="1" showInputMessage="1" showErrorMessage="1" sqref="E8">
      <formula1>INDIRECT($E$7)</formula1>
    </dataValidation>
    <dataValidation type="list" allowBlank="1" showInputMessage="1" showErrorMessage="1" sqref="E65:F66">
      <formula1>$Q$6:$Q$7</formula1>
    </dataValidation>
    <dataValidation type="list" allowBlank="1" showInputMessage="1" showErrorMessage="1" sqref="D69:D70">
      <formula1>$S$5:$S$8</formula1>
    </dataValidation>
    <dataValidation type="list" showInputMessage="1" showErrorMessage="1" sqref="E11">
      <formula1>$P$5:$P$11</formula1>
    </dataValidation>
    <dataValidation type="list" allowBlank="1" showInputMessage="1" showErrorMessage="1" sqref="F43:F48">
      <formula1>$P$39:$P$41</formula1>
    </dataValidation>
  </dataValidations>
  <printOptions horizontalCentered="1" verticalCentered="1"/>
  <pageMargins left="0.23622047244094491" right="0.23622047244094491" top="0.35433070866141736" bottom="0.35433070866141736" header="0.31496062992125984" footer="0.31496062992125984"/>
  <pageSetup scale="60" fitToHeight="2" orientation="landscape" r:id="rId1"/>
  <rowBreaks count="1" manualBreakCount="1">
    <brk id="40" min="2" max="13"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Regionales!$AJ$2:$AJ$35</xm:f>
          </x14:formula1>
          <xm:sqref>E7</xm:sqref>
        </x14:dataValidation>
        <x14:dataValidation type="list" allowBlank="1" showInputMessage="1" showErrorMessage="1">
          <x14:formula1>
            <xm:f>PCI!$AK$3:$AK$153</xm:f>
          </x14:formula1>
          <xm:sqref>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view="pageBreakPreview" zoomScale="90" zoomScaleNormal="90" zoomScaleSheetLayoutView="90" workbookViewId="0">
      <selection activeCell="D22" sqref="D22:E22"/>
    </sheetView>
  </sheetViews>
  <sheetFormatPr baseColWidth="10" defaultColWidth="11.42578125" defaultRowHeight="15" x14ac:dyDescent="0.25"/>
  <cols>
    <col min="1" max="1" width="2.28515625" style="151" customWidth="1"/>
    <col min="2" max="2" width="4.140625" style="152" customWidth="1"/>
    <col min="3" max="3" width="1.5703125" style="151" customWidth="1"/>
    <col min="4" max="4" width="80.7109375" style="153" customWidth="1"/>
    <col min="5" max="5" width="80.7109375" style="154" customWidth="1"/>
    <col min="6" max="6" width="33.5703125" style="139" hidden="1" customWidth="1"/>
    <col min="7" max="7" width="17" style="139" hidden="1" customWidth="1"/>
    <col min="8" max="8" width="11.42578125" style="139" hidden="1" customWidth="1"/>
    <col min="9" max="9" width="41.42578125" style="139" hidden="1" customWidth="1"/>
    <col min="10" max="10" width="11.42578125" style="139" customWidth="1"/>
    <col min="11" max="11" width="11.42578125" style="160" customWidth="1"/>
    <col min="12" max="17" width="11.42578125" style="160"/>
    <col min="18" max="16384" width="11.42578125" style="151"/>
  </cols>
  <sheetData>
    <row r="1" spans="1:17" ht="50.25" customHeight="1" x14ac:dyDescent="0.25">
      <c r="B1" s="277"/>
      <c r="C1" s="168"/>
      <c r="D1" s="168"/>
      <c r="E1" s="169"/>
      <c r="F1" s="151"/>
      <c r="G1" s="151"/>
      <c r="H1" s="151"/>
      <c r="I1" s="151"/>
      <c r="J1" s="151"/>
      <c r="K1" s="151"/>
      <c r="L1" s="151"/>
      <c r="M1" s="151"/>
      <c r="N1" s="151"/>
      <c r="O1" s="151"/>
      <c r="P1" s="151"/>
      <c r="Q1" s="151"/>
    </row>
    <row r="2" spans="1:17" ht="27.75" customHeight="1" x14ac:dyDescent="0.25">
      <c r="B2" s="278"/>
      <c r="C2" s="464" t="s">
        <v>1012</v>
      </c>
      <c r="D2" s="464"/>
      <c r="E2" s="279" t="s">
        <v>1005</v>
      </c>
      <c r="F2" s="151"/>
      <c r="G2" s="151"/>
      <c r="H2" s="151"/>
      <c r="I2" s="151"/>
      <c r="J2" s="151"/>
      <c r="K2" s="151"/>
      <c r="L2" s="151"/>
      <c r="M2" s="151"/>
      <c r="N2" s="151"/>
      <c r="O2" s="151"/>
      <c r="P2" s="151"/>
      <c r="Q2" s="151"/>
    </row>
    <row r="3" spans="1:17" ht="42.75" customHeight="1" x14ac:dyDescent="0.25">
      <c r="B3" s="280"/>
      <c r="C3" s="465" t="s">
        <v>1013</v>
      </c>
      <c r="D3" s="465"/>
      <c r="E3" s="281" t="s">
        <v>1006</v>
      </c>
      <c r="F3" s="151"/>
      <c r="G3" s="151"/>
      <c r="H3" s="151"/>
      <c r="I3" s="151"/>
      <c r="J3" s="151"/>
      <c r="K3" s="151"/>
      <c r="L3" s="151"/>
      <c r="M3" s="151"/>
      <c r="N3" s="151"/>
      <c r="O3" s="151"/>
      <c r="P3" s="151"/>
      <c r="Q3" s="151"/>
    </row>
    <row r="4" spans="1:17" ht="21" customHeight="1" x14ac:dyDescent="0.25">
      <c r="A4" s="282"/>
      <c r="B4" s="466" t="s">
        <v>1014</v>
      </c>
      <c r="C4" s="467"/>
      <c r="D4" s="467"/>
      <c r="E4" s="468"/>
      <c r="F4" s="151"/>
      <c r="G4" s="151"/>
      <c r="H4" s="151"/>
      <c r="I4" s="151"/>
      <c r="J4" s="151"/>
      <c r="K4" s="151"/>
      <c r="L4" s="151"/>
      <c r="M4" s="151"/>
      <c r="N4" s="151"/>
      <c r="O4" s="151"/>
      <c r="P4" s="151"/>
      <c r="Q4" s="151"/>
    </row>
    <row r="5" spans="1:17" ht="36" customHeight="1" x14ac:dyDescent="0.25">
      <c r="A5" s="283"/>
      <c r="B5" s="284"/>
      <c r="C5" s="469" t="s">
        <v>5</v>
      </c>
      <c r="D5" s="469"/>
      <c r="E5" s="470"/>
      <c r="F5" s="151"/>
      <c r="G5" s="151"/>
      <c r="H5" s="151"/>
      <c r="I5" s="151"/>
      <c r="J5" s="151"/>
      <c r="K5" s="151"/>
      <c r="L5" s="151"/>
      <c r="M5" s="151"/>
      <c r="N5" s="151"/>
      <c r="O5" s="151"/>
      <c r="P5" s="151"/>
      <c r="Q5" s="151"/>
    </row>
    <row r="6" spans="1:17" ht="31.5" customHeight="1" x14ac:dyDescent="0.35">
      <c r="A6" s="157"/>
      <c r="B6" s="476"/>
      <c r="C6" s="476"/>
      <c r="D6" s="453" t="s">
        <v>1015</v>
      </c>
      <c r="E6" s="454"/>
      <c r="F6" s="141" t="s">
        <v>3</v>
      </c>
      <c r="G6" s="139" t="s">
        <v>1</v>
      </c>
      <c r="H6" s="140"/>
      <c r="I6" s="140" t="s">
        <v>612</v>
      </c>
      <c r="J6" s="140"/>
      <c r="K6" s="252"/>
      <c r="L6" s="252"/>
      <c r="M6" s="252"/>
      <c r="N6" s="252"/>
      <c r="O6" s="252"/>
      <c r="P6" s="252"/>
    </row>
    <row r="7" spans="1:17" ht="27" customHeight="1" thickBot="1" x14ac:dyDescent="0.3">
      <c r="A7" s="160"/>
      <c r="B7" s="477" t="s">
        <v>1007</v>
      </c>
      <c r="C7" s="477"/>
      <c r="D7" s="455" t="s">
        <v>5</v>
      </c>
      <c r="E7" s="456"/>
      <c r="F7" s="142" t="s">
        <v>965</v>
      </c>
      <c r="G7" s="141" t="s">
        <v>3</v>
      </c>
      <c r="H7" s="140"/>
      <c r="I7" s="143" t="s">
        <v>613</v>
      </c>
      <c r="J7" s="140"/>
      <c r="K7" s="252"/>
      <c r="L7" s="252"/>
      <c r="M7" s="252"/>
      <c r="N7" s="252"/>
      <c r="O7" s="252"/>
      <c r="P7" s="252"/>
    </row>
    <row r="8" spans="1:17" ht="30.75" customHeight="1" x14ac:dyDescent="0.25">
      <c r="A8" s="160"/>
      <c r="B8" s="477" t="s">
        <v>1016</v>
      </c>
      <c r="C8" s="477"/>
      <c r="D8" s="285" t="s">
        <v>9</v>
      </c>
      <c r="E8" s="457" t="s">
        <v>968</v>
      </c>
      <c r="F8" s="142" t="s">
        <v>15</v>
      </c>
      <c r="G8" s="142" t="s">
        <v>608</v>
      </c>
      <c r="H8" s="144" t="s">
        <v>610</v>
      </c>
      <c r="I8" s="143" t="s">
        <v>614</v>
      </c>
      <c r="J8" s="144"/>
      <c r="K8" s="270"/>
      <c r="L8" s="270"/>
      <c r="M8" s="270"/>
      <c r="N8" s="270"/>
      <c r="O8" s="270"/>
      <c r="P8" s="270"/>
    </row>
    <row r="9" spans="1:17" ht="19.5" customHeight="1" x14ac:dyDescent="0.25">
      <c r="A9" s="160"/>
      <c r="B9" s="477" t="s">
        <v>1017</v>
      </c>
      <c r="C9" s="477"/>
      <c r="D9" s="286" t="s">
        <v>13</v>
      </c>
      <c r="E9" s="458"/>
      <c r="F9" s="142" t="s">
        <v>19</v>
      </c>
      <c r="G9" s="142" t="s">
        <v>609</v>
      </c>
      <c r="H9" s="142" t="s">
        <v>20</v>
      </c>
      <c r="I9" s="143" t="s">
        <v>615</v>
      </c>
      <c r="J9" s="144"/>
      <c r="K9" s="270"/>
      <c r="L9" s="270"/>
      <c r="M9" s="270"/>
      <c r="N9" s="270"/>
      <c r="O9" s="270"/>
      <c r="P9" s="270"/>
    </row>
    <row r="10" spans="1:17" s="160" customFormat="1" ht="18.75" customHeight="1" x14ac:dyDescent="0.25">
      <c r="B10" s="477" t="s">
        <v>1018</v>
      </c>
      <c r="C10" s="477"/>
      <c r="D10" s="286" t="s">
        <v>17</v>
      </c>
      <c r="E10" s="458"/>
      <c r="F10" s="142" t="s">
        <v>24</v>
      </c>
      <c r="G10" s="142"/>
      <c r="H10" s="142" t="s">
        <v>25</v>
      </c>
      <c r="I10" s="145" t="s">
        <v>616</v>
      </c>
      <c r="J10" s="145"/>
      <c r="K10" s="271"/>
      <c r="L10" s="271"/>
      <c r="M10" s="271"/>
      <c r="N10" s="271"/>
      <c r="O10" s="271"/>
      <c r="P10" s="271"/>
    </row>
    <row r="11" spans="1:17" s="160" customFormat="1" ht="18.75" customHeight="1" x14ac:dyDescent="0.25">
      <c r="B11" s="477"/>
      <c r="C11" s="477"/>
      <c r="D11" s="286" t="s">
        <v>259</v>
      </c>
      <c r="E11" s="458"/>
      <c r="F11" s="142" t="s">
        <v>971</v>
      </c>
      <c r="G11" s="142"/>
      <c r="H11" s="142" t="s">
        <v>28</v>
      </c>
      <c r="I11" s="145"/>
      <c r="J11" s="145"/>
      <c r="K11" s="271"/>
      <c r="L11" s="271"/>
      <c r="M11" s="271"/>
      <c r="N11" s="271"/>
      <c r="O11" s="271"/>
      <c r="P11" s="271"/>
    </row>
    <row r="12" spans="1:17" s="160" customFormat="1" ht="15.75" thickBot="1" x14ac:dyDescent="0.3">
      <c r="B12" s="477" t="s">
        <v>1019</v>
      </c>
      <c r="C12" s="477"/>
      <c r="D12" s="285" t="s">
        <v>967</v>
      </c>
      <c r="E12" s="458"/>
      <c r="F12" s="142" t="s">
        <v>966</v>
      </c>
      <c r="G12" s="139"/>
      <c r="H12" s="142" t="s">
        <v>29</v>
      </c>
      <c r="I12" s="145"/>
      <c r="J12" s="145"/>
      <c r="K12" s="271"/>
      <c r="L12" s="271"/>
      <c r="M12" s="271"/>
      <c r="N12" s="271"/>
      <c r="O12" s="271"/>
      <c r="P12" s="271"/>
    </row>
    <row r="13" spans="1:17" s="160" customFormat="1" ht="18.75" customHeight="1" x14ac:dyDescent="0.25">
      <c r="B13" s="478" t="s">
        <v>26</v>
      </c>
      <c r="C13" s="479"/>
      <c r="D13" s="438" t="s">
        <v>1027</v>
      </c>
      <c r="E13" s="439"/>
      <c r="F13" s="146" t="s">
        <v>30</v>
      </c>
      <c r="G13" s="139"/>
      <c r="H13" s="145"/>
      <c r="I13" s="145"/>
      <c r="J13" s="145"/>
      <c r="K13" s="271"/>
      <c r="L13" s="271"/>
      <c r="M13" s="271"/>
      <c r="N13" s="271"/>
      <c r="O13" s="271"/>
      <c r="P13" s="271"/>
    </row>
    <row r="14" spans="1:17" s="160" customFormat="1" ht="10.5" customHeight="1" x14ac:dyDescent="0.25">
      <c r="B14" s="480"/>
      <c r="C14" s="481"/>
      <c r="D14" s="471"/>
      <c r="E14" s="472"/>
      <c r="F14" s="139"/>
      <c r="G14" s="139"/>
      <c r="H14" s="147"/>
      <c r="I14" s="147"/>
      <c r="J14" s="147"/>
      <c r="K14" s="172"/>
      <c r="L14" s="172"/>
      <c r="M14" s="172"/>
      <c r="N14" s="172"/>
      <c r="O14" s="172"/>
      <c r="P14" s="172"/>
    </row>
    <row r="15" spans="1:17" s="160" customFormat="1" x14ac:dyDescent="0.25">
      <c r="A15" s="151"/>
      <c r="B15" s="480"/>
      <c r="C15" s="481"/>
      <c r="D15" s="471"/>
      <c r="E15" s="472"/>
      <c r="F15" s="139"/>
      <c r="G15" s="139"/>
      <c r="H15" s="147"/>
      <c r="I15" s="147"/>
      <c r="J15" s="147"/>
      <c r="K15" s="172"/>
      <c r="L15" s="172"/>
      <c r="M15" s="172"/>
      <c r="N15" s="172"/>
      <c r="O15" s="172"/>
      <c r="P15" s="172"/>
    </row>
    <row r="16" spans="1:17" s="160" customFormat="1" ht="9.75" customHeight="1" x14ac:dyDescent="0.25">
      <c r="B16" s="480"/>
      <c r="C16" s="481"/>
      <c r="D16" s="471"/>
      <c r="E16" s="472"/>
      <c r="F16" s="139"/>
      <c r="G16" s="139"/>
      <c r="H16" s="147"/>
      <c r="I16" s="147"/>
      <c r="J16" s="147"/>
      <c r="K16" s="172"/>
      <c r="L16" s="172"/>
      <c r="M16" s="172"/>
      <c r="N16" s="172"/>
      <c r="O16" s="172"/>
      <c r="P16" s="172"/>
    </row>
    <row r="17" spans="1:16" s="160" customFormat="1" ht="89.25" customHeight="1" thickBot="1" x14ac:dyDescent="0.3">
      <c r="B17" s="482"/>
      <c r="C17" s="483"/>
      <c r="D17" s="473"/>
      <c r="E17" s="474"/>
      <c r="F17" s="139"/>
      <c r="G17" s="147"/>
      <c r="H17" s="147"/>
      <c r="I17" s="147"/>
      <c r="J17" s="147"/>
      <c r="K17" s="172"/>
      <c r="L17" s="172"/>
      <c r="M17" s="172"/>
      <c r="N17" s="172"/>
      <c r="O17" s="172"/>
      <c r="P17" s="172"/>
    </row>
    <row r="18" spans="1:16" s="160" customFormat="1" ht="27.75" customHeight="1" thickBot="1" x14ac:dyDescent="0.3">
      <c r="B18" s="475" t="s">
        <v>1008</v>
      </c>
      <c r="C18" s="475"/>
      <c r="D18" s="461" t="s">
        <v>31</v>
      </c>
      <c r="E18" s="462"/>
      <c r="F18" s="463"/>
      <c r="G18" s="147"/>
      <c r="H18" s="147"/>
      <c r="I18" s="147"/>
      <c r="J18" s="147"/>
      <c r="K18" s="172"/>
      <c r="L18" s="172"/>
      <c r="M18" s="172"/>
      <c r="N18" s="172"/>
      <c r="O18" s="172"/>
      <c r="P18" s="172"/>
    </row>
    <row r="19" spans="1:16" s="160" customFormat="1" ht="54.75" customHeight="1" x14ac:dyDescent="0.25">
      <c r="B19" s="475" t="s">
        <v>1020</v>
      </c>
      <c r="C19" s="475"/>
      <c r="D19" s="451" t="s">
        <v>38</v>
      </c>
      <c r="E19" s="452"/>
      <c r="F19" s="147"/>
      <c r="G19" s="147"/>
      <c r="H19" s="147"/>
      <c r="I19" s="147"/>
      <c r="J19" s="147"/>
      <c r="K19" s="172"/>
      <c r="L19" s="172"/>
      <c r="M19" s="172"/>
      <c r="N19" s="172"/>
      <c r="O19" s="172"/>
      <c r="P19" s="172"/>
    </row>
    <row r="20" spans="1:16" s="160" customFormat="1" ht="39.950000000000003" customHeight="1" x14ac:dyDescent="0.25">
      <c r="B20" s="475" t="s">
        <v>1021</v>
      </c>
      <c r="C20" s="475"/>
      <c r="D20" s="430" t="s">
        <v>41</v>
      </c>
      <c r="E20" s="431"/>
      <c r="F20" s="147"/>
      <c r="G20" s="147"/>
      <c r="H20" s="147"/>
      <c r="I20" s="147"/>
      <c r="J20" s="147"/>
      <c r="K20" s="172"/>
      <c r="L20" s="172"/>
      <c r="M20" s="172"/>
      <c r="N20" s="172"/>
      <c r="O20" s="172"/>
      <c r="P20" s="172"/>
    </row>
    <row r="21" spans="1:16" s="160" customFormat="1" ht="39.950000000000003" customHeight="1" x14ac:dyDescent="0.25">
      <c r="B21" s="475" t="s">
        <v>1022</v>
      </c>
      <c r="C21" s="475"/>
      <c r="D21" s="430" t="s">
        <v>44</v>
      </c>
      <c r="E21" s="431"/>
      <c r="F21" s="147"/>
      <c r="G21" s="147"/>
      <c r="H21" s="147"/>
      <c r="I21" s="147"/>
      <c r="J21" s="147"/>
      <c r="K21" s="172"/>
      <c r="L21" s="172"/>
      <c r="M21" s="172"/>
      <c r="N21" s="172"/>
      <c r="O21" s="172"/>
      <c r="P21" s="172"/>
    </row>
    <row r="22" spans="1:16" s="160" customFormat="1" ht="72" customHeight="1" x14ac:dyDescent="0.25">
      <c r="A22" s="158"/>
      <c r="B22" s="475" t="s">
        <v>1023</v>
      </c>
      <c r="C22" s="475"/>
      <c r="D22" s="430" t="s">
        <v>1032</v>
      </c>
      <c r="E22" s="431"/>
      <c r="F22" s="147"/>
      <c r="G22" s="147"/>
      <c r="H22" s="147"/>
      <c r="I22" s="147"/>
      <c r="J22" s="147"/>
      <c r="K22" s="172"/>
      <c r="L22" s="172"/>
      <c r="M22" s="172"/>
      <c r="N22" s="172"/>
      <c r="O22" s="172"/>
      <c r="P22" s="172"/>
    </row>
    <row r="23" spans="1:16" s="160" customFormat="1" ht="39.950000000000003" customHeight="1" x14ac:dyDescent="0.25">
      <c r="A23" s="158"/>
      <c r="B23" s="475" t="s">
        <v>1024</v>
      </c>
      <c r="C23" s="475"/>
      <c r="D23" s="449" t="s">
        <v>49</v>
      </c>
      <c r="E23" s="450"/>
      <c r="F23" s="147"/>
      <c r="G23" s="147"/>
      <c r="H23" s="147"/>
      <c r="I23" s="147"/>
      <c r="J23" s="147"/>
      <c r="K23" s="172"/>
      <c r="L23" s="172"/>
      <c r="M23" s="172"/>
      <c r="N23" s="172"/>
      <c r="O23" s="172"/>
      <c r="P23" s="172"/>
    </row>
    <row r="24" spans="1:16" s="160" customFormat="1" ht="122.25" customHeight="1" x14ac:dyDescent="0.25">
      <c r="A24" s="158"/>
      <c r="B24" s="475" t="s">
        <v>1025</v>
      </c>
      <c r="C24" s="475"/>
      <c r="D24" s="459" t="s">
        <v>52</v>
      </c>
      <c r="E24" s="460"/>
      <c r="F24" s="147"/>
      <c r="G24" s="147"/>
      <c r="H24" s="147"/>
      <c r="I24" s="147"/>
      <c r="J24" s="147"/>
      <c r="K24" s="172"/>
      <c r="L24" s="172"/>
      <c r="M24" s="172"/>
      <c r="N24" s="172"/>
      <c r="O24" s="172"/>
      <c r="P24" s="172"/>
    </row>
    <row r="25" spans="1:16" s="160" customFormat="1" ht="129" customHeight="1" thickBot="1" x14ac:dyDescent="0.3">
      <c r="A25" s="158"/>
      <c r="B25" s="475" t="s">
        <v>1026</v>
      </c>
      <c r="C25" s="475"/>
      <c r="D25" s="447" t="s">
        <v>1003</v>
      </c>
      <c r="E25" s="448"/>
      <c r="F25" s="147"/>
      <c r="G25" s="147"/>
      <c r="H25" s="147"/>
      <c r="I25" s="147"/>
      <c r="J25" s="147"/>
      <c r="K25" s="172"/>
      <c r="L25" s="172"/>
      <c r="M25" s="172"/>
      <c r="N25" s="172"/>
      <c r="O25" s="172"/>
      <c r="P25" s="172"/>
    </row>
    <row r="26" spans="1:16" s="160" customFormat="1" ht="9.75" customHeight="1" thickBot="1" x14ac:dyDescent="0.3">
      <c r="A26" s="158"/>
      <c r="B26" s="475"/>
      <c r="C26" s="475"/>
      <c r="D26" s="440"/>
      <c r="E26" s="440"/>
      <c r="F26" s="147"/>
      <c r="G26" s="147"/>
      <c r="H26" s="147"/>
      <c r="I26" s="147"/>
      <c r="J26" s="147"/>
      <c r="K26" s="172"/>
      <c r="L26" s="172"/>
      <c r="M26" s="172"/>
      <c r="N26" s="172"/>
      <c r="O26" s="172"/>
      <c r="P26" s="172"/>
    </row>
    <row r="27" spans="1:16" s="160" customFormat="1" ht="13.5" hidden="1" customHeight="1" thickBot="1" x14ac:dyDescent="0.3">
      <c r="A27" s="158"/>
      <c r="B27" s="287"/>
      <c r="C27" s="288"/>
      <c r="D27" s="171"/>
      <c r="E27" s="172"/>
      <c r="F27" s="147"/>
      <c r="G27" s="147"/>
      <c r="H27" s="147"/>
      <c r="I27" s="147"/>
      <c r="J27" s="147"/>
      <c r="K27" s="172"/>
      <c r="L27" s="172"/>
      <c r="M27" s="172"/>
      <c r="N27" s="172"/>
      <c r="O27" s="172"/>
      <c r="P27" s="172"/>
    </row>
    <row r="28" spans="1:16" s="160" customFormat="1" ht="15" customHeight="1" thickBot="1" x14ac:dyDescent="0.3">
      <c r="A28" s="158"/>
      <c r="B28" s="475" t="s">
        <v>1028</v>
      </c>
      <c r="C28" s="475"/>
      <c r="D28" s="441" t="s">
        <v>57</v>
      </c>
      <c r="E28" s="442"/>
      <c r="F28" s="147"/>
      <c r="G28" s="147"/>
      <c r="H28" s="147"/>
      <c r="I28" s="147"/>
      <c r="J28" s="147"/>
      <c r="K28" s="172"/>
      <c r="L28" s="172"/>
      <c r="M28" s="172"/>
      <c r="N28" s="172"/>
      <c r="O28" s="172"/>
      <c r="P28" s="172"/>
    </row>
    <row r="29" spans="1:16" s="160" customFormat="1" ht="30" customHeight="1" x14ac:dyDescent="0.25">
      <c r="A29" s="158"/>
      <c r="B29" s="478" t="s">
        <v>1029</v>
      </c>
      <c r="C29" s="479"/>
      <c r="D29" s="443" t="s">
        <v>978</v>
      </c>
      <c r="E29" s="444"/>
      <c r="F29" s="147"/>
      <c r="G29" s="147"/>
      <c r="H29" s="147"/>
      <c r="I29" s="147"/>
      <c r="J29" s="147"/>
      <c r="K29" s="172"/>
      <c r="L29" s="172"/>
      <c r="M29" s="172"/>
      <c r="N29" s="172"/>
      <c r="O29" s="172"/>
      <c r="P29" s="172"/>
    </row>
    <row r="30" spans="1:16" s="160" customFormat="1" ht="15" customHeight="1" thickBot="1" x14ac:dyDescent="0.3">
      <c r="A30" s="158"/>
      <c r="B30" s="482"/>
      <c r="C30" s="483"/>
      <c r="D30" s="445"/>
      <c r="E30" s="446"/>
      <c r="F30" s="147"/>
      <c r="G30" s="147"/>
      <c r="H30" s="147"/>
      <c r="I30" s="147"/>
      <c r="J30" s="147"/>
      <c r="K30" s="172"/>
      <c r="L30" s="172"/>
      <c r="M30" s="172"/>
      <c r="N30" s="172"/>
      <c r="O30" s="172"/>
      <c r="P30" s="172"/>
    </row>
    <row r="31" spans="1:16" s="160" customFormat="1" ht="15" customHeight="1" thickBot="1" x14ac:dyDescent="0.3">
      <c r="A31" s="158"/>
      <c r="B31" s="475" t="s">
        <v>63</v>
      </c>
      <c r="C31" s="475"/>
      <c r="D31" s="289" t="s">
        <v>64</v>
      </c>
      <c r="E31" s="189"/>
      <c r="F31" s="147"/>
      <c r="G31" s="147"/>
      <c r="H31" s="147"/>
      <c r="I31" s="147"/>
      <c r="J31" s="147"/>
      <c r="K31" s="172"/>
      <c r="L31" s="172"/>
      <c r="M31" s="172"/>
      <c r="N31" s="172"/>
      <c r="O31" s="172"/>
      <c r="P31" s="172"/>
    </row>
    <row r="32" spans="1:16" s="160" customFormat="1" ht="24" customHeight="1" x14ac:dyDescent="0.25">
      <c r="B32" s="478"/>
      <c r="C32" s="479"/>
      <c r="D32" s="438" t="s">
        <v>65</v>
      </c>
      <c r="E32" s="439"/>
      <c r="F32" s="147"/>
      <c r="G32" s="147"/>
      <c r="H32" s="147"/>
      <c r="I32" s="147"/>
      <c r="J32" s="147"/>
      <c r="K32" s="172"/>
      <c r="L32" s="172"/>
      <c r="M32" s="172"/>
      <c r="N32" s="172"/>
      <c r="O32" s="172"/>
      <c r="P32" s="172"/>
    </row>
    <row r="33" spans="2:16" s="160" customFormat="1" ht="6" customHeight="1" x14ac:dyDescent="0.25">
      <c r="B33" s="480"/>
      <c r="C33" s="481"/>
      <c r="E33" s="191"/>
      <c r="F33" s="147"/>
      <c r="G33" s="147"/>
      <c r="H33" s="147"/>
      <c r="I33" s="147"/>
      <c r="J33" s="147"/>
      <c r="K33" s="172"/>
      <c r="L33" s="172"/>
      <c r="M33" s="172"/>
      <c r="N33" s="172"/>
      <c r="O33" s="172"/>
      <c r="P33" s="172"/>
    </row>
    <row r="34" spans="2:16" s="160" customFormat="1" ht="15" customHeight="1" x14ac:dyDescent="0.25">
      <c r="B34" s="480"/>
      <c r="C34" s="481"/>
      <c r="D34" s="171" t="s">
        <v>67</v>
      </c>
      <c r="E34" s="191"/>
      <c r="F34" s="147"/>
      <c r="G34" s="147"/>
      <c r="H34" s="147"/>
      <c r="I34" s="147"/>
      <c r="J34" s="147"/>
      <c r="K34" s="172"/>
      <c r="L34" s="172"/>
      <c r="M34" s="172"/>
      <c r="N34" s="172"/>
      <c r="O34" s="172"/>
      <c r="P34" s="172"/>
    </row>
    <row r="35" spans="2:16" s="160" customFormat="1" ht="6" customHeight="1" x14ac:dyDescent="0.25">
      <c r="B35" s="480"/>
      <c r="C35" s="481"/>
      <c r="E35" s="195"/>
      <c r="F35" s="147"/>
      <c r="G35" s="147"/>
      <c r="H35" s="147"/>
      <c r="I35" s="147"/>
      <c r="J35" s="147"/>
      <c r="K35" s="172"/>
      <c r="L35" s="172"/>
      <c r="M35" s="172"/>
      <c r="N35" s="172"/>
      <c r="O35" s="172"/>
      <c r="P35" s="172"/>
    </row>
    <row r="36" spans="2:16" s="160" customFormat="1" ht="16.5" customHeight="1" thickBot="1" x14ac:dyDescent="0.3">
      <c r="B36" s="480"/>
      <c r="C36" s="481"/>
      <c r="D36" s="290" t="s">
        <v>70</v>
      </c>
      <c r="E36" s="167"/>
      <c r="F36" s="147"/>
      <c r="G36" s="147"/>
      <c r="H36" s="147"/>
      <c r="I36" s="147"/>
      <c r="J36" s="147"/>
      <c r="K36" s="172"/>
      <c r="L36" s="172"/>
      <c r="M36" s="172"/>
      <c r="N36" s="172"/>
      <c r="O36" s="172"/>
      <c r="P36" s="172"/>
    </row>
    <row r="37" spans="2:16" s="160" customFormat="1" ht="9" customHeight="1" thickBot="1" x14ac:dyDescent="0.3">
      <c r="B37" s="480"/>
      <c r="C37" s="481"/>
      <c r="F37" s="147"/>
      <c r="G37" s="147"/>
      <c r="H37" s="147"/>
      <c r="I37" s="147"/>
      <c r="J37" s="147"/>
      <c r="K37" s="172"/>
      <c r="L37" s="172"/>
      <c r="M37" s="172"/>
      <c r="N37" s="172"/>
      <c r="O37" s="172"/>
      <c r="P37" s="172"/>
    </row>
    <row r="38" spans="2:16" s="160" customFormat="1" ht="24" customHeight="1" x14ac:dyDescent="0.25">
      <c r="B38" s="480"/>
      <c r="C38" s="481"/>
      <c r="D38" s="434" t="s">
        <v>984</v>
      </c>
      <c r="E38" s="435"/>
      <c r="F38" s="147"/>
      <c r="G38" s="147"/>
      <c r="H38" s="147"/>
      <c r="I38" s="147"/>
      <c r="J38" s="147"/>
      <c r="K38" s="172"/>
      <c r="L38" s="172"/>
      <c r="M38" s="172"/>
      <c r="N38" s="172"/>
      <c r="O38" s="172"/>
      <c r="P38" s="172"/>
    </row>
    <row r="39" spans="2:16" s="160" customFormat="1" x14ac:dyDescent="0.25">
      <c r="B39" s="480"/>
      <c r="C39" s="481"/>
      <c r="D39" s="436"/>
      <c r="E39" s="437"/>
      <c r="F39" s="147"/>
      <c r="G39" s="147"/>
      <c r="H39" s="147"/>
      <c r="I39" s="147"/>
      <c r="J39" s="147"/>
      <c r="K39" s="172"/>
      <c r="L39" s="172"/>
      <c r="M39" s="172"/>
      <c r="N39" s="172"/>
      <c r="O39" s="172"/>
      <c r="P39" s="172"/>
    </row>
    <row r="40" spans="2:16" s="160" customFormat="1" ht="15" customHeight="1" x14ac:dyDescent="0.25">
      <c r="B40" s="480"/>
      <c r="C40" s="481"/>
      <c r="D40" s="436"/>
      <c r="E40" s="437"/>
      <c r="F40" s="147"/>
      <c r="G40" s="147"/>
      <c r="H40" s="147"/>
      <c r="I40" s="147"/>
      <c r="J40" s="147"/>
      <c r="K40" s="172"/>
      <c r="L40" s="172"/>
      <c r="M40" s="172"/>
      <c r="N40" s="172"/>
      <c r="O40" s="172"/>
      <c r="P40" s="172"/>
    </row>
    <row r="41" spans="2:16" s="160" customFormat="1" x14ac:dyDescent="0.25">
      <c r="B41" s="480"/>
      <c r="C41" s="481"/>
      <c r="D41" s="436"/>
      <c r="E41" s="437"/>
      <c r="F41" s="147" t="s">
        <v>71</v>
      </c>
      <c r="G41" s="147"/>
      <c r="H41" s="147"/>
      <c r="I41" s="147"/>
      <c r="J41" s="147"/>
      <c r="K41" s="172"/>
      <c r="L41" s="172"/>
      <c r="M41" s="172"/>
      <c r="N41" s="172"/>
      <c r="O41" s="172"/>
      <c r="P41" s="172"/>
    </row>
    <row r="42" spans="2:16" s="160" customFormat="1" ht="15.75" customHeight="1" x14ac:dyDescent="0.25">
      <c r="B42" s="480"/>
      <c r="C42" s="481"/>
      <c r="D42" s="432" t="s">
        <v>979</v>
      </c>
      <c r="E42" s="433"/>
      <c r="F42" s="147" t="s">
        <v>74</v>
      </c>
      <c r="G42" s="147"/>
      <c r="H42" s="147"/>
      <c r="I42" s="147"/>
      <c r="J42" s="147"/>
      <c r="K42" s="172"/>
      <c r="L42" s="172"/>
      <c r="M42" s="172"/>
      <c r="N42" s="172"/>
      <c r="O42" s="172"/>
      <c r="P42" s="172"/>
    </row>
    <row r="43" spans="2:16" s="160" customFormat="1" ht="6" customHeight="1" x14ac:dyDescent="0.25">
      <c r="B43" s="480"/>
      <c r="C43" s="481"/>
      <c r="D43" s="432"/>
      <c r="E43" s="433"/>
      <c r="F43" s="147" t="s">
        <v>27</v>
      </c>
      <c r="G43" s="147"/>
      <c r="H43" s="147"/>
      <c r="I43" s="147"/>
      <c r="J43" s="147"/>
      <c r="K43" s="172"/>
      <c r="L43" s="172"/>
      <c r="M43" s="172"/>
      <c r="N43" s="172"/>
      <c r="O43" s="172"/>
      <c r="P43" s="172"/>
    </row>
    <row r="44" spans="2:16" s="160" customFormat="1" x14ac:dyDescent="0.25">
      <c r="B44" s="480"/>
      <c r="C44" s="481"/>
      <c r="D44" s="432" t="s">
        <v>969</v>
      </c>
      <c r="E44" s="433"/>
      <c r="F44" s="139"/>
      <c r="G44" s="147"/>
      <c r="H44" s="147"/>
      <c r="I44" s="147"/>
      <c r="J44" s="147"/>
      <c r="K44" s="172"/>
      <c r="L44" s="172"/>
      <c r="M44" s="172"/>
      <c r="N44" s="172"/>
      <c r="O44" s="172"/>
      <c r="P44" s="172"/>
    </row>
    <row r="45" spans="2:16" s="160" customFormat="1" ht="35.1" customHeight="1" x14ac:dyDescent="0.25">
      <c r="B45" s="480"/>
      <c r="C45" s="481"/>
      <c r="D45" s="426" t="s">
        <v>970</v>
      </c>
      <c r="E45" s="427"/>
      <c r="F45" s="147"/>
      <c r="G45" s="147"/>
      <c r="H45" s="147"/>
      <c r="I45" s="147"/>
      <c r="J45" s="147"/>
      <c r="K45" s="172"/>
      <c r="L45" s="172"/>
      <c r="M45" s="172"/>
      <c r="N45" s="172"/>
      <c r="O45" s="172"/>
      <c r="P45" s="172"/>
    </row>
    <row r="46" spans="2:16" s="160" customFormat="1" ht="35.1" customHeight="1" x14ac:dyDescent="0.25">
      <c r="B46" s="480"/>
      <c r="C46" s="481"/>
      <c r="D46" s="418" t="s">
        <v>1002</v>
      </c>
      <c r="E46" s="419"/>
      <c r="F46" s="147" t="s">
        <v>87</v>
      </c>
      <c r="G46" s="147"/>
      <c r="H46" s="147"/>
      <c r="I46" s="147"/>
      <c r="J46" s="147"/>
      <c r="K46" s="172"/>
      <c r="L46" s="172"/>
      <c r="M46" s="172"/>
      <c r="N46" s="172"/>
      <c r="O46" s="172"/>
      <c r="P46" s="172"/>
    </row>
    <row r="47" spans="2:16" s="160" customFormat="1" ht="26.25" customHeight="1" x14ac:dyDescent="0.25">
      <c r="B47" s="480"/>
      <c r="C47" s="481"/>
      <c r="D47" s="428"/>
      <c r="E47" s="429"/>
      <c r="F47" s="147" t="s">
        <v>88</v>
      </c>
      <c r="G47" s="147"/>
      <c r="H47" s="147"/>
      <c r="I47" s="147"/>
      <c r="J47" s="147"/>
      <c r="K47" s="172"/>
      <c r="L47" s="172"/>
      <c r="M47" s="172"/>
      <c r="N47" s="172"/>
      <c r="O47" s="172"/>
      <c r="P47" s="172"/>
    </row>
    <row r="48" spans="2:16" s="160" customFormat="1" ht="35.1" customHeight="1" x14ac:dyDescent="0.25">
      <c r="B48" s="480"/>
      <c r="C48" s="481"/>
      <c r="D48" s="418" t="s">
        <v>980</v>
      </c>
      <c r="E48" s="419"/>
      <c r="F48" s="147" t="s">
        <v>86</v>
      </c>
      <c r="G48" s="147"/>
      <c r="H48" s="147"/>
      <c r="I48" s="147"/>
      <c r="J48" s="147"/>
      <c r="K48" s="172"/>
      <c r="L48" s="172"/>
      <c r="M48" s="172"/>
      <c r="N48" s="172"/>
      <c r="O48" s="172"/>
      <c r="P48" s="172"/>
    </row>
    <row r="49" spans="2:16" s="160" customFormat="1" ht="16.5" customHeight="1" x14ac:dyDescent="0.25">
      <c r="B49" s="480"/>
      <c r="C49" s="481"/>
      <c r="D49" s="428"/>
      <c r="E49" s="429"/>
      <c r="F49" s="147"/>
      <c r="G49" s="147"/>
      <c r="H49" s="147"/>
      <c r="I49" s="147"/>
      <c r="J49" s="147"/>
      <c r="K49" s="172"/>
      <c r="L49" s="172"/>
      <c r="M49" s="172"/>
      <c r="N49" s="172"/>
      <c r="O49" s="172"/>
      <c r="P49" s="172"/>
    </row>
    <row r="50" spans="2:16" s="160" customFormat="1" ht="42" customHeight="1" x14ac:dyDescent="0.25">
      <c r="B50" s="480"/>
      <c r="C50" s="481"/>
      <c r="D50" s="430" t="s">
        <v>985</v>
      </c>
      <c r="E50" s="431"/>
      <c r="F50" s="147"/>
      <c r="G50" s="147"/>
      <c r="H50" s="147"/>
      <c r="I50" s="147"/>
      <c r="J50" s="147"/>
      <c r="K50" s="172"/>
      <c r="L50" s="172"/>
      <c r="M50" s="172"/>
      <c r="N50" s="172"/>
      <c r="O50" s="172"/>
      <c r="P50" s="172"/>
    </row>
    <row r="51" spans="2:16" s="160" customFormat="1" ht="20.25" customHeight="1" x14ac:dyDescent="0.25">
      <c r="B51" s="480"/>
      <c r="C51" s="481"/>
      <c r="D51" s="430" t="s">
        <v>981</v>
      </c>
      <c r="E51" s="431"/>
      <c r="F51" s="147"/>
      <c r="G51" s="147"/>
      <c r="H51" s="147"/>
      <c r="I51" s="147"/>
      <c r="J51" s="147"/>
      <c r="K51" s="172"/>
      <c r="L51" s="172"/>
      <c r="M51" s="172"/>
      <c r="N51" s="172"/>
      <c r="O51" s="172"/>
      <c r="P51" s="172"/>
    </row>
    <row r="52" spans="2:16" s="160" customFormat="1" ht="23.25" customHeight="1" x14ac:dyDescent="0.25">
      <c r="B52" s="480"/>
      <c r="C52" s="481"/>
      <c r="D52" s="418" t="s">
        <v>982</v>
      </c>
      <c r="E52" s="419"/>
      <c r="F52" s="147"/>
      <c r="G52" s="147"/>
      <c r="H52" s="147"/>
      <c r="I52" s="147"/>
      <c r="J52" s="147"/>
      <c r="K52" s="172"/>
      <c r="L52" s="172"/>
      <c r="M52" s="172"/>
      <c r="N52" s="172"/>
      <c r="O52" s="172"/>
      <c r="P52" s="172"/>
    </row>
    <row r="53" spans="2:16" s="160" customFormat="1" ht="45.75" customHeight="1" thickBot="1" x14ac:dyDescent="0.3">
      <c r="B53" s="482"/>
      <c r="C53" s="483"/>
      <c r="D53" s="420"/>
      <c r="E53" s="421"/>
      <c r="F53" s="147"/>
      <c r="G53" s="140"/>
      <c r="H53" s="140"/>
      <c r="I53" s="140"/>
      <c r="J53" s="140"/>
      <c r="K53" s="252"/>
      <c r="L53" s="252"/>
      <c r="M53" s="252"/>
      <c r="N53" s="252"/>
      <c r="O53" s="252"/>
      <c r="P53" s="252"/>
    </row>
    <row r="54" spans="2:16" s="160" customFormat="1" ht="21.75" customHeight="1" x14ac:dyDescent="0.25">
      <c r="B54" s="478" t="s">
        <v>1030</v>
      </c>
      <c r="C54" s="479"/>
      <c r="D54" s="422" t="s">
        <v>987</v>
      </c>
      <c r="E54" s="423"/>
      <c r="F54" s="140"/>
      <c r="G54" s="140"/>
      <c r="H54" s="140"/>
      <c r="I54" s="140"/>
      <c r="J54" s="140"/>
      <c r="K54" s="252"/>
      <c r="L54" s="252"/>
      <c r="M54" s="252"/>
      <c r="N54" s="252"/>
      <c r="O54" s="252"/>
      <c r="P54" s="252"/>
    </row>
    <row r="55" spans="2:16" s="160" customFormat="1" ht="37.5" customHeight="1" x14ac:dyDescent="0.25">
      <c r="B55" s="482"/>
      <c r="C55" s="483"/>
      <c r="D55" s="424"/>
      <c r="E55" s="425"/>
      <c r="F55" s="140"/>
      <c r="G55" s="148"/>
      <c r="H55" s="148"/>
      <c r="I55" s="148"/>
      <c r="J55" s="148"/>
      <c r="K55" s="272"/>
      <c r="L55" s="272"/>
      <c r="M55" s="272"/>
      <c r="N55" s="272"/>
      <c r="O55" s="272"/>
      <c r="P55" s="272"/>
    </row>
    <row r="56" spans="2:16" s="160" customFormat="1" ht="15" customHeight="1" x14ac:dyDescent="0.25">
      <c r="B56" s="478"/>
      <c r="C56" s="479"/>
      <c r="D56" s="401" t="s">
        <v>89</v>
      </c>
      <c r="E56" s="402" t="s">
        <v>90</v>
      </c>
      <c r="F56" s="148"/>
      <c r="G56" s="149"/>
      <c r="H56" s="149"/>
      <c r="I56" s="149"/>
      <c r="J56" s="149"/>
      <c r="K56" s="273"/>
      <c r="L56" s="273"/>
      <c r="M56" s="273"/>
      <c r="N56" s="273"/>
      <c r="O56" s="273"/>
      <c r="P56" s="273"/>
    </row>
    <row r="57" spans="2:16" s="160" customFormat="1" ht="98.25" customHeight="1" x14ac:dyDescent="0.25">
      <c r="B57" s="482"/>
      <c r="C57" s="483"/>
      <c r="D57" s="401"/>
      <c r="E57" s="402"/>
      <c r="F57" s="149"/>
      <c r="G57" s="147"/>
      <c r="H57" s="147"/>
      <c r="I57" s="147"/>
      <c r="J57" s="147"/>
      <c r="K57" s="172"/>
      <c r="L57" s="172"/>
      <c r="M57" s="172"/>
      <c r="N57" s="172"/>
      <c r="O57" s="172"/>
      <c r="P57" s="172"/>
    </row>
    <row r="58" spans="2:16" s="160" customFormat="1" ht="15" customHeight="1" x14ac:dyDescent="0.25">
      <c r="B58" s="475" t="s">
        <v>1031</v>
      </c>
      <c r="C58" s="475"/>
      <c r="D58" s="416" t="s">
        <v>603</v>
      </c>
      <c r="E58" s="417"/>
      <c r="F58" s="147"/>
      <c r="G58" s="147"/>
      <c r="H58" s="147"/>
      <c r="I58" s="147"/>
      <c r="J58" s="147"/>
      <c r="K58" s="172"/>
      <c r="L58" s="172"/>
      <c r="M58" s="172"/>
      <c r="N58" s="172"/>
      <c r="O58" s="172"/>
      <c r="P58" s="172"/>
    </row>
    <row r="59" spans="2:16" s="160" customFormat="1" ht="15.75" customHeight="1" x14ac:dyDescent="0.25">
      <c r="B59" s="484"/>
      <c r="C59" s="485"/>
      <c r="D59" s="410" t="s">
        <v>1001</v>
      </c>
      <c r="E59" s="411"/>
      <c r="F59" s="147"/>
      <c r="G59" s="147"/>
      <c r="H59" s="147"/>
      <c r="I59" s="147"/>
      <c r="J59" s="147"/>
      <c r="K59" s="172"/>
      <c r="L59" s="172"/>
      <c r="M59" s="172"/>
      <c r="N59" s="172"/>
      <c r="O59" s="172"/>
      <c r="P59" s="172"/>
    </row>
    <row r="60" spans="2:16" s="160" customFormat="1" ht="15.75" customHeight="1" x14ac:dyDescent="0.25">
      <c r="B60" s="486"/>
      <c r="C60" s="487"/>
      <c r="D60" s="412"/>
      <c r="E60" s="413"/>
      <c r="F60" s="147"/>
      <c r="G60" s="147"/>
      <c r="H60" s="147"/>
      <c r="I60" s="147"/>
      <c r="J60" s="147"/>
      <c r="K60" s="172"/>
      <c r="L60" s="172"/>
      <c r="M60" s="172"/>
      <c r="N60" s="172"/>
      <c r="O60" s="172"/>
      <c r="P60" s="172"/>
    </row>
    <row r="61" spans="2:16" s="160" customFormat="1" ht="42.75" customHeight="1" x14ac:dyDescent="0.25">
      <c r="B61" s="486"/>
      <c r="C61" s="487"/>
      <c r="D61" s="414"/>
      <c r="E61" s="415"/>
      <c r="F61" s="147"/>
      <c r="G61" s="147"/>
      <c r="H61" s="147"/>
      <c r="I61" s="147"/>
      <c r="J61" s="147"/>
      <c r="K61" s="172"/>
      <c r="L61" s="172"/>
      <c r="M61" s="172"/>
      <c r="N61" s="172"/>
      <c r="O61" s="172"/>
      <c r="P61" s="172"/>
    </row>
    <row r="62" spans="2:16" s="160" customFormat="1" ht="15" customHeight="1" x14ac:dyDescent="0.25">
      <c r="B62" s="486"/>
      <c r="C62" s="487"/>
      <c r="D62" s="403" t="s">
        <v>988</v>
      </c>
      <c r="E62" s="409"/>
      <c r="F62" s="147"/>
      <c r="G62" s="147"/>
      <c r="H62" s="147"/>
      <c r="I62" s="147"/>
      <c r="J62" s="147"/>
      <c r="K62" s="172"/>
      <c r="L62" s="172"/>
      <c r="M62" s="172"/>
      <c r="N62" s="172"/>
      <c r="O62" s="172"/>
      <c r="P62" s="172"/>
    </row>
    <row r="63" spans="2:16" s="160" customFormat="1" ht="15" customHeight="1" x14ac:dyDescent="0.25">
      <c r="B63" s="486"/>
      <c r="C63" s="487"/>
      <c r="D63" s="403" t="s">
        <v>989</v>
      </c>
      <c r="E63" s="409"/>
      <c r="F63" s="147"/>
      <c r="G63" s="147"/>
      <c r="H63" s="147"/>
      <c r="I63" s="147"/>
      <c r="J63" s="147"/>
      <c r="K63" s="172"/>
      <c r="L63" s="172"/>
      <c r="M63" s="172"/>
      <c r="N63" s="172"/>
      <c r="O63" s="172"/>
      <c r="P63" s="172"/>
    </row>
    <row r="64" spans="2:16" s="160" customFormat="1" ht="15" customHeight="1" x14ac:dyDescent="0.25">
      <c r="B64" s="486"/>
      <c r="C64" s="487"/>
      <c r="D64" s="403" t="s">
        <v>990</v>
      </c>
      <c r="E64" s="409"/>
      <c r="F64" s="147"/>
      <c r="G64" s="147"/>
      <c r="H64" s="147"/>
      <c r="I64" s="147"/>
      <c r="J64" s="147"/>
      <c r="K64" s="172"/>
      <c r="L64" s="172"/>
      <c r="M64" s="172"/>
      <c r="N64" s="172"/>
      <c r="O64" s="172"/>
      <c r="P64" s="172"/>
    </row>
    <row r="65" spans="1:16" s="160" customFormat="1" ht="15.75" customHeight="1" x14ac:dyDescent="0.25">
      <c r="B65" s="488"/>
      <c r="C65" s="489"/>
      <c r="D65" s="407" t="s">
        <v>991</v>
      </c>
      <c r="E65" s="408"/>
      <c r="F65" s="147"/>
      <c r="G65" s="150"/>
      <c r="H65" s="150"/>
      <c r="I65" s="150"/>
      <c r="J65" s="150"/>
      <c r="K65" s="274"/>
      <c r="L65" s="274"/>
      <c r="M65" s="274"/>
      <c r="N65" s="274"/>
      <c r="O65" s="274"/>
      <c r="P65" s="274"/>
    </row>
    <row r="66" spans="1:16" s="160" customFormat="1" ht="15.75" customHeight="1" x14ac:dyDescent="0.25">
      <c r="B66" s="478" t="s">
        <v>95</v>
      </c>
      <c r="C66" s="479"/>
      <c r="D66" s="403" t="s">
        <v>993</v>
      </c>
      <c r="E66" s="404"/>
      <c r="F66" s="150"/>
      <c r="G66" s="150"/>
      <c r="H66" s="150"/>
      <c r="I66" s="150"/>
      <c r="J66" s="150"/>
      <c r="K66" s="274"/>
      <c r="L66" s="274"/>
      <c r="M66" s="274"/>
      <c r="N66" s="274"/>
      <c r="O66" s="274"/>
      <c r="P66" s="274"/>
    </row>
    <row r="67" spans="1:16" s="160" customFormat="1" ht="39" customHeight="1" x14ac:dyDescent="0.25">
      <c r="B67" s="482"/>
      <c r="C67" s="483"/>
      <c r="D67" s="403"/>
      <c r="E67" s="404"/>
      <c r="F67" s="150"/>
      <c r="G67" s="150"/>
      <c r="H67" s="150"/>
      <c r="I67" s="150"/>
      <c r="J67" s="150"/>
      <c r="K67" s="274"/>
      <c r="L67" s="274"/>
      <c r="M67" s="274"/>
      <c r="N67" s="274"/>
      <c r="O67" s="274"/>
      <c r="P67" s="274"/>
    </row>
    <row r="68" spans="1:16" s="160" customFormat="1" ht="31.5" customHeight="1" x14ac:dyDescent="0.25">
      <c r="B68" s="478" t="s">
        <v>96</v>
      </c>
      <c r="C68" s="479"/>
      <c r="D68" s="401" t="s">
        <v>994</v>
      </c>
      <c r="E68" s="402"/>
      <c r="F68" s="150"/>
      <c r="G68" s="150"/>
      <c r="H68" s="150"/>
      <c r="I68" s="150"/>
      <c r="J68" s="150"/>
      <c r="K68" s="274"/>
      <c r="L68" s="274"/>
      <c r="M68" s="274"/>
      <c r="N68" s="274"/>
      <c r="O68" s="274"/>
      <c r="P68" s="274"/>
    </row>
    <row r="69" spans="1:16" s="160" customFormat="1" ht="22.5" customHeight="1" x14ac:dyDescent="0.25">
      <c r="A69" s="254"/>
      <c r="B69" s="480"/>
      <c r="C69" s="481"/>
      <c r="D69" s="403" t="s">
        <v>995</v>
      </c>
      <c r="E69" s="404"/>
      <c r="F69" s="150"/>
      <c r="G69" s="147"/>
      <c r="H69" s="147"/>
      <c r="I69" s="147"/>
      <c r="J69" s="147"/>
      <c r="K69" s="172"/>
      <c r="L69" s="172"/>
      <c r="M69" s="172"/>
      <c r="N69" s="172"/>
      <c r="O69" s="172"/>
      <c r="P69" s="172"/>
    </row>
    <row r="70" spans="1:16" s="160" customFormat="1" ht="22.5" customHeight="1" x14ac:dyDescent="0.25">
      <c r="A70" s="254"/>
      <c r="B70" s="480"/>
      <c r="C70" s="481"/>
      <c r="D70" s="403"/>
      <c r="E70" s="404"/>
      <c r="F70" s="147"/>
      <c r="G70" s="147"/>
      <c r="H70" s="147"/>
      <c r="I70" s="147"/>
      <c r="J70" s="147"/>
      <c r="K70" s="172"/>
      <c r="L70" s="172"/>
      <c r="M70" s="172"/>
      <c r="N70" s="172"/>
      <c r="O70" s="172"/>
      <c r="P70" s="172"/>
    </row>
    <row r="71" spans="1:16" s="160" customFormat="1" ht="35.25" customHeight="1" x14ac:dyDescent="0.25">
      <c r="A71" s="151"/>
      <c r="B71" s="480"/>
      <c r="C71" s="481"/>
      <c r="D71" s="403"/>
      <c r="E71" s="404"/>
      <c r="F71" s="147"/>
      <c r="G71" s="147"/>
      <c r="H71" s="147"/>
      <c r="I71" s="147"/>
      <c r="J71" s="147"/>
      <c r="K71" s="172"/>
      <c r="L71" s="172"/>
      <c r="M71" s="172"/>
      <c r="N71" s="172"/>
      <c r="O71" s="172"/>
      <c r="P71" s="172"/>
    </row>
    <row r="72" spans="1:16" s="160" customFormat="1" ht="15" customHeight="1" x14ac:dyDescent="0.25">
      <c r="A72" s="151"/>
      <c r="B72" s="480"/>
      <c r="C72" s="481"/>
      <c r="D72" s="405" t="s">
        <v>996</v>
      </c>
      <c r="E72" s="406"/>
      <c r="F72" s="147"/>
      <c r="G72" s="147"/>
      <c r="H72" s="147"/>
      <c r="I72" s="147"/>
      <c r="J72" s="147"/>
      <c r="K72" s="172"/>
      <c r="L72" s="172"/>
      <c r="M72" s="172"/>
      <c r="N72" s="172"/>
      <c r="O72" s="172"/>
      <c r="P72" s="172"/>
    </row>
    <row r="73" spans="1:16" s="160" customFormat="1" ht="9" customHeight="1" x14ac:dyDescent="0.25">
      <c r="B73" s="480"/>
      <c r="C73" s="481"/>
      <c r="D73" s="405"/>
      <c r="E73" s="406"/>
      <c r="F73" s="147"/>
      <c r="G73" s="147"/>
      <c r="H73" s="147"/>
      <c r="I73" s="147"/>
      <c r="J73" s="147"/>
      <c r="K73" s="172"/>
      <c r="L73" s="172"/>
      <c r="M73" s="172"/>
      <c r="N73" s="172"/>
      <c r="O73" s="172"/>
      <c r="P73" s="172"/>
    </row>
    <row r="74" spans="1:16" s="160" customFormat="1" x14ac:dyDescent="0.25">
      <c r="A74" s="151"/>
      <c r="B74" s="480"/>
      <c r="C74" s="481"/>
      <c r="D74" s="405"/>
      <c r="E74" s="406"/>
      <c r="F74" s="147"/>
      <c r="G74" s="147"/>
      <c r="H74" s="147"/>
      <c r="I74" s="147"/>
      <c r="J74" s="147"/>
      <c r="K74" s="172"/>
      <c r="L74" s="172"/>
      <c r="M74" s="172"/>
      <c r="N74" s="172"/>
      <c r="O74" s="172"/>
      <c r="P74" s="172"/>
    </row>
    <row r="75" spans="1:16" s="160" customFormat="1" ht="35.25" customHeight="1" x14ac:dyDescent="0.25">
      <c r="A75" s="151"/>
      <c r="B75" s="482"/>
      <c r="C75" s="483"/>
      <c r="D75" s="405"/>
      <c r="E75" s="406"/>
      <c r="F75" s="147"/>
      <c r="G75" s="147"/>
      <c r="H75" s="147"/>
      <c r="I75" s="147"/>
      <c r="J75" s="147"/>
      <c r="K75" s="172"/>
      <c r="L75" s="172"/>
      <c r="M75" s="172"/>
      <c r="N75" s="172"/>
      <c r="O75" s="172"/>
      <c r="P75" s="172"/>
    </row>
    <row r="76" spans="1:16" s="160" customFormat="1" ht="15" customHeight="1" x14ac:dyDescent="0.25">
      <c r="A76" s="151"/>
      <c r="B76" s="478" t="s">
        <v>101</v>
      </c>
      <c r="C76" s="479"/>
      <c r="D76" s="401" t="s">
        <v>997</v>
      </c>
      <c r="E76" s="402"/>
      <c r="F76" s="147"/>
      <c r="G76" s="147"/>
      <c r="H76" s="147"/>
      <c r="I76" s="147"/>
      <c r="J76" s="147"/>
      <c r="K76" s="172"/>
      <c r="L76" s="172"/>
      <c r="M76" s="172"/>
      <c r="N76" s="172"/>
      <c r="O76" s="172"/>
      <c r="P76" s="172"/>
    </row>
    <row r="77" spans="1:16" s="160" customFormat="1" ht="15" customHeight="1" x14ac:dyDescent="0.25">
      <c r="A77" s="151"/>
      <c r="B77" s="480"/>
      <c r="C77" s="481"/>
      <c r="D77" s="401"/>
      <c r="E77" s="402"/>
      <c r="F77" s="147"/>
      <c r="G77" s="147"/>
      <c r="H77" s="147"/>
      <c r="I77" s="147"/>
      <c r="J77" s="147"/>
      <c r="K77" s="172"/>
      <c r="L77" s="172"/>
      <c r="M77" s="172"/>
      <c r="N77" s="172"/>
      <c r="O77" s="172"/>
      <c r="P77" s="172"/>
    </row>
    <row r="78" spans="1:16" s="160" customFormat="1" x14ac:dyDescent="0.25">
      <c r="A78" s="151"/>
      <c r="B78" s="480"/>
      <c r="C78" s="481"/>
      <c r="D78" s="401"/>
      <c r="E78" s="402"/>
      <c r="F78" s="147"/>
      <c r="G78" s="147"/>
      <c r="H78" s="147"/>
      <c r="I78" s="147"/>
      <c r="J78" s="147"/>
      <c r="K78" s="172"/>
      <c r="L78" s="172"/>
      <c r="M78" s="172"/>
      <c r="N78" s="172"/>
      <c r="O78" s="172"/>
      <c r="P78" s="172"/>
    </row>
    <row r="79" spans="1:16" s="160" customFormat="1" ht="25.5" customHeight="1" x14ac:dyDescent="0.25">
      <c r="A79" s="151"/>
      <c r="B79" s="482"/>
      <c r="C79" s="483"/>
      <c r="D79" s="401"/>
      <c r="E79" s="402"/>
      <c r="F79" s="147"/>
      <c r="G79" s="147"/>
      <c r="H79" s="147"/>
      <c r="I79" s="147"/>
      <c r="J79" s="147"/>
      <c r="K79" s="172"/>
      <c r="L79" s="172"/>
      <c r="M79" s="172"/>
      <c r="N79" s="172"/>
      <c r="O79" s="172"/>
      <c r="P79" s="172"/>
    </row>
    <row r="80" spans="1:16" s="160" customFormat="1" ht="15.75" customHeight="1" x14ac:dyDescent="0.25">
      <c r="A80" s="151"/>
      <c r="B80" s="152"/>
      <c r="C80" s="151"/>
      <c r="D80" s="171"/>
      <c r="E80" s="172"/>
      <c r="F80" s="147"/>
      <c r="G80" s="147"/>
      <c r="H80" s="147"/>
      <c r="I80" s="147"/>
      <c r="J80" s="147"/>
      <c r="K80" s="172"/>
      <c r="L80" s="172"/>
      <c r="M80" s="172"/>
      <c r="N80" s="172"/>
      <c r="O80" s="172"/>
      <c r="P80" s="172"/>
    </row>
    <row r="81" spans="1:17" s="160" customFormat="1" x14ac:dyDescent="0.25">
      <c r="A81" s="151"/>
      <c r="B81" s="152"/>
      <c r="C81" s="151"/>
      <c r="D81" s="171"/>
      <c r="E81" s="172"/>
      <c r="F81" s="147"/>
      <c r="G81" s="147"/>
      <c r="H81" s="147"/>
      <c r="I81" s="147"/>
      <c r="J81" s="147"/>
      <c r="K81" s="172"/>
      <c r="L81" s="172"/>
      <c r="M81" s="172"/>
      <c r="N81" s="172"/>
      <c r="O81" s="172"/>
      <c r="P81" s="172"/>
    </row>
    <row r="82" spans="1:17" s="160" customFormat="1" ht="15" customHeight="1" x14ac:dyDescent="0.25">
      <c r="A82" s="151"/>
      <c r="B82" s="152"/>
      <c r="C82" s="151"/>
      <c r="D82" s="171"/>
      <c r="E82" s="172"/>
      <c r="F82" s="147"/>
      <c r="G82" s="147"/>
      <c r="H82" s="147"/>
      <c r="I82" s="147"/>
      <c r="J82" s="147"/>
      <c r="K82" s="172"/>
      <c r="L82" s="172"/>
      <c r="M82" s="172"/>
      <c r="N82" s="172"/>
      <c r="O82" s="172"/>
      <c r="P82" s="172"/>
    </row>
    <row r="83" spans="1:17" s="160" customFormat="1" x14ac:dyDescent="0.25">
      <c r="A83" s="151"/>
      <c r="B83" s="152"/>
      <c r="C83" s="151"/>
      <c r="D83" s="171"/>
      <c r="E83" s="172"/>
      <c r="F83" s="147"/>
      <c r="G83" s="147"/>
      <c r="H83" s="147"/>
      <c r="I83" s="147"/>
      <c r="J83" s="147"/>
      <c r="K83" s="172"/>
      <c r="L83" s="172"/>
      <c r="M83" s="172"/>
      <c r="N83" s="172"/>
      <c r="O83" s="172"/>
      <c r="P83" s="172"/>
    </row>
    <row r="84" spans="1:17" s="160" customFormat="1" ht="15" customHeight="1" x14ac:dyDescent="0.25">
      <c r="A84" s="151"/>
      <c r="B84" s="152"/>
      <c r="C84" s="151"/>
      <c r="D84" s="153"/>
      <c r="E84" s="172"/>
      <c r="F84" s="147"/>
      <c r="G84" s="147"/>
      <c r="H84" s="147"/>
      <c r="I84" s="147"/>
      <c r="J84" s="147"/>
      <c r="K84" s="172"/>
      <c r="L84" s="172"/>
      <c r="M84" s="172"/>
      <c r="N84" s="172"/>
      <c r="O84" s="172"/>
      <c r="P84" s="172"/>
    </row>
    <row r="85" spans="1:17" x14ac:dyDescent="0.25">
      <c r="D85" s="171"/>
      <c r="E85" s="172"/>
      <c r="F85" s="147"/>
      <c r="G85" s="147"/>
      <c r="H85" s="147"/>
      <c r="I85" s="147"/>
      <c r="J85" s="147"/>
      <c r="K85" s="172"/>
      <c r="L85" s="172"/>
      <c r="M85" s="172"/>
      <c r="N85" s="172"/>
      <c r="O85" s="172"/>
      <c r="P85" s="172"/>
    </row>
    <row r="86" spans="1:17" ht="15" customHeight="1" x14ac:dyDescent="0.25">
      <c r="D86" s="171"/>
      <c r="E86" s="172"/>
      <c r="F86" s="147"/>
      <c r="G86" s="147"/>
      <c r="H86" s="147"/>
      <c r="I86" s="147"/>
      <c r="J86" s="147"/>
      <c r="K86" s="172"/>
      <c r="L86" s="172"/>
      <c r="M86" s="172"/>
      <c r="N86" s="172"/>
      <c r="O86" s="172"/>
      <c r="P86" s="172"/>
    </row>
    <row r="87" spans="1:17" ht="15.75" customHeight="1" x14ac:dyDescent="0.25">
      <c r="D87" s="171"/>
      <c r="E87" s="291"/>
      <c r="F87" s="147"/>
      <c r="G87" s="150"/>
      <c r="H87" s="150"/>
      <c r="I87" s="150"/>
      <c r="J87" s="150"/>
      <c r="K87" s="274"/>
      <c r="L87" s="274"/>
      <c r="M87" s="274"/>
      <c r="N87" s="274"/>
      <c r="O87" s="274"/>
      <c r="P87" s="274"/>
    </row>
    <row r="88" spans="1:17" x14ac:dyDescent="0.25">
      <c r="E88" s="291"/>
      <c r="F88" s="150"/>
      <c r="G88" s="150"/>
      <c r="H88" s="150"/>
      <c r="I88" s="150"/>
      <c r="J88" s="150"/>
      <c r="K88" s="274"/>
      <c r="L88" s="274"/>
      <c r="M88" s="274"/>
      <c r="N88" s="274"/>
      <c r="O88" s="274"/>
      <c r="P88" s="274"/>
    </row>
    <row r="89" spans="1:17" ht="15" customHeight="1" x14ac:dyDescent="0.25">
      <c r="E89" s="291"/>
      <c r="F89" s="150"/>
      <c r="G89" s="142"/>
      <c r="H89" s="142"/>
      <c r="I89" s="142"/>
      <c r="J89" s="142"/>
      <c r="K89" s="275"/>
      <c r="L89" s="275"/>
      <c r="M89" s="275"/>
      <c r="N89" s="275"/>
      <c r="O89" s="275"/>
      <c r="P89" s="275"/>
      <c r="Q89" s="276"/>
    </row>
    <row r="90" spans="1:17" x14ac:dyDescent="0.25">
      <c r="D90" s="292"/>
      <c r="E90" s="291"/>
      <c r="F90" s="142"/>
      <c r="G90" s="142"/>
      <c r="H90" s="142"/>
      <c r="I90" s="142"/>
      <c r="J90" s="142"/>
      <c r="K90" s="275"/>
      <c r="L90" s="275"/>
      <c r="M90" s="275"/>
      <c r="N90" s="275"/>
      <c r="O90" s="275"/>
      <c r="P90" s="275"/>
      <c r="Q90" s="276"/>
    </row>
    <row r="91" spans="1:17" ht="15" customHeight="1" x14ac:dyDescent="0.25">
      <c r="E91" s="291"/>
      <c r="F91" s="142"/>
      <c r="G91" s="142"/>
      <c r="H91" s="142"/>
      <c r="I91" s="142"/>
      <c r="J91" s="142"/>
      <c r="K91" s="275"/>
      <c r="L91" s="275"/>
      <c r="M91" s="275"/>
      <c r="N91" s="275"/>
      <c r="O91" s="275"/>
      <c r="P91" s="275"/>
      <c r="Q91" s="276"/>
    </row>
    <row r="92" spans="1:17" x14ac:dyDescent="0.25">
      <c r="D92" s="292"/>
      <c r="E92" s="291"/>
      <c r="F92" s="142"/>
    </row>
    <row r="93" spans="1:17" x14ac:dyDescent="0.25">
      <c r="D93" s="292"/>
      <c r="E93" s="291"/>
    </row>
    <row r="94" spans="1:17" x14ac:dyDescent="0.25">
      <c r="D94" s="171"/>
      <c r="E94" s="291"/>
    </row>
  </sheetData>
  <mergeCells count="71">
    <mergeCell ref="B76:C79"/>
    <mergeCell ref="B59:C65"/>
    <mergeCell ref="B66:C67"/>
    <mergeCell ref="B68:C75"/>
    <mergeCell ref="B58:C58"/>
    <mergeCell ref="B54:C55"/>
    <mergeCell ref="B56:C57"/>
    <mergeCell ref="B29:C30"/>
    <mergeCell ref="B31:C31"/>
    <mergeCell ref="B32:C53"/>
    <mergeCell ref="B23:C23"/>
    <mergeCell ref="B24:C24"/>
    <mergeCell ref="B25:C25"/>
    <mergeCell ref="B26:C26"/>
    <mergeCell ref="B28:C28"/>
    <mergeCell ref="B19:C19"/>
    <mergeCell ref="B20:C20"/>
    <mergeCell ref="B21:C21"/>
    <mergeCell ref="B22:C22"/>
    <mergeCell ref="B6:C6"/>
    <mergeCell ref="B7:C7"/>
    <mergeCell ref="B8:C8"/>
    <mergeCell ref="B9:C9"/>
    <mergeCell ref="B10:C10"/>
    <mergeCell ref="B11:C11"/>
    <mergeCell ref="B12:C12"/>
    <mergeCell ref="B13:C17"/>
    <mergeCell ref="B18:C18"/>
    <mergeCell ref="C2:D2"/>
    <mergeCell ref="C3:D3"/>
    <mergeCell ref="B4:E4"/>
    <mergeCell ref="C5:E5"/>
    <mergeCell ref="D13:E17"/>
    <mergeCell ref="D19:E19"/>
    <mergeCell ref="D6:E6"/>
    <mergeCell ref="D7:E7"/>
    <mergeCell ref="E8:E12"/>
    <mergeCell ref="D24:E24"/>
    <mergeCell ref="D18:F18"/>
    <mergeCell ref="D25:E25"/>
    <mergeCell ref="D22:E22"/>
    <mergeCell ref="D23:E23"/>
    <mergeCell ref="D20:E20"/>
    <mergeCell ref="D21:E21"/>
    <mergeCell ref="D42:E43"/>
    <mergeCell ref="D44:E44"/>
    <mergeCell ref="D38:E41"/>
    <mergeCell ref="D32:E32"/>
    <mergeCell ref="D26:E26"/>
    <mergeCell ref="D28:E28"/>
    <mergeCell ref="D29:E30"/>
    <mergeCell ref="D52:E53"/>
    <mergeCell ref="D54:E55"/>
    <mergeCell ref="D45:E45"/>
    <mergeCell ref="D46:E47"/>
    <mergeCell ref="D48:E49"/>
    <mergeCell ref="D50:E50"/>
    <mergeCell ref="D51:E51"/>
    <mergeCell ref="D63:E63"/>
    <mergeCell ref="D64:E64"/>
    <mergeCell ref="D59:E61"/>
    <mergeCell ref="D62:E62"/>
    <mergeCell ref="E56:E57"/>
    <mergeCell ref="D58:E58"/>
    <mergeCell ref="D56:D57"/>
    <mergeCell ref="D76:E79"/>
    <mergeCell ref="D68:E68"/>
    <mergeCell ref="D69:E71"/>
    <mergeCell ref="D72:E75"/>
    <mergeCell ref="D65:E65"/>
    <mergeCell ref="D66:E67"/>
  </mergeCells>
  <printOptions horizontalCentered="1" verticalCentered="1"/>
  <pageMargins left="0.23622047244094491" right="0.23622047244094491" top="0.35433070866141736" bottom="0.35433070866141736" header="0.31496062992125984" footer="0.31496062992125984"/>
  <pageSetup scale="71" fitToHeight="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1"/>
  <sheetViews>
    <sheetView showGridLines="0" view="pageBreakPreview" zoomScale="90" zoomScaleNormal="90" zoomScaleSheetLayoutView="90" workbookViewId="0">
      <selection activeCell="A14" sqref="A14:XFD14"/>
    </sheetView>
  </sheetViews>
  <sheetFormatPr baseColWidth="10" defaultColWidth="11.42578125" defaultRowHeight="15" x14ac:dyDescent="0.25"/>
  <cols>
    <col min="1" max="1" width="5.42578125" style="266" customWidth="1"/>
    <col min="2" max="2" width="2.28515625" style="151" customWidth="1"/>
    <col min="3" max="3" width="2.42578125" style="151" customWidth="1"/>
    <col min="4" max="4" width="41.140625" style="151" customWidth="1"/>
    <col min="5" max="5" width="12.85546875" style="151" customWidth="1"/>
    <col min="6" max="6" width="9.42578125" style="151" customWidth="1"/>
    <col min="7" max="7" width="17.85546875" style="151" bestFit="1" customWidth="1"/>
    <col min="8" max="8" width="18.5703125" style="151" bestFit="1" customWidth="1"/>
    <col min="9" max="9" width="17.42578125" style="151" bestFit="1" customWidth="1"/>
    <col min="10" max="12" width="15.7109375" style="151" customWidth="1"/>
    <col min="13" max="13" width="19.7109375" style="151" customWidth="1"/>
    <col min="14" max="15" width="2.28515625" style="151" customWidth="1"/>
    <col min="16" max="16" width="11.42578125" style="139"/>
    <col min="17" max="17" width="33.5703125" style="139" hidden="1" customWidth="1"/>
    <col min="18" max="18" width="17" style="139" hidden="1" customWidth="1"/>
    <col min="19" max="19" width="11.42578125" style="139" hidden="1" customWidth="1"/>
    <col min="20" max="20" width="41.42578125" style="139" hidden="1" customWidth="1"/>
    <col min="21" max="21" width="11.42578125" style="139" customWidth="1"/>
    <col min="22" max="22" width="11.42578125" style="160" customWidth="1"/>
    <col min="23" max="28" width="11.42578125" style="160"/>
    <col min="29" max="16384" width="11.42578125" style="151"/>
  </cols>
  <sheetData>
    <row r="1" spans="1:28" x14ac:dyDescent="0.25">
      <c r="C1" s="155"/>
      <c r="D1" s="168"/>
      <c r="E1" s="168"/>
      <c r="F1" s="168"/>
      <c r="G1" s="168"/>
      <c r="H1" s="168"/>
      <c r="I1" s="168"/>
      <c r="J1" s="168"/>
      <c r="K1" s="168"/>
      <c r="L1" s="168"/>
      <c r="M1" s="168"/>
      <c r="N1" s="169"/>
      <c r="Q1" s="160"/>
      <c r="R1" s="160"/>
      <c r="S1" s="160"/>
      <c r="T1" s="160"/>
      <c r="U1" s="160"/>
      <c r="X1" s="151"/>
      <c r="Y1" s="151"/>
      <c r="Z1" s="151"/>
      <c r="AA1" s="151"/>
      <c r="AB1" s="151"/>
    </row>
    <row r="2" spans="1:28" ht="44.25" customHeight="1" thickBot="1" x14ac:dyDescent="0.3">
      <c r="C2" s="158"/>
      <c r="D2" s="160"/>
      <c r="E2" s="160"/>
      <c r="F2" s="160"/>
      <c r="G2" s="160"/>
      <c r="H2" s="160"/>
      <c r="I2" s="160"/>
      <c r="J2" s="160"/>
      <c r="K2" s="160"/>
      <c r="L2" s="160"/>
      <c r="M2" s="160"/>
      <c r="N2" s="159"/>
      <c r="P2" s="151"/>
      <c r="Q2" s="151"/>
      <c r="R2" s="151"/>
      <c r="S2" s="151"/>
      <c r="T2" s="151"/>
      <c r="U2" s="151"/>
      <c r="V2" s="151"/>
      <c r="W2" s="151"/>
      <c r="X2" s="151"/>
      <c r="Y2" s="151"/>
      <c r="Z2" s="151"/>
      <c r="AA2" s="151"/>
      <c r="AB2" s="151"/>
    </row>
    <row r="3" spans="1:28" ht="27" customHeight="1" x14ac:dyDescent="0.25">
      <c r="C3" s="158"/>
      <c r="D3" s="384" t="s">
        <v>1004</v>
      </c>
      <c r="E3" s="385"/>
      <c r="F3" s="385"/>
      <c r="G3" s="385"/>
      <c r="H3" s="385"/>
      <c r="I3" s="385"/>
      <c r="J3" s="385"/>
      <c r="K3" s="385"/>
      <c r="L3" s="386"/>
      <c r="M3" s="267" t="s">
        <v>1005</v>
      </c>
      <c r="N3" s="159"/>
      <c r="Q3" s="160"/>
      <c r="R3" s="160"/>
      <c r="S3" s="160"/>
      <c r="T3" s="160"/>
      <c r="U3" s="160"/>
      <c r="X3" s="151"/>
      <c r="Y3" s="151"/>
      <c r="Z3" s="151"/>
      <c r="AA3" s="151"/>
      <c r="AB3" s="151"/>
    </row>
    <row r="4" spans="1:28" ht="27" customHeight="1" thickBot="1" x14ac:dyDescent="0.4">
      <c r="C4" s="158"/>
      <c r="D4" s="381" t="s">
        <v>2</v>
      </c>
      <c r="E4" s="382"/>
      <c r="F4" s="382"/>
      <c r="G4" s="382"/>
      <c r="H4" s="382"/>
      <c r="I4" s="382"/>
      <c r="J4" s="382"/>
      <c r="K4" s="382"/>
      <c r="L4" s="383"/>
      <c r="M4" s="268" t="s">
        <v>1006</v>
      </c>
      <c r="N4" s="269"/>
      <c r="O4" s="157"/>
      <c r="P4" s="140"/>
      <c r="Q4" s="252"/>
      <c r="R4" s="252"/>
      <c r="S4" s="252"/>
      <c r="T4" s="252"/>
      <c r="U4" s="252"/>
      <c r="V4" s="252"/>
      <c r="X4" s="151"/>
      <c r="Y4" s="151"/>
      <c r="Z4" s="151"/>
      <c r="AA4" s="151"/>
      <c r="AB4" s="151"/>
    </row>
    <row r="5" spans="1:28" ht="27" customHeight="1" thickBot="1" x14ac:dyDescent="0.3">
      <c r="A5" s="266" t="s">
        <v>1007</v>
      </c>
      <c r="C5" s="158"/>
      <c r="D5" s="388" t="s">
        <v>4</v>
      </c>
      <c r="E5" s="389"/>
      <c r="F5" s="389"/>
      <c r="G5" s="389"/>
      <c r="H5" s="389"/>
      <c r="I5" s="389"/>
      <c r="J5" s="389"/>
      <c r="K5" s="389"/>
      <c r="L5" s="389"/>
      <c r="M5" s="390"/>
      <c r="N5" s="159"/>
      <c r="O5" s="160"/>
      <c r="P5" s="140"/>
      <c r="Q5" s="252"/>
      <c r="R5" s="252"/>
      <c r="S5" s="252"/>
      <c r="T5" s="252"/>
      <c r="U5" s="252"/>
      <c r="V5" s="252"/>
      <c r="X5" s="151"/>
      <c r="Y5" s="151"/>
      <c r="Z5" s="151"/>
      <c r="AA5" s="151"/>
      <c r="AB5" s="151"/>
    </row>
    <row r="6" spans="1:28" ht="9" customHeight="1" thickBot="1" x14ac:dyDescent="0.4">
      <c r="C6" s="155"/>
      <c r="D6" s="385"/>
      <c r="E6" s="385"/>
      <c r="F6" s="385"/>
      <c r="G6" s="385"/>
      <c r="H6" s="385"/>
      <c r="I6" s="385"/>
      <c r="J6" s="385"/>
      <c r="K6" s="385"/>
      <c r="L6" s="385"/>
      <c r="M6" s="385"/>
      <c r="N6" s="156"/>
      <c r="O6" s="157"/>
      <c r="P6" s="140"/>
      <c r="Q6" s="141" t="s">
        <v>3</v>
      </c>
      <c r="R6" s="139" t="s">
        <v>1</v>
      </c>
      <c r="S6" s="140"/>
      <c r="T6" s="140" t="s">
        <v>612</v>
      </c>
      <c r="U6" s="140"/>
      <c r="V6" s="252"/>
      <c r="W6" s="252"/>
      <c r="X6" s="252"/>
      <c r="Y6" s="252"/>
      <c r="Z6" s="252"/>
      <c r="AA6" s="252"/>
    </row>
    <row r="7" spans="1:28" ht="18.75" customHeight="1" x14ac:dyDescent="0.25">
      <c r="A7" s="266" t="s">
        <v>6</v>
      </c>
      <c r="C7" s="158"/>
      <c r="D7" s="161" t="s">
        <v>7</v>
      </c>
      <c r="E7" s="575"/>
      <c r="F7" s="576"/>
      <c r="G7" s="576"/>
      <c r="H7" s="576"/>
      <c r="I7" s="576"/>
      <c r="J7" s="576"/>
      <c r="K7" s="576"/>
      <c r="L7" s="577"/>
      <c r="M7" s="578" t="s">
        <v>8</v>
      </c>
      <c r="N7" s="159"/>
      <c r="O7" s="160"/>
      <c r="P7" s="144"/>
      <c r="Q7" s="142" t="s">
        <v>15</v>
      </c>
      <c r="R7" s="142" t="s">
        <v>608</v>
      </c>
      <c r="S7" s="144" t="s">
        <v>610</v>
      </c>
      <c r="T7" s="143" t="s">
        <v>614</v>
      </c>
      <c r="U7" s="144"/>
      <c r="V7" s="270"/>
      <c r="W7" s="270"/>
      <c r="X7" s="270"/>
      <c r="Y7" s="270"/>
      <c r="Z7" s="270"/>
      <c r="AA7" s="270"/>
    </row>
    <row r="8" spans="1:28" ht="19.5" customHeight="1" x14ac:dyDescent="0.25">
      <c r="A8" s="266" t="s">
        <v>10</v>
      </c>
      <c r="C8" s="158"/>
      <c r="D8" s="162" t="s">
        <v>11</v>
      </c>
      <c r="E8" s="568" t="s">
        <v>12</v>
      </c>
      <c r="F8" s="569"/>
      <c r="G8" s="569"/>
      <c r="H8" s="569"/>
      <c r="I8" s="569"/>
      <c r="J8" s="569"/>
      <c r="K8" s="569"/>
      <c r="L8" s="570"/>
      <c r="M8" s="579"/>
      <c r="N8" s="159"/>
      <c r="O8" s="160"/>
      <c r="P8" s="144"/>
      <c r="Q8" s="142" t="s">
        <v>19</v>
      </c>
      <c r="R8" s="142" t="s">
        <v>609</v>
      </c>
      <c r="S8" s="142" t="s">
        <v>20</v>
      </c>
      <c r="T8" s="143" t="s">
        <v>615</v>
      </c>
      <c r="U8" s="144"/>
      <c r="V8" s="270"/>
      <c r="W8" s="270"/>
      <c r="X8" s="270"/>
      <c r="Y8" s="270"/>
      <c r="Z8" s="270"/>
      <c r="AA8" s="270"/>
    </row>
    <row r="9" spans="1:28" s="160" customFormat="1" ht="18.75" customHeight="1" x14ac:dyDescent="0.25">
      <c r="A9" s="266" t="s">
        <v>16</v>
      </c>
      <c r="B9" s="151"/>
      <c r="C9" s="158"/>
      <c r="D9" s="162" t="s">
        <v>17</v>
      </c>
      <c r="E9" s="568" t="s">
        <v>242</v>
      </c>
      <c r="F9" s="569"/>
      <c r="G9" s="569"/>
      <c r="H9" s="569"/>
      <c r="I9" s="569"/>
      <c r="J9" s="569"/>
      <c r="K9" s="569"/>
      <c r="L9" s="570"/>
      <c r="M9" s="579"/>
      <c r="N9" s="159"/>
      <c r="P9" s="145"/>
      <c r="Q9" s="142" t="s">
        <v>24</v>
      </c>
      <c r="R9" s="142"/>
      <c r="S9" s="142" t="s">
        <v>25</v>
      </c>
      <c r="T9" s="145" t="s">
        <v>616</v>
      </c>
      <c r="U9" s="145"/>
      <c r="V9" s="271"/>
      <c r="W9" s="271"/>
      <c r="X9" s="271"/>
      <c r="Y9" s="271"/>
      <c r="Z9" s="271"/>
      <c r="AA9" s="271"/>
    </row>
    <row r="10" spans="1:28" s="160" customFormat="1" ht="18.75" customHeight="1" x14ac:dyDescent="0.25">
      <c r="A10" s="266"/>
      <c r="B10" s="151"/>
      <c r="C10" s="158"/>
      <c r="D10" s="162" t="s">
        <v>259</v>
      </c>
      <c r="E10" s="568" t="s">
        <v>262</v>
      </c>
      <c r="F10" s="569"/>
      <c r="G10" s="581"/>
      <c r="H10" s="565" t="str">
        <f>VLOOKUP(E10,PCI!AK3:AO153,5,FALSE)</f>
        <v>Dirección_General Sena - Gestión General</v>
      </c>
      <c r="I10" s="566"/>
      <c r="J10" s="566"/>
      <c r="K10" s="566"/>
      <c r="L10" s="567"/>
      <c r="M10" s="579"/>
      <c r="N10" s="159"/>
      <c r="P10" s="145"/>
      <c r="Q10" s="142" t="s">
        <v>971</v>
      </c>
      <c r="R10" s="142"/>
      <c r="S10" s="142" t="s">
        <v>28</v>
      </c>
      <c r="T10" s="145"/>
      <c r="U10" s="145"/>
      <c r="V10" s="271"/>
      <c r="W10" s="271"/>
      <c r="X10" s="271"/>
      <c r="Y10" s="271"/>
      <c r="Z10" s="271"/>
      <c r="AA10" s="271"/>
    </row>
    <row r="11" spans="1:28" s="160" customFormat="1" ht="18.75" x14ac:dyDescent="0.25">
      <c r="A11" s="266" t="s">
        <v>21</v>
      </c>
      <c r="B11" s="151"/>
      <c r="C11" s="158"/>
      <c r="D11" s="163" t="s">
        <v>22</v>
      </c>
      <c r="E11" s="568" t="s">
        <v>23</v>
      </c>
      <c r="F11" s="569"/>
      <c r="G11" s="569"/>
      <c r="H11" s="569"/>
      <c r="I11" s="569"/>
      <c r="J11" s="569"/>
      <c r="K11" s="569"/>
      <c r="L11" s="570"/>
      <c r="M11" s="579"/>
      <c r="N11" s="159"/>
      <c r="P11" s="145"/>
      <c r="Q11" s="142" t="s">
        <v>966</v>
      </c>
      <c r="R11" s="139"/>
      <c r="S11" s="142" t="s">
        <v>29</v>
      </c>
      <c r="T11" s="145"/>
      <c r="U11" s="145"/>
      <c r="V11" s="271"/>
      <c r="W11" s="271"/>
      <c r="X11" s="271"/>
      <c r="Y11" s="271"/>
      <c r="Z11" s="271"/>
      <c r="AA11" s="271"/>
    </row>
    <row r="12" spans="1:28" s="160" customFormat="1" ht="18.75" customHeight="1" thickBot="1" x14ac:dyDescent="0.3">
      <c r="A12" s="266" t="s">
        <v>26</v>
      </c>
      <c r="B12" s="151"/>
      <c r="C12" s="158"/>
      <c r="D12" s="164" t="s">
        <v>0</v>
      </c>
      <c r="E12" s="571" t="s">
        <v>24</v>
      </c>
      <c r="F12" s="572"/>
      <c r="G12" s="572"/>
      <c r="H12" s="572"/>
      <c r="I12" s="572"/>
      <c r="J12" s="572"/>
      <c r="K12" s="572"/>
      <c r="L12" s="573"/>
      <c r="M12" s="580"/>
      <c r="N12" s="159"/>
      <c r="P12" s="145"/>
      <c r="Q12" s="146" t="s">
        <v>30</v>
      </c>
      <c r="R12" s="139"/>
      <c r="S12" s="145"/>
      <c r="T12" s="145"/>
      <c r="U12" s="145"/>
      <c r="V12" s="271"/>
      <c r="W12" s="271"/>
      <c r="X12" s="271"/>
      <c r="Y12" s="271"/>
      <c r="Z12" s="271"/>
      <c r="AA12" s="271"/>
    </row>
    <row r="13" spans="1:28" s="160" customFormat="1" ht="10.5" customHeight="1" thickBot="1" x14ac:dyDescent="0.3">
      <c r="A13" s="266"/>
      <c r="B13" s="151"/>
      <c r="C13" s="165"/>
      <c r="D13" s="166"/>
      <c r="E13" s="166"/>
      <c r="F13" s="166"/>
      <c r="G13" s="166"/>
      <c r="H13" s="166"/>
      <c r="I13" s="166"/>
      <c r="J13" s="166"/>
      <c r="K13" s="166"/>
      <c r="L13" s="166"/>
      <c r="M13" s="166"/>
      <c r="N13" s="167"/>
      <c r="P13" s="147"/>
      <c r="Q13" s="139"/>
      <c r="R13" s="139"/>
      <c r="S13" s="147"/>
      <c r="T13" s="147"/>
      <c r="U13" s="147"/>
      <c r="V13" s="172"/>
      <c r="W13" s="172"/>
      <c r="X13" s="172"/>
      <c r="Y13" s="172"/>
      <c r="Z13" s="172"/>
      <c r="AA13" s="172"/>
    </row>
    <row r="14" spans="1:28" s="160" customFormat="1" ht="15.75" thickBot="1" x14ac:dyDescent="0.3">
      <c r="A14" s="266"/>
      <c r="B14" s="151"/>
      <c r="C14" s="151"/>
      <c r="D14" s="151"/>
      <c r="E14" s="151"/>
      <c r="F14" s="151"/>
      <c r="G14" s="151"/>
      <c r="H14" s="151"/>
      <c r="I14" s="151"/>
      <c r="J14" s="151"/>
      <c r="K14" s="151"/>
      <c r="L14" s="151"/>
      <c r="M14" s="151"/>
      <c r="N14" s="151"/>
      <c r="O14" s="151"/>
      <c r="P14" s="147"/>
      <c r="Q14" s="139"/>
      <c r="R14" s="139"/>
      <c r="S14" s="147"/>
      <c r="T14" s="147"/>
      <c r="U14" s="147"/>
      <c r="V14" s="172"/>
      <c r="W14" s="172"/>
      <c r="X14" s="172"/>
      <c r="Y14" s="172"/>
      <c r="Z14" s="172"/>
      <c r="AA14" s="172"/>
    </row>
    <row r="15" spans="1:28" s="160" customFormat="1" ht="9.75" customHeight="1" x14ac:dyDescent="0.25">
      <c r="A15" s="266"/>
      <c r="B15" s="151"/>
      <c r="C15" s="155"/>
      <c r="D15" s="168"/>
      <c r="E15" s="168"/>
      <c r="F15" s="168"/>
      <c r="G15" s="168"/>
      <c r="H15" s="168"/>
      <c r="I15" s="168"/>
      <c r="J15" s="168"/>
      <c r="K15" s="168"/>
      <c r="L15" s="168"/>
      <c r="M15" s="168"/>
      <c r="N15" s="169"/>
      <c r="P15" s="147"/>
      <c r="Q15" s="139"/>
      <c r="R15" s="139"/>
      <c r="S15" s="147"/>
      <c r="T15" s="147"/>
      <c r="U15" s="147"/>
      <c r="V15" s="172"/>
      <c r="W15" s="172"/>
      <c r="X15" s="172"/>
      <c r="Y15" s="172"/>
      <c r="Z15" s="172"/>
      <c r="AA15" s="172"/>
    </row>
    <row r="16" spans="1:28" s="160" customFormat="1" ht="18.75" x14ac:dyDescent="0.25">
      <c r="A16" s="266"/>
      <c r="B16" s="151"/>
      <c r="C16" s="158"/>
      <c r="D16" s="574" t="s">
        <v>31</v>
      </c>
      <c r="E16" s="574"/>
      <c r="F16" s="574"/>
      <c r="G16" s="574"/>
      <c r="H16" s="574"/>
      <c r="I16" s="574"/>
      <c r="J16" s="574"/>
      <c r="K16" s="574"/>
      <c r="L16" s="574"/>
      <c r="M16" s="574"/>
      <c r="N16" s="159"/>
      <c r="P16" s="147"/>
      <c r="Q16" s="139"/>
      <c r="R16" s="147"/>
      <c r="S16" s="147"/>
      <c r="T16" s="147"/>
      <c r="U16" s="147"/>
      <c r="V16" s="172"/>
      <c r="W16" s="172"/>
      <c r="X16" s="172"/>
      <c r="Y16" s="172"/>
      <c r="Z16" s="172"/>
      <c r="AA16" s="172"/>
    </row>
    <row r="17" spans="1:27" s="160" customFormat="1" ht="5.25" customHeight="1" x14ac:dyDescent="0.3">
      <c r="A17" s="266"/>
      <c r="B17" s="151"/>
      <c r="C17" s="158"/>
      <c r="D17" s="170"/>
      <c r="E17" s="170"/>
      <c r="F17" s="170"/>
      <c r="G17" s="170"/>
      <c r="H17" s="170"/>
      <c r="I17" s="170"/>
      <c r="J17" s="170"/>
      <c r="K17" s="170"/>
      <c r="L17" s="170"/>
      <c r="M17" s="170"/>
      <c r="N17" s="159"/>
      <c r="P17" s="147"/>
      <c r="Q17" s="147"/>
      <c r="R17" s="147"/>
      <c r="S17" s="147"/>
      <c r="T17" s="147"/>
      <c r="U17" s="147"/>
      <c r="V17" s="172"/>
      <c r="W17" s="172"/>
      <c r="X17" s="172"/>
      <c r="Y17" s="172"/>
      <c r="Z17" s="172"/>
      <c r="AA17" s="172"/>
    </row>
    <row r="18" spans="1:27" s="160" customFormat="1" ht="39.950000000000003" customHeight="1" x14ac:dyDescent="0.25">
      <c r="A18" s="266" t="s">
        <v>35</v>
      </c>
      <c r="B18" s="151"/>
      <c r="C18" s="158"/>
      <c r="D18" s="173" t="s">
        <v>36</v>
      </c>
      <c r="E18" s="559"/>
      <c r="F18" s="560"/>
      <c r="G18" s="174"/>
      <c r="H18" s="559"/>
      <c r="I18" s="561"/>
      <c r="J18" s="561"/>
      <c r="K18" s="561"/>
      <c r="L18" s="561"/>
      <c r="M18" s="562"/>
      <c r="N18" s="159"/>
      <c r="P18" s="147"/>
      <c r="Q18" s="147"/>
      <c r="R18" s="147"/>
      <c r="S18" s="147"/>
      <c r="T18" s="147"/>
      <c r="U18" s="147"/>
      <c r="V18" s="172"/>
      <c r="W18" s="172"/>
      <c r="X18" s="172"/>
      <c r="Y18" s="172"/>
      <c r="Z18" s="172"/>
      <c r="AA18" s="172"/>
    </row>
    <row r="19" spans="1:27" s="160" customFormat="1" ht="39.950000000000003" customHeight="1" x14ac:dyDescent="0.25">
      <c r="A19" s="266" t="s">
        <v>39</v>
      </c>
      <c r="B19" s="151"/>
      <c r="C19" s="158"/>
      <c r="D19" s="173" t="s">
        <v>40</v>
      </c>
      <c r="E19" s="559"/>
      <c r="F19" s="560"/>
      <c r="G19" s="174"/>
      <c r="H19" s="559"/>
      <c r="I19" s="561"/>
      <c r="J19" s="561"/>
      <c r="K19" s="561"/>
      <c r="L19" s="561"/>
      <c r="M19" s="562"/>
      <c r="N19" s="159"/>
      <c r="P19" s="147"/>
      <c r="Q19" s="147"/>
      <c r="R19" s="147"/>
      <c r="S19" s="147"/>
      <c r="T19" s="147"/>
      <c r="U19" s="147"/>
      <c r="V19" s="172"/>
      <c r="W19" s="172"/>
      <c r="X19" s="172"/>
      <c r="Y19" s="172"/>
      <c r="Z19" s="172"/>
      <c r="AA19" s="172"/>
    </row>
    <row r="20" spans="1:27" s="160" customFormat="1" ht="39.950000000000003" customHeight="1" x14ac:dyDescent="0.25">
      <c r="A20" s="266" t="s">
        <v>42</v>
      </c>
      <c r="B20" s="151"/>
      <c r="C20" s="158"/>
      <c r="D20" s="173" t="s">
        <v>43</v>
      </c>
      <c r="E20" s="559"/>
      <c r="F20" s="560"/>
      <c r="G20" s="174"/>
      <c r="H20" s="559"/>
      <c r="I20" s="561"/>
      <c r="J20" s="561"/>
      <c r="K20" s="561"/>
      <c r="L20" s="561"/>
      <c r="M20" s="562"/>
      <c r="N20" s="159"/>
      <c r="P20" s="147"/>
      <c r="Q20" s="147"/>
      <c r="R20" s="147"/>
      <c r="S20" s="147"/>
      <c r="T20" s="147"/>
      <c r="U20" s="147"/>
      <c r="V20" s="172"/>
      <c r="W20" s="172"/>
      <c r="X20" s="172"/>
      <c r="Y20" s="172"/>
      <c r="Z20" s="172"/>
      <c r="AA20" s="172"/>
    </row>
    <row r="21" spans="1:27" s="160" customFormat="1" ht="39.950000000000003" customHeight="1" x14ac:dyDescent="0.25">
      <c r="A21" s="266" t="s">
        <v>45</v>
      </c>
      <c r="B21" s="151"/>
      <c r="C21" s="158"/>
      <c r="D21" s="175" t="s">
        <v>46</v>
      </c>
      <c r="E21" s="559"/>
      <c r="F21" s="560"/>
      <c r="G21" s="174"/>
      <c r="H21" s="559"/>
      <c r="I21" s="561"/>
      <c r="J21" s="561"/>
      <c r="K21" s="561"/>
      <c r="L21" s="561"/>
      <c r="M21" s="562"/>
      <c r="N21" s="159"/>
      <c r="O21" s="158"/>
      <c r="P21" s="147"/>
      <c r="Q21" s="147"/>
      <c r="R21" s="147"/>
      <c r="S21" s="147"/>
      <c r="T21" s="147"/>
      <c r="U21" s="147"/>
      <c r="V21" s="172"/>
      <c r="W21" s="172"/>
      <c r="X21" s="172"/>
      <c r="Y21" s="172"/>
      <c r="Z21" s="172"/>
      <c r="AA21" s="172"/>
    </row>
    <row r="22" spans="1:27" s="160" customFormat="1" ht="39.950000000000003" customHeight="1" x14ac:dyDescent="0.25">
      <c r="A22" s="266" t="s">
        <v>47</v>
      </c>
      <c r="B22" s="151"/>
      <c r="C22" s="158"/>
      <c r="D22" s="175" t="s">
        <v>48</v>
      </c>
      <c r="E22" s="559"/>
      <c r="F22" s="560"/>
      <c r="G22" s="174"/>
      <c r="H22" s="559"/>
      <c r="I22" s="561"/>
      <c r="J22" s="561"/>
      <c r="K22" s="561"/>
      <c r="L22" s="561"/>
      <c r="M22" s="562"/>
      <c r="N22" s="159"/>
      <c r="O22" s="158"/>
      <c r="P22" s="147"/>
      <c r="Q22" s="147"/>
      <c r="R22" s="147"/>
      <c r="S22" s="147"/>
      <c r="T22" s="147"/>
      <c r="U22" s="147"/>
      <c r="V22" s="172"/>
      <c r="W22" s="172"/>
      <c r="X22" s="172"/>
      <c r="Y22" s="172"/>
      <c r="Z22" s="172"/>
      <c r="AA22" s="172"/>
    </row>
    <row r="23" spans="1:27" s="160" customFormat="1" ht="39.950000000000003" customHeight="1" x14ac:dyDescent="0.25">
      <c r="A23" s="266" t="s">
        <v>50</v>
      </c>
      <c r="B23" s="151"/>
      <c r="C23" s="158"/>
      <c r="D23" s="175" t="s">
        <v>51</v>
      </c>
      <c r="E23" s="559"/>
      <c r="F23" s="560"/>
      <c r="G23" s="174"/>
      <c r="H23" s="559"/>
      <c r="I23" s="561"/>
      <c r="J23" s="561"/>
      <c r="K23" s="561"/>
      <c r="L23" s="561"/>
      <c r="M23" s="562"/>
      <c r="N23" s="159"/>
      <c r="O23" s="158"/>
      <c r="P23" s="147"/>
      <c r="Q23" s="147"/>
      <c r="R23" s="147"/>
      <c r="S23" s="147"/>
      <c r="T23" s="147"/>
      <c r="U23" s="147"/>
      <c r="V23" s="172"/>
      <c r="W23" s="172"/>
      <c r="X23" s="172"/>
      <c r="Y23" s="172"/>
      <c r="Z23" s="172"/>
      <c r="AA23" s="172"/>
    </row>
    <row r="24" spans="1:27" s="160" customFormat="1" ht="39.950000000000003" customHeight="1" thickBot="1" x14ac:dyDescent="0.3">
      <c r="A24" s="266" t="s">
        <v>53</v>
      </c>
      <c r="B24" s="151"/>
      <c r="C24" s="158"/>
      <c r="D24" s="176" t="s">
        <v>54</v>
      </c>
      <c r="E24" s="551"/>
      <c r="F24" s="552"/>
      <c r="G24" s="177"/>
      <c r="H24" s="551"/>
      <c r="I24" s="563"/>
      <c r="J24" s="563"/>
      <c r="K24" s="563"/>
      <c r="L24" s="563"/>
      <c r="M24" s="564"/>
      <c r="N24" s="159"/>
      <c r="O24" s="158"/>
      <c r="P24" s="147"/>
      <c r="Q24" s="147"/>
      <c r="R24" s="147"/>
      <c r="S24" s="147"/>
      <c r="T24" s="147"/>
      <c r="U24" s="147"/>
      <c r="V24" s="172"/>
      <c r="W24" s="172"/>
      <c r="X24" s="172"/>
      <c r="Y24" s="172"/>
      <c r="Z24" s="172"/>
      <c r="AA24" s="172"/>
    </row>
    <row r="25" spans="1:27" s="160" customFormat="1" ht="9.75" customHeight="1" thickBot="1" x14ac:dyDescent="0.3">
      <c r="A25" s="266"/>
      <c r="B25" s="151"/>
      <c r="C25" s="158"/>
      <c r="D25" s="178"/>
      <c r="E25" s="179"/>
      <c r="F25" s="179"/>
      <c r="G25" s="179"/>
      <c r="H25" s="179"/>
      <c r="I25" s="179"/>
      <c r="J25" s="179"/>
      <c r="K25" s="179"/>
      <c r="L25" s="179"/>
      <c r="M25" s="179"/>
      <c r="N25" s="159"/>
      <c r="O25" s="158"/>
      <c r="P25" s="147"/>
      <c r="Q25" s="147"/>
      <c r="R25" s="147"/>
      <c r="S25" s="147"/>
      <c r="T25" s="147"/>
      <c r="U25" s="147"/>
      <c r="V25" s="172"/>
      <c r="W25" s="172"/>
      <c r="X25" s="172"/>
      <c r="Y25" s="172"/>
      <c r="Z25" s="172"/>
      <c r="AA25" s="172"/>
    </row>
    <row r="26" spans="1:27" s="160" customFormat="1" ht="13.5" hidden="1" customHeight="1" thickBot="1" x14ac:dyDescent="0.3">
      <c r="A26" s="266"/>
      <c r="B26" s="151"/>
      <c r="C26" s="158"/>
      <c r="D26" s="151"/>
      <c r="E26" s="179">
        <f>COUNTIF(E18:E24,"X")</f>
        <v>0</v>
      </c>
      <c r="F26" s="179">
        <f>COUNTIF(F18:F24,"X")</f>
        <v>0</v>
      </c>
      <c r="G26" s="180"/>
      <c r="H26" s="180"/>
      <c r="I26" s="180"/>
      <c r="J26" s="180"/>
      <c r="K26" s="180"/>
      <c r="L26" s="180"/>
      <c r="M26" s="181"/>
      <c r="N26" s="159"/>
      <c r="O26" s="158"/>
      <c r="P26" s="147"/>
      <c r="Q26" s="147"/>
      <c r="R26" s="147"/>
      <c r="S26" s="147"/>
      <c r="T26" s="147"/>
      <c r="U26" s="147"/>
      <c r="V26" s="172"/>
      <c r="W26" s="172"/>
      <c r="X26" s="172"/>
      <c r="Y26" s="172"/>
      <c r="Z26" s="172"/>
      <c r="AA26" s="172"/>
    </row>
    <row r="27" spans="1:27" s="160" customFormat="1" ht="15" customHeight="1" x14ac:dyDescent="0.25">
      <c r="A27" s="266"/>
      <c r="B27" s="151"/>
      <c r="C27" s="158"/>
      <c r="D27" s="182"/>
      <c r="E27" s="546" t="s">
        <v>32</v>
      </c>
      <c r="F27" s="547"/>
      <c r="G27" s="183" t="s">
        <v>33</v>
      </c>
      <c r="H27" s="548" t="s">
        <v>34</v>
      </c>
      <c r="I27" s="549"/>
      <c r="J27" s="549"/>
      <c r="K27" s="549"/>
      <c r="L27" s="549"/>
      <c r="M27" s="550"/>
      <c r="N27" s="159"/>
      <c r="O27" s="158"/>
      <c r="P27" s="147"/>
      <c r="Q27" s="147"/>
      <c r="R27" s="147"/>
      <c r="S27" s="147"/>
      <c r="T27" s="147"/>
      <c r="U27" s="147"/>
      <c r="V27" s="172"/>
      <c r="W27" s="172"/>
      <c r="X27" s="172"/>
      <c r="Y27" s="172"/>
      <c r="Z27" s="172"/>
      <c r="AA27" s="172"/>
    </row>
    <row r="28" spans="1:27" s="160" customFormat="1" ht="30" customHeight="1" thickBot="1" x14ac:dyDescent="0.3">
      <c r="A28" s="266" t="s">
        <v>55</v>
      </c>
      <c r="B28" s="151"/>
      <c r="C28" s="158"/>
      <c r="D28" s="184" t="s">
        <v>56</v>
      </c>
      <c r="E28" s="551" t="str">
        <f>+IF(E26=7,"X"," ")</f>
        <v xml:space="preserve"> </v>
      </c>
      <c r="F28" s="552" t="str">
        <f>+IF(E26&lt;7,"X"," ")</f>
        <v>X</v>
      </c>
      <c r="G28" s="185"/>
      <c r="H28" s="186"/>
      <c r="I28" s="186"/>
      <c r="J28" s="186"/>
      <c r="K28" s="186"/>
      <c r="L28" s="186"/>
      <c r="M28" s="187"/>
      <c r="N28" s="159"/>
      <c r="O28" s="158"/>
      <c r="P28" s="147"/>
      <c r="Q28" s="147"/>
      <c r="R28" s="147"/>
      <c r="S28" s="147"/>
      <c r="T28" s="147"/>
      <c r="U28" s="147"/>
      <c r="V28" s="172"/>
      <c r="W28" s="172"/>
      <c r="X28" s="172"/>
      <c r="Y28" s="172"/>
      <c r="Z28" s="172"/>
      <c r="AA28" s="172"/>
    </row>
    <row r="29" spans="1:27" s="160" customFormat="1" ht="15" customHeight="1" thickBot="1" x14ac:dyDescent="0.3">
      <c r="A29" s="266"/>
      <c r="B29" s="151"/>
      <c r="C29" s="158"/>
      <c r="D29" s="553"/>
      <c r="E29" s="553"/>
      <c r="F29" s="553"/>
      <c r="G29" s="553"/>
      <c r="H29" s="553"/>
      <c r="I29" s="553"/>
      <c r="J29" s="553"/>
      <c r="K29" s="553"/>
      <c r="L29" s="553"/>
      <c r="M29" s="553"/>
      <c r="N29" s="159"/>
      <c r="O29" s="158"/>
      <c r="P29" s="147"/>
      <c r="Q29" s="147"/>
      <c r="R29" s="147"/>
      <c r="S29" s="147"/>
      <c r="T29" s="147"/>
      <c r="U29" s="147"/>
      <c r="V29" s="172"/>
      <c r="W29" s="172"/>
      <c r="X29" s="172"/>
      <c r="Y29" s="172"/>
      <c r="Z29" s="172"/>
      <c r="AA29" s="172"/>
    </row>
    <row r="30" spans="1:27" s="160" customFormat="1" ht="15" customHeight="1" x14ac:dyDescent="0.25">
      <c r="A30" s="266"/>
      <c r="B30" s="151"/>
      <c r="C30" s="158"/>
      <c r="D30" s="188" t="s">
        <v>58</v>
      </c>
      <c r="E30" s="546" t="s">
        <v>32</v>
      </c>
      <c r="F30" s="547"/>
      <c r="G30" s="183" t="s">
        <v>33</v>
      </c>
      <c r="H30" s="548" t="s">
        <v>34</v>
      </c>
      <c r="I30" s="549"/>
      <c r="J30" s="549"/>
      <c r="K30" s="549"/>
      <c r="L30" s="549"/>
      <c r="M30" s="550"/>
      <c r="N30" s="159"/>
      <c r="O30" s="158"/>
      <c r="P30" s="147"/>
      <c r="Q30" s="147"/>
      <c r="R30" s="147"/>
      <c r="S30" s="147"/>
      <c r="T30" s="147"/>
      <c r="U30" s="147"/>
      <c r="V30" s="172"/>
      <c r="W30" s="172"/>
      <c r="X30" s="172"/>
      <c r="Y30" s="172"/>
      <c r="Z30" s="172"/>
      <c r="AA30" s="172"/>
    </row>
    <row r="31" spans="1:27" s="160" customFormat="1" ht="15.75" thickBot="1" x14ac:dyDescent="0.3">
      <c r="A31" s="266" t="s">
        <v>59</v>
      </c>
      <c r="B31" s="151"/>
      <c r="C31" s="158"/>
      <c r="D31" s="190" t="s">
        <v>60</v>
      </c>
      <c r="E31" s="551" t="str">
        <f>+IF(E29=7,"X"," ")</f>
        <v xml:space="preserve"> </v>
      </c>
      <c r="F31" s="552" t="str">
        <f>+IF(E29&lt;7,"X"," ")</f>
        <v>X</v>
      </c>
      <c r="G31" s="185"/>
      <c r="H31" s="555"/>
      <c r="I31" s="556"/>
      <c r="J31" s="556"/>
      <c r="K31" s="556"/>
      <c r="L31" s="556"/>
      <c r="M31" s="557"/>
      <c r="N31" s="159"/>
      <c r="P31" s="147"/>
      <c r="Q31" s="147"/>
      <c r="R31" s="147"/>
      <c r="S31" s="147"/>
      <c r="T31" s="147"/>
      <c r="U31" s="147"/>
      <c r="V31" s="172"/>
      <c r="W31" s="172"/>
      <c r="X31" s="172"/>
      <c r="Y31" s="172"/>
      <c r="Z31" s="172"/>
      <c r="AA31" s="172"/>
    </row>
    <row r="32" spans="1:27" s="160" customFormat="1" ht="6" customHeight="1" x14ac:dyDescent="0.25">
      <c r="A32" s="266"/>
      <c r="B32" s="151"/>
      <c r="C32" s="158"/>
      <c r="E32" s="179"/>
      <c r="F32" s="179"/>
      <c r="G32" s="180"/>
      <c r="H32" s="180"/>
      <c r="I32" s="180"/>
      <c r="J32" s="180"/>
      <c r="K32" s="180"/>
      <c r="L32" s="180"/>
      <c r="M32" s="180"/>
      <c r="N32" s="159"/>
      <c r="P32" s="147"/>
      <c r="Q32" s="147"/>
      <c r="R32" s="147"/>
      <c r="S32" s="147"/>
      <c r="T32" s="147"/>
      <c r="U32" s="147"/>
      <c r="V32" s="172"/>
      <c r="W32" s="172"/>
      <c r="X32" s="172"/>
      <c r="Y32" s="172"/>
      <c r="Z32" s="172"/>
      <c r="AA32" s="172"/>
    </row>
    <row r="33" spans="1:27" s="160" customFormat="1" ht="15" customHeight="1" x14ac:dyDescent="0.25">
      <c r="A33" s="266"/>
      <c r="B33" s="151"/>
      <c r="C33" s="158"/>
      <c r="D33" s="558" t="s">
        <v>61</v>
      </c>
      <c r="E33" s="558"/>
      <c r="F33" s="558"/>
      <c r="G33" s="558"/>
      <c r="H33" s="558"/>
      <c r="I33" s="192"/>
      <c r="J33" s="192"/>
      <c r="K33" s="192"/>
      <c r="L33" s="192"/>
      <c r="M33" s="193"/>
      <c r="N33" s="159"/>
      <c r="P33" s="147"/>
      <c r="Q33" s="147"/>
      <c r="R33" s="147"/>
      <c r="S33" s="147"/>
      <c r="T33" s="147"/>
      <c r="U33" s="147"/>
      <c r="V33" s="172"/>
      <c r="W33" s="172"/>
      <c r="X33" s="172"/>
      <c r="Y33" s="172"/>
      <c r="Z33" s="172"/>
      <c r="AA33" s="172"/>
    </row>
    <row r="34" spans="1:27" s="160" customFormat="1" ht="6" customHeight="1" x14ac:dyDescent="0.25">
      <c r="A34" s="266"/>
      <c r="B34" s="151"/>
      <c r="C34" s="158"/>
      <c r="D34" s="194"/>
      <c r="E34" s="194"/>
      <c r="F34" s="194"/>
      <c r="G34" s="194"/>
      <c r="H34" s="194"/>
      <c r="I34" s="194"/>
      <c r="J34" s="194"/>
      <c r="K34" s="194"/>
      <c r="L34" s="194"/>
      <c r="M34" s="194"/>
      <c r="N34" s="159"/>
      <c r="P34" s="147"/>
      <c r="Q34" s="147"/>
      <c r="R34" s="147"/>
      <c r="S34" s="147"/>
      <c r="T34" s="147"/>
      <c r="U34" s="147"/>
      <c r="V34" s="172"/>
      <c r="W34" s="172"/>
      <c r="X34" s="172"/>
      <c r="Y34" s="172"/>
      <c r="Z34" s="172"/>
      <c r="AA34" s="172"/>
    </row>
    <row r="35" spans="1:27" s="160" customFormat="1" ht="16.5" customHeight="1" thickBot="1" x14ac:dyDescent="0.3">
      <c r="A35" s="266"/>
      <c r="B35" s="151"/>
      <c r="C35" s="158"/>
      <c r="D35" s="554" t="s">
        <v>62</v>
      </c>
      <c r="E35" s="554"/>
      <c r="F35" s="554"/>
      <c r="G35" s="554"/>
      <c r="H35" s="554"/>
      <c r="I35" s="554"/>
      <c r="J35" s="554"/>
      <c r="K35" s="554"/>
      <c r="L35" s="554"/>
      <c r="M35" s="554"/>
      <c r="N35" s="159"/>
      <c r="P35" s="147"/>
      <c r="Q35" s="147"/>
      <c r="R35" s="147"/>
      <c r="S35" s="147"/>
      <c r="T35" s="147"/>
      <c r="U35" s="147"/>
      <c r="V35" s="172"/>
      <c r="W35" s="172"/>
      <c r="X35" s="172"/>
      <c r="Y35" s="172"/>
      <c r="Z35" s="172"/>
      <c r="AA35" s="172"/>
    </row>
    <row r="36" spans="1:27" s="160" customFormat="1" ht="9" customHeight="1" thickBot="1" x14ac:dyDescent="0.4">
      <c r="A36" s="266"/>
      <c r="B36" s="151"/>
      <c r="C36" s="158"/>
      <c r="D36" s="516"/>
      <c r="E36" s="517"/>
      <c r="F36" s="517"/>
      <c r="G36" s="517"/>
      <c r="H36" s="517"/>
      <c r="I36" s="517"/>
      <c r="J36" s="517"/>
      <c r="K36" s="517"/>
      <c r="L36" s="517"/>
      <c r="M36" s="518"/>
      <c r="N36" s="159"/>
      <c r="P36" s="147"/>
      <c r="Q36" s="147"/>
      <c r="R36" s="147"/>
      <c r="S36" s="147"/>
      <c r="T36" s="147"/>
      <c r="U36" s="147"/>
      <c r="V36" s="172"/>
      <c r="W36" s="172"/>
      <c r="X36" s="172"/>
      <c r="Y36" s="172"/>
      <c r="Z36" s="172"/>
      <c r="AA36" s="172"/>
    </row>
    <row r="37" spans="1:27" s="160" customFormat="1" ht="24" customHeight="1" x14ac:dyDescent="0.25">
      <c r="A37" s="266" t="s">
        <v>63</v>
      </c>
      <c r="B37" s="151"/>
      <c r="C37" s="158"/>
      <c r="D37" s="543" t="s">
        <v>64</v>
      </c>
      <c r="E37" s="544"/>
      <c r="F37" s="544"/>
      <c r="G37" s="544"/>
      <c r="H37" s="544"/>
      <c r="I37" s="544"/>
      <c r="J37" s="544"/>
      <c r="K37" s="544"/>
      <c r="L37" s="544"/>
      <c r="M37" s="545"/>
      <c r="N37" s="159"/>
      <c r="P37" s="147"/>
      <c r="Q37" s="147"/>
      <c r="R37" s="147"/>
      <c r="S37" s="147"/>
      <c r="T37" s="147"/>
      <c r="U37" s="147"/>
      <c r="V37" s="172"/>
      <c r="W37" s="172"/>
      <c r="X37" s="172"/>
      <c r="Y37" s="172"/>
      <c r="Z37" s="172"/>
      <c r="AA37" s="172"/>
    </row>
    <row r="38" spans="1:27" s="160" customFormat="1" x14ac:dyDescent="0.25">
      <c r="A38" s="266"/>
      <c r="B38" s="151"/>
      <c r="C38" s="158"/>
      <c r="D38" s="196" t="s">
        <v>66</v>
      </c>
      <c r="E38" s="532"/>
      <c r="F38" s="532"/>
      <c r="G38" s="532"/>
      <c r="I38" s="197"/>
      <c r="J38" s="197"/>
      <c r="K38" s="197"/>
      <c r="L38" s="197"/>
      <c r="M38" s="198"/>
      <c r="N38" s="159"/>
      <c r="P38" s="147"/>
      <c r="Q38" s="147"/>
      <c r="R38" s="147"/>
      <c r="S38" s="147"/>
      <c r="T38" s="147"/>
      <c r="U38" s="147"/>
      <c r="V38" s="172"/>
      <c r="W38" s="172"/>
      <c r="X38" s="172"/>
      <c r="Y38" s="172"/>
      <c r="Z38" s="172"/>
      <c r="AA38" s="172"/>
    </row>
    <row r="39" spans="1:27" s="160" customFormat="1" ht="15" customHeight="1" x14ac:dyDescent="0.25">
      <c r="A39" s="266"/>
      <c r="B39" s="151"/>
      <c r="C39" s="158"/>
      <c r="D39" s="196" t="s">
        <v>68</v>
      </c>
      <c r="E39" s="532"/>
      <c r="F39" s="532"/>
      <c r="G39" s="532"/>
      <c r="H39" s="533" t="s">
        <v>69</v>
      </c>
      <c r="I39" s="534"/>
      <c r="J39" s="535"/>
      <c r="K39" s="536"/>
      <c r="L39" s="537"/>
      <c r="M39" s="538"/>
      <c r="N39" s="159"/>
      <c r="P39" s="147"/>
      <c r="Q39" s="147"/>
      <c r="R39" s="147"/>
      <c r="S39" s="147"/>
      <c r="T39" s="147"/>
      <c r="U39" s="147"/>
      <c r="V39" s="172"/>
      <c r="W39" s="172"/>
      <c r="X39" s="172"/>
      <c r="Y39" s="172"/>
      <c r="Z39" s="172"/>
      <c r="AA39" s="172"/>
    </row>
    <row r="40" spans="1:27" s="160" customFormat="1" x14ac:dyDescent="0.25">
      <c r="A40" s="266"/>
      <c r="B40" s="151"/>
      <c r="C40" s="158"/>
      <c r="D40" s="196" t="s">
        <v>72</v>
      </c>
      <c r="E40" s="532"/>
      <c r="F40" s="532"/>
      <c r="G40" s="532"/>
      <c r="H40" s="533" t="s">
        <v>73</v>
      </c>
      <c r="I40" s="534"/>
      <c r="J40" s="535"/>
      <c r="K40" s="536"/>
      <c r="L40" s="537"/>
      <c r="M40" s="538"/>
      <c r="N40" s="159"/>
      <c r="P40" s="147"/>
      <c r="Q40" s="147" t="s">
        <v>71</v>
      </c>
      <c r="R40" s="147"/>
      <c r="S40" s="147"/>
      <c r="T40" s="147"/>
      <c r="U40" s="147"/>
      <c r="V40" s="172"/>
      <c r="W40" s="172"/>
      <c r="X40" s="172"/>
      <c r="Y40" s="172"/>
      <c r="Z40" s="172"/>
      <c r="AA40" s="172"/>
    </row>
    <row r="41" spans="1:27" s="160" customFormat="1" ht="15.75" customHeight="1" thickBot="1" x14ac:dyDescent="0.3">
      <c r="A41" s="266"/>
      <c r="B41" s="151"/>
      <c r="C41" s="158"/>
      <c r="D41" s="199" t="s">
        <v>75</v>
      </c>
      <c r="E41" s="539"/>
      <c r="F41" s="539"/>
      <c r="G41" s="539"/>
      <c r="H41" s="539" t="s">
        <v>76</v>
      </c>
      <c r="I41" s="539"/>
      <c r="J41" s="539"/>
      <c r="K41" s="540"/>
      <c r="L41" s="541"/>
      <c r="M41" s="542"/>
      <c r="N41" s="159"/>
      <c r="P41" s="147"/>
      <c r="Q41" s="147" t="s">
        <v>74</v>
      </c>
      <c r="R41" s="147"/>
      <c r="S41" s="147"/>
      <c r="T41" s="147"/>
      <c r="U41" s="147"/>
      <c r="V41" s="172"/>
      <c r="W41" s="172"/>
      <c r="X41" s="172"/>
      <c r="Y41" s="172"/>
      <c r="Z41" s="172"/>
      <c r="AA41" s="172"/>
    </row>
    <row r="42" spans="1:27" s="160" customFormat="1" ht="6" customHeight="1" thickBot="1" x14ac:dyDescent="0.3">
      <c r="A42" s="266"/>
      <c r="B42" s="151"/>
      <c r="C42" s="158"/>
      <c r="D42" s="200"/>
      <c r="E42" s="201"/>
      <c r="F42" s="201"/>
      <c r="G42" s="201"/>
      <c r="H42" s="201"/>
      <c r="I42" s="201"/>
      <c r="J42" s="201"/>
      <c r="K42" s="201"/>
      <c r="L42" s="201"/>
      <c r="M42" s="202"/>
      <c r="N42" s="159"/>
      <c r="P42" s="147"/>
      <c r="Q42" s="147" t="s">
        <v>27</v>
      </c>
      <c r="R42" s="147"/>
      <c r="S42" s="147"/>
      <c r="T42" s="147"/>
      <c r="U42" s="147"/>
      <c r="V42" s="172"/>
      <c r="W42" s="172"/>
      <c r="X42" s="172"/>
      <c r="Y42" s="172"/>
      <c r="Z42" s="172"/>
      <c r="AA42" s="172"/>
    </row>
    <row r="43" spans="1:27" s="160" customFormat="1" ht="38.25" x14ac:dyDescent="0.25">
      <c r="A43" s="266" t="s">
        <v>983</v>
      </c>
      <c r="B43" s="151"/>
      <c r="C43" s="158"/>
      <c r="D43" s="203" t="s">
        <v>78</v>
      </c>
      <c r="E43" s="204" t="s">
        <v>79</v>
      </c>
      <c r="F43" s="204" t="s">
        <v>80</v>
      </c>
      <c r="G43" s="205" t="s">
        <v>81</v>
      </c>
      <c r="H43" s="204" t="s">
        <v>82</v>
      </c>
      <c r="I43" s="204" t="s">
        <v>77</v>
      </c>
      <c r="J43" s="204" t="s">
        <v>83</v>
      </c>
      <c r="K43" s="206" t="s">
        <v>84</v>
      </c>
      <c r="L43" s="206" t="s">
        <v>604</v>
      </c>
      <c r="M43" s="207" t="s">
        <v>605</v>
      </c>
      <c r="N43" s="159"/>
      <c r="P43" s="147"/>
      <c r="Q43" s="139"/>
      <c r="R43" s="147"/>
      <c r="S43" s="147"/>
      <c r="T43" s="147"/>
      <c r="U43" s="147"/>
      <c r="V43" s="172"/>
      <c r="W43" s="172"/>
      <c r="X43" s="172"/>
      <c r="Y43" s="172"/>
      <c r="Z43" s="172"/>
      <c r="AA43" s="172"/>
    </row>
    <row r="44" spans="1:27" s="160" customFormat="1" ht="35.1" customHeight="1" x14ac:dyDescent="0.25">
      <c r="A44" s="266"/>
      <c r="B44" s="151"/>
      <c r="C44" s="158"/>
      <c r="D44" s="208" t="s">
        <v>14</v>
      </c>
      <c r="E44" s="209">
        <v>1</v>
      </c>
      <c r="F44" s="174" t="s">
        <v>85</v>
      </c>
      <c r="G44" s="210" t="s">
        <v>1000</v>
      </c>
      <c r="H44" s="211">
        <v>800000000</v>
      </c>
      <c r="I44" s="211">
        <f>H44*19%</f>
        <v>152000000</v>
      </c>
      <c r="J44" s="211">
        <f>H44+I44</f>
        <v>952000000</v>
      </c>
      <c r="K44" s="212" t="s">
        <v>87</v>
      </c>
      <c r="L44" s="213">
        <v>45000</v>
      </c>
      <c r="M44" s="214">
        <v>2345</v>
      </c>
      <c r="N44" s="159"/>
      <c r="P44" s="147"/>
      <c r="Q44" s="147"/>
      <c r="R44" s="147"/>
      <c r="S44" s="147"/>
      <c r="T44" s="147"/>
      <c r="U44" s="147"/>
      <c r="V44" s="172"/>
      <c r="W44" s="172"/>
      <c r="X44" s="172"/>
      <c r="Y44" s="172"/>
      <c r="Z44" s="172"/>
      <c r="AA44" s="172"/>
    </row>
    <row r="45" spans="1:27" s="160" customFormat="1" ht="35.1" customHeight="1" x14ac:dyDescent="0.25">
      <c r="A45" s="266"/>
      <c r="B45" s="151"/>
      <c r="C45" s="158"/>
      <c r="D45" s="208" t="s">
        <v>973</v>
      </c>
      <c r="E45" s="209">
        <v>1</v>
      </c>
      <c r="F45" s="174" t="s">
        <v>74</v>
      </c>
      <c r="G45" s="210" t="s">
        <v>1000</v>
      </c>
      <c r="H45" s="211">
        <v>1000000000</v>
      </c>
      <c r="I45" s="211">
        <f>H45*19%</f>
        <v>190000000</v>
      </c>
      <c r="J45" s="211">
        <f>H45+I45</f>
        <v>1190000000</v>
      </c>
      <c r="K45" s="212" t="s">
        <v>87</v>
      </c>
      <c r="L45" s="213">
        <v>45000</v>
      </c>
      <c r="M45" s="214">
        <v>2345</v>
      </c>
      <c r="N45" s="159"/>
      <c r="P45" s="147"/>
      <c r="Q45" s="147" t="s">
        <v>87</v>
      </c>
      <c r="R45" s="147"/>
      <c r="S45" s="147"/>
      <c r="T45" s="147"/>
      <c r="U45" s="147"/>
      <c r="V45" s="172"/>
      <c r="W45" s="172"/>
      <c r="X45" s="172"/>
      <c r="Y45" s="172"/>
      <c r="Z45" s="172"/>
      <c r="AA45" s="172"/>
    </row>
    <row r="46" spans="1:27" s="160" customFormat="1" ht="35.1" customHeight="1" x14ac:dyDescent="0.25">
      <c r="A46" s="266"/>
      <c r="B46" s="151"/>
      <c r="C46" s="158"/>
      <c r="D46" s="208" t="s">
        <v>972</v>
      </c>
      <c r="E46" s="209">
        <v>1</v>
      </c>
      <c r="F46" s="174" t="s">
        <v>74</v>
      </c>
      <c r="G46" s="210" t="s">
        <v>1000</v>
      </c>
      <c r="H46" s="211">
        <v>500000000</v>
      </c>
      <c r="I46" s="211">
        <f>H46*19%</f>
        <v>95000000</v>
      </c>
      <c r="J46" s="211">
        <f>H46+I46</f>
        <v>595000000</v>
      </c>
      <c r="K46" s="212" t="s">
        <v>86</v>
      </c>
      <c r="L46" s="213">
        <v>45101</v>
      </c>
      <c r="M46" s="214">
        <v>2345</v>
      </c>
      <c r="N46" s="159"/>
      <c r="P46" s="147"/>
      <c r="Q46" s="147" t="s">
        <v>88</v>
      </c>
      <c r="R46" s="147"/>
      <c r="S46" s="147"/>
      <c r="T46" s="147"/>
      <c r="U46" s="147"/>
      <c r="V46" s="172"/>
      <c r="W46" s="172"/>
      <c r="X46" s="172"/>
      <c r="Y46" s="172"/>
      <c r="Z46" s="172"/>
      <c r="AA46" s="172"/>
    </row>
    <row r="47" spans="1:27" s="160" customFormat="1" ht="35.1" customHeight="1" x14ac:dyDescent="0.25">
      <c r="A47" s="266"/>
      <c r="B47" s="151"/>
      <c r="C47" s="158"/>
      <c r="D47" s="215" t="s">
        <v>14</v>
      </c>
      <c r="E47" s="216">
        <v>2</v>
      </c>
      <c r="F47" s="174" t="s">
        <v>71</v>
      </c>
      <c r="G47" s="217" t="s">
        <v>999</v>
      </c>
      <c r="H47" s="218">
        <v>200000000</v>
      </c>
      <c r="I47" s="211">
        <f t="shared" ref="I47:I49" si="0">H47*19%</f>
        <v>38000000</v>
      </c>
      <c r="J47" s="211">
        <f t="shared" ref="J47:J49" si="1">H47+I47</f>
        <v>238000000</v>
      </c>
      <c r="K47" s="212" t="s">
        <v>86</v>
      </c>
      <c r="L47" s="219">
        <v>45101</v>
      </c>
      <c r="M47" s="220">
        <v>2345</v>
      </c>
      <c r="N47" s="159"/>
      <c r="P47" s="147"/>
      <c r="Q47" s="147" t="s">
        <v>86</v>
      </c>
      <c r="R47" s="147"/>
      <c r="S47" s="147"/>
      <c r="T47" s="147"/>
      <c r="U47" s="147"/>
      <c r="V47" s="172"/>
      <c r="W47" s="172"/>
      <c r="X47" s="172"/>
      <c r="Y47" s="172"/>
      <c r="Z47" s="172"/>
      <c r="AA47" s="172"/>
    </row>
    <row r="48" spans="1:27" s="160" customFormat="1" ht="35.1" customHeight="1" x14ac:dyDescent="0.25">
      <c r="A48" s="266"/>
      <c r="B48" s="151"/>
      <c r="C48" s="158"/>
      <c r="D48" s="215" t="s">
        <v>998</v>
      </c>
      <c r="E48" s="216">
        <v>3</v>
      </c>
      <c r="F48" s="174" t="s">
        <v>74</v>
      </c>
      <c r="G48" s="217"/>
      <c r="H48" s="218">
        <v>50000000</v>
      </c>
      <c r="I48" s="211">
        <f t="shared" si="0"/>
        <v>9500000</v>
      </c>
      <c r="J48" s="211">
        <f t="shared" si="1"/>
        <v>59500000</v>
      </c>
      <c r="K48" s="212" t="s">
        <v>88</v>
      </c>
      <c r="L48" s="219"/>
      <c r="M48" s="220"/>
      <c r="N48" s="159"/>
      <c r="P48" s="147"/>
      <c r="Q48" s="147"/>
      <c r="R48" s="147"/>
      <c r="S48" s="147"/>
      <c r="T48" s="147"/>
      <c r="U48" s="147"/>
      <c r="V48" s="172"/>
      <c r="W48" s="172"/>
      <c r="X48" s="172"/>
      <c r="Y48" s="172"/>
      <c r="Z48" s="172"/>
      <c r="AA48" s="172"/>
    </row>
    <row r="49" spans="1:27" s="160" customFormat="1" ht="35.1" customHeight="1" x14ac:dyDescent="0.25">
      <c r="A49" s="266"/>
      <c r="B49" s="151"/>
      <c r="C49" s="158"/>
      <c r="D49" s="208" t="s">
        <v>14</v>
      </c>
      <c r="E49" s="209">
        <v>3</v>
      </c>
      <c r="F49" s="174" t="s">
        <v>71</v>
      </c>
      <c r="G49" s="210"/>
      <c r="H49" s="211">
        <v>50000000</v>
      </c>
      <c r="I49" s="211">
        <f t="shared" si="0"/>
        <v>9500000</v>
      </c>
      <c r="J49" s="211">
        <f t="shared" si="1"/>
        <v>59500000</v>
      </c>
      <c r="K49" s="221" t="s">
        <v>88</v>
      </c>
      <c r="L49" s="222"/>
      <c r="M49" s="214"/>
      <c r="N49" s="159"/>
      <c r="P49" s="147"/>
      <c r="Q49" s="147"/>
      <c r="R49" s="147"/>
      <c r="S49" s="147"/>
      <c r="T49" s="147"/>
      <c r="U49" s="147"/>
      <c r="V49" s="172"/>
      <c r="W49" s="172"/>
      <c r="X49" s="172"/>
      <c r="Y49" s="172"/>
      <c r="Z49" s="172"/>
      <c r="AA49" s="172"/>
    </row>
    <row r="50" spans="1:27" s="160" customFormat="1" ht="55.5" customHeight="1" thickBot="1" x14ac:dyDescent="0.3">
      <c r="A50" s="266"/>
      <c r="B50" s="151"/>
      <c r="C50" s="158"/>
      <c r="D50" s="223" t="s">
        <v>977</v>
      </c>
      <c r="E50" s="354">
        <f>SUM(J44:J49)</f>
        <v>3094000000</v>
      </c>
      <c r="F50" s="355"/>
      <c r="G50" s="356"/>
      <c r="H50" s="224" t="s">
        <v>974</v>
      </c>
      <c r="I50" s="138">
        <f>SUMIF(K44:K49,"ESTE PAGO",H44:H49)</f>
        <v>700000000</v>
      </c>
      <c r="J50" s="224" t="s">
        <v>975</v>
      </c>
      <c r="K50" s="138">
        <f>SUMIF(K44:K49,"ESTE PAGO",I44:I49)</f>
        <v>133000000</v>
      </c>
      <c r="L50" s="225" t="s">
        <v>976</v>
      </c>
      <c r="M50" s="137">
        <f>I50+K50</f>
        <v>833000000</v>
      </c>
      <c r="N50" s="159"/>
      <c r="P50" s="147"/>
      <c r="Q50" s="147"/>
      <c r="R50" s="147"/>
      <c r="S50" s="147"/>
      <c r="T50" s="147"/>
      <c r="U50" s="147"/>
      <c r="V50" s="172"/>
      <c r="W50" s="172"/>
      <c r="X50" s="172"/>
      <c r="Y50" s="172"/>
      <c r="Z50" s="172"/>
      <c r="AA50" s="172"/>
    </row>
    <row r="51" spans="1:27" s="160" customFormat="1" ht="23.25" customHeight="1" thickBot="1" x14ac:dyDescent="0.3">
      <c r="A51" s="266" t="s">
        <v>91</v>
      </c>
      <c r="B51" s="151"/>
      <c r="C51" s="158"/>
      <c r="D51" s="508" t="s">
        <v>986</v>
      </c>
      <c r="E51" s="509"/>
      <c r="F51" s="509"/>
      <c r="G51" s="509"/>
      <c r="H51" s="509"/>
      <c r="I51" s="509"/>
      <c r="J51" s="509"/>
      <c r="K51" s="509"/>
      <c r="L51" s="509"/>
      <c r="M51" s="510"/>
      <c r="N51" s="159"/>
      <c r="P51" s="147"/>
      <c r="Q51" s="147"/>
      <c r="R51" s="147"/>
      <c r="S51" s="147"/>
      <c r="T51" s="147"/>
      <c r="U51" s="147"/>
      <c r="V51" s="172"/>
      <c r="W51" s="172"/>
      <c r="X51" s="172"/>
      <c r="Y51" s="172"/>
      <c r="Z51" s="172"/>
      <c r="AA51" s="172"/>
    </row>
    <row r="52" spans="1:27" s="160" customFormat="1" ht="21.75" customHeight="1" thickBot="1" x14ac:dyDescent="0.3">
      <c r="A52" s="266"/>
      <c r="B52" s="151"/>
      <c r="C52" s="158"/>
      <c r="D52" s="226" t="s">
        <v>32</v>
      </c>
      <c r="E52" s="511"/>
      <c r="F52" s="511"/>
      <c r="G52" s="227" t="s">
        <v>33</v>
      </c>
      <c r="H52" s="228" t="s">
        <v>37</v>
      </c>
      <c r="I52" s="512" t="s">
        <v>92</v>
      </c>
      <c r="J52" s="513"/>
      <c r="K52" s="512"/>
      <c r="L52" s="514"/>
      <c r="M52" s="515"/>
      <c r="N52" s="159"/>
      <c r="P52" s="140"/>
      <c r="Q52" s="147"/>
      <c r="R52" s="140"/>
      <c r="S52" s="140"/>
      <c r="T52" s="140"/>
      <c r="U52" s="140"/>
      <c r="V52" s="252"/>
      <c r="W52" s="252"/>
      <c r="X52" s="252"/>
      <c r="Y52" s="252"/>
      <c r="Z52" s="252"/>
      <c r="AA52" s="252"/>
    </row>
    <row r="53" spans="1:27" s="160" customFormat="1" ht="21.75" customHeight="1" thickBot="1" x14ac:dyDescent="0.4">
      <c r="A53" s="266" t="s">
        <v>93</v>
      </c>
      <c r="B53" s="151"/>
      <c r="C53" s="158"/>
      <c r="D53" s="516" t="s">
        <v>603</v>
      </c>
      <c r="E53" s="517"/>
      <c r="F53" s="517"/>
      <c r="G53" s="517"/>
      <c r="H53" s="517"/>
      <c r="I53" s="517"/>
      <c r="J53" s="517"/>
      <c r="K53" s="517"/>
      <c r="L53" s="517"/>
      <c r="M53" s="518"/>
      <c r="N53" s="159"/>
      <c r="P53" s="140"/>
      <c r="Q53" s="140"/>
      <c r="R53" s="140"/>
      <c r="S53" s="140"/>
      <c r="T53" s="140"/>
      <c r="U53" s="140"/>
      <c r="V53" s="252"/>
      <c r="W53" s="252"/>
      <c r="X53" s="252"/>
      <c r="Y53" s="252"/>
      <c r="Z53" s="252"/>
      <c r="AA53" s="252"/>
    </row>
    <row r="54" spans="1:27" s="160" customFormat="1" ht="26.25" thickBot="1" x14ac:dyDescent="0.3">
      <c r="B54" s="151"/>
      <c r="C54" s="158"/>
      <c r="D54" s="229" t="s">
        <v>94</v>
      </c>
      <c r="E54" s="528" t="s">
        <v>7</v>
      </c>
      <c r="F54" s="529"/>
      <c r="G54" s="528" t="s">
        <v>83</v>
      </c>
      <c r="H54" s="529"/>
      <c r="I54" s="530" t="s">
        <v>607</v>
      </c>
      <c r="J54" s="531"/>
      <c r="K54" s="230" t="s">
        <v>602</v>
      </c>
      <c r="L54" s="519" t="s">
        <v>606</v>
      </c>
      <c r="M54" s="520"/>
      <c r="N54" s="159"/>
      <c r="P54" s="148"/>
      <c r="Q54" s="140"/>
      <c r="R54" s="148"/>
      <c r="S54" s="148"/>
      <c r="T54" s="148"/>
      <c r="U54" s="148"/>
      <c r="V54" s="272"/>
      <c r="W54" s="272"/>
      <c r="X54" s="272"/>
      <c r="Y54" s="272"/>
      <c r="Z54" s="272"/>
      <c r="AA54" s="272"/>
    </row>
    <row r="55" spans="1:27" s="160" customFormat="1" ht="15" customHeight="1" x14ac:dyDescent="0.25">
      <c r="A55" s="266"/>
      <c r="B55" s="151"/>
      <c r="C55" s="158"/>
      <c r="D55" s="208" t="s">
        <v>14</v>
      </c>
      <c r="E55" s="521" t="s">
        <v>1000</v>
      </c>
      <c r="F55" s="522"/>
      <c r="G55" s="523">
        <f>J44+J45+J46</f>
        <v>2737000000</v>
      </c>
      <c r="H55" s="524"/>
      <c r="I55" s="525">
        <f>H44</f>
        <v>800000000</v>
      </c>
      <c r="J55" s="524"/>
      <c r="K55" s="231"/>
      <c r="L55" s="526"/>
      <c r="M55" s="527"/>
      <c r="N55" s="159"/>
      <c r="P55" s="149"/>
      <c r="Q55" s="148"/>
      <c r="R55" s="149"/>
      <c r="S55" s="149"/>
      <c r="T55" s="149"/>
      <c r="U55" s="149"/>
      <c r="V55" s="273"/>
      <c r="W55" s="273"/>
      <c r="X55" s="273"/>
      <c r="Y55" s="273"/>
      <c r="Z55" s="273"/>
      <c r="AA55" s="273"/>
    </row>
    <row r="56" spans="1:27" s="160" customFormat="1" ht="15" customHeight="1" x14ac:dyDescent="0.25">
      <c r="A56" s="266"/>
      <c r="B56" s="151"/>
      <c r="C56" s="158"/>
      <c r="D56" s="215" t="s">
        <v>14</v>
      </c>
      <c r="E56" s="496" t="s">
        <v>999</v>
      </c>
      <c r="F56" s="497"/>
      <c r="G56" s="505">
        <v>238000000</v>
      </c>
      <c r="H56" s="506"/>
      <c r="I56" s="507">
        <v>200000000</v>
      </c>
      <c r="J56" s="506"/>
      <c r="K56" s="232"/>
      <c r="L56" s="501"/>
      <c r="M56" s="502"/>
      <c r="N56" s="159"/>
      <c r="P56" s="147"/>
      <c r="Q56" s="149"/>
      <c r="R56" s="147"/>
      <c r="S56" s="147"/>
      <c r="T56" s="147"/>
      <c r="U56" s="147"/>
      <c r="V56" s="172"/>
      <c r="W56" s="172"/>
      <c r="X56" s="172"/>
      <c r="Y56" s="172"/>
      <c r="Z56" s="172"/>
      <c r="AA56" s="172"/>
    </row>
    <row r="57" spans="1:27" s="160" customFormat="1" ht="15" customHeight="1" x14ac:dyDescent="0.25">
      <c r="A57" s="266"/>
      <c r="B57" s="151"/>
      <c r="C57" s="158"/>
      <c r="D57" s="233"/>
      <c r="E57" s="496"/>
      <c r="F57" s="497"/>
      <c r="G57" s="498"/>
      <c r="H57" s="499"/>
      <c r="I57" s="504"/>
      <c r="J57" s="499"/>
      <c r="K57" s="232"/>
      <c r="L57" s="501"/>
      <c r="M57" s="502"/>
      <c r="N57" s="159"/>
      <c r="P57" s="147"/>
      <c r="Q57" s="147"/>
      <c r="R57" s="147"/>
      <c r="S57" s="147"/>
      <c r="T57" s="147"/>
      <c r="U57" s="147"/>
      <c r="V57" s="172"/>
      <c r="W57" s="172"/>
      <c r="X57" s="172"/>
      <c r="Y57" s="172"/>
      <c r="Z57" s="172"/>
      <c r="AA57" s="172"/>
    </row>
    <row r="58" spans="1:27" s="160" customFormat="1" ht="15.75" customHeight="1" x14ac:dyDescent="0.25">
      <c r="A58" s="266"/>
      <c r="B58" s="151"/>
      <c r="C58" s="158"/>
      <c r="D58" s="233"/>
      <c r="E58" s="496"/>
      <c r="F58" s="497"/>
      <c r="G58" s="498"/>
      <c r="H58" s="499"/>
      <c r="I58" s="504"/>
      <c r="J58" s="499"/>
      <c r="K58" s="232"/>
      <c r="L58" s="501"/>
      <c r="M58" s="502"/>
      <c r="N58" s="159"/>
      <c r="P58" s="147"/>
      <c r="Q58" s="147"/>
      <c r="R58" s="147"/>
      <c r="S58" s="147"/>
      <c r="T58" s="147"/>
      <c r="U58" s="147"/>
      <c r="V58" s="172"/>
      <c r="W58" s="172"/>
      <c r="X58" s="172"/>
      <c r="Y58" s="172"/>
      <c r="Z58" s="172"/>
      <c r="AA58" s="172"/>
    </row>
    <row r="59" spans="1:27" s="160" customFormat="1" ht="15.75" customHeight="1" x14ac:dyDescent="0.25">
      <c r="A59" s="266"/>
      <c r="B59" s="151"/>
      <c r="C59" s="158"/>
      <c r="D59" s="233"/>
      <c r="E59" s="234"/>
      <c r="F59" s="235"/>
      <c r="G59" s="236"/>
      <c r="H59" s="237"/>
      <c r="I59" s="238"/>
      <c r="J59" s="237"/>
      <c r="K59" s="232"/>
      <c r="L59" s="239"/>
      <c r="M59" s="240"/>
      <c r="N59" s="159"/>
      <c r="P59" s="147"/>
      <c r="Q59" s="147"/>
      <c r="R59" s="147"/>
      <c r="S59" s="147"/>
      <c r="T59" s="147"/>
      <c r="U59" s="147"/>
      <c r="V59" s="172"/>
      <c r="W59" s="172"/>
      <c r="X59" s="172"/>
      <c r="Y59" s="172"/>
      <c r="Z59" s="172"/>
      <c r="AA59" s="172"/>
    </row>
    <row r="60" spans="1:27" s="160" customFormat="1" ht="15.75" customHeight="1" x14ac:dyDescent="0.25">
      <c r="A60" s="266"/>
      <c r="B60" s="151"/>
      <c r="C60" s="158"/>
      <c r="D60" s="233"/>
      <c r="E60" s="234"/>
      <c r="F60" s="235"/>
      <c r="G60" s="236"/>
      <c r="H60" s="237"/>
      <c r="I60" s="238"/>
      <c r="J60" s="237"/>
      <c r="K60" s="232"/>
      <c r="L60" s="239"/>
      <c r="M60" s="240"/>
      <c r="N60" s="159"/>
      <c r="P60" s="147"/>
      <c r="Q60" s="147"/>
      <c r="R60" s="147"/>
      <c r="S60" s="147"/>
      <c r="T60" s="147"/>
      <c r="U60" s="147"/>
      <c r="V60" s="172"/>
      <c r="W60" s="172"/>
      <c r="X60" s="172"/>
      <c r="Y60" s="172"/>
      <c r="Z60" s="172"/>
      <c r="AA60" s="172"/>
    </row>
    <row r="61" spans="1:27" s="160" customFormat="1" ht="15" customHeight="1" x14ac:dyDescent="0.25">
      <c r="B61" s="151"/>
      <c r="C61" s="158"/>
      <c r="D61" s="233"/>
      <c r="E61" s="496"/>
      <c r="F61" s="497"/>
      <c r="G61" s="498"/>
      <c r="H61" s="499"/>
      <c r="I61" s="504"/>
      <c r="J61" s="499"/>
      <c r="K61" s="232"/>
      <c r="L61" s="501"/>
      <c r="M61" s="502"/>
      <c r="N61" s="159"/>
      <c r="P61" s="147"/>
      <c r="Q61" s="147"/>
      <c r="R61" s="147"/>
      <c r="S61" s="147"/>
      <c r="T61" s="147"/>
      <c r="U61" s="147"/>
      <c r="V61" s="172"/>
      <c r="W61" s="172"/>
      <c r="X61" s="172"/>
      <c r="Y61" s="172"/>
      <c r="Z61" s="172"/>
      <c r="AA61" s="172"/>
    </row>
    <row r="62" spans="1:27" s="160" customFormat="1" ht="15" customHeight="1" x14ac:dyDescent="0.25">
      <c r="A62" s="266"/>
      <c r="B62" s="151"/>
      <c r="C62" s="158"/>
      <c r="D62" s="233"/>
      <c r="E62" s="496"/>
      <c r="F62" s="497"/>
      <c r="G62" s="498"/>
      <c r="H62" s="499"/>
      <c r="I62" s="504"/>
      <c r="J62" s="499"/>
      <c r="K62" s="232"/>
      <c r="L62" s="501"/>
      <c r="M62" s="502"/>
      <c r="N62" s="159"/>
      <c r="P62" s="147"/>
      <c r="Q62" s="147"/>
      <c r="R62" s="147"/>
      <c r="S62" s="147"/>
      <c r="T62" s="147"/>
      <c r="U62" s="147"/>
      <c r="V62" s="172"/>
      <c r="W62" s="172"/>
      <c r="X62" s="172"/>
      <c r="Y62" s="172"/>
      <c r="Z62" s="172"/>
      <c r="AA62" s="172"/>
    </row>
    <row r="63" spans="1:27" s="160" customFormat="1" ht="15" customHeight="1" x14ac:dyDescent="0.25">
      <c r="A63" s="266"/>
      <c r="B63" s="151"/>
      <c r="C63" s="158"/>
      <c r="D63" s="233"/>
      <c r="E63" s="496"/>
      <c r="F63" s="497"/>
      <c r="G63" s="498"/>
      <c r="H63" s="499"/>
      <c r="I63" s="504"/>
      <c r="J63" s="499"/>
      <c r="K63" s="232"/>
      <c r="L63" s="501"/>
      <c r="M63" s="502"/>
      <c r="N63" s="159"/>
      <c r="P63" s="147"/>
      <c r="Q63" s="147"/>
      <c r="R63" s="147"/>
      <c r="S63" s="147"/>
      <c r="T63" s="147"/>
      <c r="U63" s="147"/>
      <c r="V63" s="172"/>
      <c r="W63" s="172"/>
      <c r="X63" s="172"/>
      <c r="Y63" s="172"/>
      <c r="Z63" s="172"/>
      <c r="AA63" s="172"/>
    </row>
    <row r="64" spans="1:27" s="160" customFormat="1" ht="15.75" customHeight="1" x14ac:dyDescent="0.25">
      <c r="B64" s="151"/>
      <c r="C64" s="158"/>
      <c r="D64" s="233"/>
      <c r="E64" s="496"/>
      <c r="F64" s="497"/>
      <c r="G64" s="498"/>
      <c r="H64" s="499"/>
      <c r="I64" s="500"/>
      <c r="J64" s="500"/>
      <c r="K64" s="232"/>
      <c r="L64" s="501"/>
      <c r="M64" s="502"/>
      <c r="N64" s="159"/>
      <c r="P64" s="150"/>
      <c r="Q64" s="147"/>
      <c r="R64" s="150"/>
      <c r="S64" s="150"/>
      <c r="T64" s="150"/>
      <c r="U64" s="150"/>
      <c r="V64" s="274"/>
      <c r="W64" s="274"/>
      <c r="X64" s="274"/>
      <c r="Y64" s="274"/>
      <c r="Z64" s="274"/>
      <c r="AA64" s="274"/>
    </row>
    <row r="65" spans="1:27" s="160" customFormat="1" ht="15.75" customHeight="1" thickBot="1" x14ac:dyDescent="0.35">
      <c r="A65" s="266" t="s">
        <v>95</v>
      </c>
      <c r="B65" s="151"/>
      <c r="C65" s="158"/>
      <c r="D65" s="241" t="s">
        <v>992</v>
      </c>
      <c r="E65" s="242"/>
      <c r="F65" s="242"/>
      <c r="G65" s="166"/>
      <c r="H65" s="166"/>
      <c r="I65" s="306">
        <f>SUM(I55:J64)</f>
        <v>1000000000</v>
      </c>
      <c r="J65" s="307"/>
      <c r="K65" s="166"/>
      <c r="L65" s="166"/>
      <c r="M65" s="167"/>
      <c r="N65" s="159"/>
      <c r="P65" s="150"/>
      <c r="Q65" s="150"/>
      <c r="R65" s="150"/>
      <c r="S65" s="150"/>
      <c r="T65" s="150"/>
      <c r="U65" s="150"/>
      <c r="V65" s="274"/>
      <c r="W65" s="274"/>
      <c r="X65" s="274"/>
      <c r="Y65" s="274"/>
      <c r="Z65" s="274"/>
      <c r="AA65" s="274"/>
    </row>
    <row r="66" spans="1:27" s="160" customFormat="1" ht="18.75" customHeight="1" thickBot="1" x14ac:dyDescent="0.3">
      <c r="A66" s="266" t="s">
        <v>96</v>
      </c>
      <c r="B66" s="151"/>
      <c r="C66" s="158"/>
      <c r="D66" s="243" t="s">
        <v>97</v>
      </c>
      <c r="E66" s="503" t="s">
        <v>608</v>
      </c>
      <c r="F66" s="503"/>
      <c r="G66" s="244" t="s">
        <v>611</v>
      </c>
      <c r="H66" s="244">
        <v>3</v>
      </c>
      <c r="I66" s="244" t="s">
        <v>98</v>
      </c>
      <c r="J66" s="245"/>
      <c r="K66" s="245" t="s">
        <v>99</v>
      </c>
      <c r="L66" s="245" t="s">
        <v>100</v>
      </c>
      <c r="M66" s="246"/>
      <c r="N66" s="159"/>
      <c r="P66" s="150"/>
      <c r="Q66" s="150"/>
      <c r="R66" s="150"/>
      <c r="S66" s="150"/>
      <c r="T66" s="150"/>
      <c r="U66" s="150"/>
      <c r="V66" s="274"/>
      <c r="W66" s="274"/>
      <c r="X66" s="274"/>
      <c r="Y66" s="274"/>
      <c r="Z66" s="274"/>
      <c r="AA66" s="274"/>
    </row>
    <row r="67" spans="1:27" s="160" customFormat="1" ht="47.25" customHeight="1" x14ac:dyDescent="0.25">
      <c r="A67" s="266"/>
      <c r="B67" s="151"/>
      <c r="C67" s="158"/>
      <c r="D67" s="247"/>
      <c r="E67" s="248"/>
      <c r="F67" s="248"/>
      <c r="G67" s="249"/>
      <c r="H67" s="249"/>
      <c r="I67" s="249"/>
      <c r="J67" s="249"/>
      <c r="K67" s="249"/>
      <c r="L67" s="249"/>
      <c r="M67" s="250"/>
      <c r="N67" s="159"/>
      <c r="P67" s="150"/>
      <c r="Q67" s="150"/>
      <c r="R67" s="150"/>
      <c r="S67" s="150"/>
      <c r="T67" s="150"/>
      <c r="U67" s="150"/>
      <c r="V67" s="274"/>
      <c r="W67" s="274"/>
      <c r="X67" s="274"/>
      <c r="Y67" s="274"/>
      <c r="Z67" s="274"/>
      <c r="AA67" s="274"/>
    </row>
    <row r="68" spans="1:27" s="160" customFormat="1" ht="22.5" customHeight="1" x14ac:dyDescent="0.25">
      <c r="A68" s="266"/>
      <c r="B68" s="151"/>
      <c r="C68" s="158"/>
      <c r="D68" s="251" t="s">
        <v>619</v>
      </c>
      <c r="E68" s="252"/>
      <c r="F68" s="252" t="s">
        <v>620</v>
      </c>
      <c r="G68" s="197"/>
      <c r="H68" s="252"/>
      <c r="I68" s="252"/>
      <c r="J68" s="252" t="s">
        <v>622</v>
      </c>
      <c r="K68" s="252"/>
      <c r="L68" s="252"/>
      <c r="M68" s="253"/>
      <c r="N68" s="159"/>
      <c r="O68" s="254"/>
      <c r="P68" s="147"/>
      <c r="Q68" s="150"/>
      <c r="R68" s="147"/>
      <c r="S68" s="147"/>
      <c r="T68" s="147"/>
      <c r="U68" s="147"/>
      <c r="V68" s="172"/>
      <c r="W68" s="172"/>
      <c r="X68" s="172"/>
      <c r="Y68" s="172"/>
      <c r="Z68" s="172"/>
      <c r="AA68" s="172"/>
    </row>
    <row r="69" spans="1:27" s="160" customFormat="1" ht="22.5" customHeight="1" x14ac:dyDescent="0.25">
      <c r="A69" s="266" t="s">
        <v>101</v>
      </c>
      <c r="B69" s="151"/>
      <c r="C69" s="158"/>
      <c r="D69" s="255"/>
      <c r="E69" s="256"/>
      <c r="F69" s="256"/>
      <c r="G69" s="256"/>
      <c r="H69" s="256"/>
      <c r="I69" s="256"/>
      <c r="J69" s="256"/>
      <c r="K69" s="257"/>
      <c r="L69" s="256"/>
      <c r="M69" s="258"/>
      <c r="N69" s="159"/>
      <c r="O69" s="254"/>
      <c r="P69" s="147"/>
      <c r="Q69" s="147"/>
      <c r="R69" s="147"/>
      <c r="S69" s="147"/>
      <c r="T69" s="147"/>
      <c r="U69" s="147"/>
      <c r="V69" s="172"/>
      <c r="W69" s="172"/>
      <c r="X69" s="172"/>
      <c r="Y69" s="172"/>
      <c r="Z69" s="172"/>
      <c r="AA69" s="172"/>
    </row>
    <row r="70" spans="1:27" s="160" customFormat="1" ht="19.5" customHeight="1" x14ac:dyDescent="0.25">
      <c r="A70" s="266"/>
      <c r="B70" s="151"/>
      <c r="C70" s="158"/>
      <c r="D70" s="490" t="s">
        <v>613</v>
      </c>
      <c r="F70" s="492" t="s">
        <v>621</v>
      </c>
      <c r="G70" s="492"/>
      <c r="H70" s="492"/>
      <c r="J70" s="492" t="s">
        <v>623</v>
      </c>
      <c r="K70" s="492"/>
      <c r="L70" s="492"/>
      <c r="M70" s="494"/>
      <c r="N70" s="159"/>
      <c r="O70" s="151"/>
      <c r="P70" s="147"/>
      <c r="Q70" s="147"/>
      <c r="R70" s="147"/>
      <c r="S70" s="147"/>
      <c r="T70" s="147"/>
      <c r="U70" s="147"/>
      <c r="V70" s="172"/>
      <c r="W70" s="172"/>
      <c r="X70" s="172"/>
      <c r="Y70" s="172"/>
      <c r="Z70" s="172"/>
      <c r="AA70" s="172"/>
    </row>
    <row r="71" spans="1:27" s="160" customFormat="1" ht="15" customHeight="1" x14ac:dyDescent="0.25">
      <c r="A71" s="266"/>
      <c r="B71" s="151"/>
      <c r="C71" s="158"/>
      <c r="D71" s="491"/>
      <c r="E71" s="259"/>
      <c r="F71" s="493"/>
      <c r="G71" s="493"/>
      <c r="H71" s="493"/>
      <c r="I71" s="259"/>
      <c r="J71" s="493"/>
      <c r="K71" s="493"/>
      <c r="L71" s="493"/>
      <c r="M71" s="495"/>
      <c r="N71" s="159"/>
      <c r="O71" s="151"/>
      <c r="P71" s="147"/>
      <c r="Q71" s="147"/>
      <c r="R71" s="147"/>
      <c r="S71" s="147"/>
      <c r="T71" s="147"/>
      <c r="U71" s="147"/>
      <c r="V71" s="172"/>
      <c r="W71" s="172"/>
      <c r="X71" s="172"/>
      <c r="Y71" s="172"/>
      <c r="Z71" s="172"/>
      <c r="AA71" s="172"/>
    </row>
    <row r="72" spans="1:27" s="160" customFormat="1" ht="9" customHeight="1" x14ac:dyDescent="0.25">
      <c r="A72" s="266"/>
      <c r="B72" s="151"/>
      <c r="C72" s="256"/>
      <c r="D72" s="260" t="s">
        <v>618</v>
      </c>
      <c r="F72" s="257" t="s">
        <v>618</v>
      </c>
      <c r="G72" s="257"/>
      <c r="J72" s="257" t="s">
        <v>618</v>
      </c>
      <c r="K72" s="256"/>
      <c r="L72" s="256"/>
      <c r="M72" s="258"/>
      <c r="N72" s="256"/>
      <c r="P72" s="147"/>
      <c r="Q72" s="147"/>
      <c r="R72" s="147"/>
      <c r="S72" s="147"/>
      <c r="T72" s="147"/>
      <c r="U72" s="147"/>
      <c r="V72" s="172"/>
      <c r="W72" s="172"/>
      <c r="X72" s="172"/>
      <c r="Y72" s="172"/>
      <c r="Z72" s="172"/>
      <c r="AA72" s="172"/>
    </row>
    <row r="73" spans="1:27" s="160" customFormat="1" x14ac:dyDescent="0.25">
      <c r="A73" s="266"/>
      <c r="B73" s="151"/>
      <c r="C73" s="151"/>
      <c r="D73" s="260" t="s">
        <v>617</v>
      </c>
      <c r="F73" s="257" t="s">
        <v>617</v>
      </c>
      <c r="G73" s="257"/>
      <c r="J73" s="257" t="s">
        <v>617</v>
      </c>
      <c r="K73" s="256"/>
      <c r="L73" s="256"/>
      <c r="M73" s="258"/>
      <c r="N73" s="151"/>
      <c r="O73" s="151"/>
      <c r="P73" s="147"/>
      <c r="Q73" s="147"/>
      <c r="R73" s="147"/>
      <c r="S73" s="147"/>
      <c r="T73" s="147"/>
      <c r="U73" s="147"/>
      <c r="V73" s="172"/>
      <c r="W73" s="172"/>
      <c r="X73" s="172"/>
      <c r="Y73" s="172"/>
      <c r="Z73" s="172"/>
      <c r="AA73" s="172"/>
    </row>
    <row r="74" spans="1:27" s="160" customFormat="1" ht="15.75" thickBot="1" x14ac:dyDescent="0.3">
      <c r="A74" s="266"/>
      <c r="B74" s="151"/>
      <c r="C74" s="151"/>
      <c r="D74" s="165"/>
      <c r="E74" s="166"/>
      <c r="F74" s="166"/>
      <c r="G74" s="166"/>
      <c r="H74" s="166"/>
      <c r="I74" s="166"/>
      <c r="J74" s="166"/>
      <c r="K74" s="166"/>
      <c r="L74" s="166"/>
      <c r="M74" s="167"/>
      <c r="N74" s="151"/>
      <c r="O74" s="151"/>
      <c r="P74" s="147"/>
      <c r="Q74" s="147"/>
      <c r="R74" s="147"/>
      <c r="S74" s="147"/>
      <c r="T74" s="147"/>
      <c r="U74" s="147"/>
      <c r="V74" s="172"/>
      <c r="W74" s="172"/>
      <c r="X74" s="172"/>
      <c r="Y74" s="172"/>
      <c r="Z74" s="172"/>
      <c r="AA74" s="172"/>
    </row>
    <row r="75" spans="1:27" s="160" customFormat="1" ht="15" customHeight="1" x14ac:dyDescent="0.25">
      <c r="A75" s="266"/>
      <c r="B75" s="151"/>
      <c r="C75" s="151"/>
      <c r="D75" s="151"/>
      <c r="E75" s="151"/>
      <c r="F75" s="151"/>
      <c r="G75" s="151"/>
      <c r="H75" s="151"/>
      <c r="I75" s="151"/>
      <c r="J75" s="151"/>
      <c r="K75" s="151"/>
      <c r="L75" s="151"/>
      <c r="M75" s="261" t="s">
        <v>102</v>
      </c>
      <c r="N75" s="151"/>
      <c r="O75" s="151"/>
      <c r="P75" s="147"/>
      <c r="Q75" s="147"/>
      <c r="R75" s="147"/>
      <c r="S75" s="147"/>
      <c r="T75" s="147"/>
      <c r="U75" s="147"/>
      <c r="V75" s="172"/>
      <c r="W75" s="172"/>
      <c r="X75" s="172"/>
      <c r="Y75" s="172"/>
      <c r="Z75" s="172"/>
      <c r="AA75" s="172"/>
    </row>
    <row r="76" spans="1:27" s="160" customFormat="1" ht="15" customHeight="1" x14ac:dyDescent="0.25">
      <c r="A76" s="266"/>
      <c r="B76" s="151"/>
      <c r="C76" s="151"/>
      <c r="D76" s="151"/>
      <c r="E76" s="151"/>
      <c r="F76" s="151"/>
      <c r="G76" s="151"/>
      <c r="H76" s="151"/>
      <c r="I76" s="151"/>
      <c r="J76" s="151"/>
      <c r="K76" s="151"/>
      <c r="L76" s="151"/>
      <c r="M76" s="151"/>
      <c r="N76" s="151"/>
      <c r="O76" s="151"/>
      <c r="P76" s="147"/>
      <c r="Q76" s="147"/>
      <c r="R76" s="147"/>
      <c r="S76" s="147"/>
      <c r="T76" s="147"/>
      <c r="U76" s="147"/>
      <c r="V76" s="172"/>
      <c r="W76" s="172"/>
      <c r="X76" s="172"/>
      <c r="Y76" s="172"/>
      <c r="Z76" s="172"/>
      <c r="AA76" s="172"/>
    </row>
    <row r="77" spans="1:27" s="160" customFormat="1" x14ac:dyDescent="0.25">
      <c r="A77" s="266"/>
      <c r="B77" s="151"/>
      <c r="C77" s="151"/>
      <c r="D77" s="151"/>
      <c r="E77" s="151"/>
      <c r="F77" s="151"/>
      <c r="G77" s="151"/>
      <c r="H77" s="151"/>
      <c r="I77" s="151"/>
      <c r="J77" s="151"/>
      <c r="K77" s="151"/>
      <c r="L77" s="151"/>
      <c r="M77" s="151"/>
      <c r="N77" s="151"/>
      <c r="O77" s="151"/>
      <c r="P77" s="147"/>
      <c r="Q77" s="147"/>
      <c r="R77" s="147"/>
      <c r="S77" s="147"/>
      <c r="T77" s="147"/>
      <c r="U77" s="147"/>
      <c r="V77" s="172"/>
      <c r="W77" s="172"/>
      <c r="X77" s="172"/>
      <c r="Y77" s="172"/>
      <c r="Z77" s="172"/>
      <c r="AA77" s="172"/>
    </row>
    <row r="78" spans="1:27" s="160" customFormat="1" x14ac:dyDescent="0.25">
      <c r="A78" s="266"/>
      <c r="B78" s="151"/>
      <c r="C78" s="151"/>
      <c r="D78" s="151"/>
      <c r="E78" s="151"/>
      <c r="F78" s="151"/>
      <c r="G78" s="151"/>
      <c r="H78" s="151"/>
      <c r="I78" s="151"/>
      <c r="J78" s="151"/>
      <c r="K78" s="151"/>
      <c r="L78" s="151"/>
      <c r="M78" s="151"/>
      <c r="N78" s="151"/>
      <c r="O78" s="151"/>
      <c r="P78" s="147"/>
      <c r="Q78" s="147"/>
      <c r="R78" s="147"/>
      <c r="S78" s="147"/>
      <c r="T78" s="147"/>
      <c r="U78" s="147"/>
      <c r="V78" s="172"/>
      <c r="W78" s="172"/>
      <c r="X78" s="172"/>
      <c r="Y78" s="172"/>
      <c r="Z78" s="172"/>
      <c r="AA78" s="172"/>
    </row>
    <row r="79" spans="1:27" s="160" customFormat="1" ht="15.75" customHeight="1" x14ac:dyDescent="0.25">
      <c r="A79" s="266"/>
      <c r="B79" s="151"/>
      <c r="C79" s="151"/>
      <c r="D79" s="151"/>
      <c r="E79" s="151"/>
      <c r="F79" s="151"/>
      <c r="G79" s="151"/>
      <c r="H79" s="151"/>
      <c r="I79" s="151"/>
      <c r="J79" s="151"/>
      <c r="K79" s="151"/>
      <c r="L79" s="151"/>
      <c r="M79" s="151"/>
      <c r="N79" s="151"/>
      <c r="O79" s="151"/>
      <c r="P79" s="147"/>
      <c r="Q79" s="147"/>
      <c r="R79" s="147"/>
      <c r="S79" s="147"/>
      <c r="T79" s="147"/>
      <c r="U79" s="147"/>
      <c r="V79" s="172"/>
      <c r="W79" s="172"/>
      <c r="X79" s="172"/>
      <c r="Y79" s="172"/>
      <c r="Z79" s="172"/>
      <c r="AA79" s="172"/>
    </row>
    <row r="80" spans="1:27" s="160" customFormat="1" x14ac:dyDescent="0.25">
      <c r="A80" s="266"/>
      <c r="B80" s="151"/>
      <c r="C80" s="151"/>
      <c r="D80" s="151"/>
      <c r="E80" s="151"/>
      <c r="F80" s="151"/>
      <c r="G80" s="151"/>
      <c r="H80" s="151"/>
      <c r="I80" s="151"/>
      <c r="J80" s="151"/>
      <c r="K80" s="151"/>
      <c r="L80" s="151"/>
      <c r="M80" s="151"/>
      <c r="N80" s="151"/>
      <c r="O80" s="151"/>
      <c r="P80" s="147"/>
      <c r="Q80" s="147"/>
      <c r="R80" s="147"/>
      <c r="S80" s="147"/>
      <c r="T80" s="147"/>
      <c r="U80" s="147"/>
      <c r="V80" s="172"/>
      <c r="W80" s="172"/>
      <c r="X80" s="172"/>
      <c r="Y80" s="172"/>
      <c r="Z80" s="172"/>
      <c r="AA80" s="172"/>
    </row>
    <row r="81" spans="1:28" s="160" customFormat="1" ht="15" customHeight="1" x14ac:dyDescent="0.25">
      <c r="A81" s="266"/>
      <c r="B81" s="151"/>
      <c r="C81" s="151"/>
      <c r="D81" s="151"/>
      <c r="E81" s="151"/>
      <c r="F81" s="151"/>
      <c r="G81" s="151"/>
      <c r="H81" s="151"/>
      <c r="I81" s="151"/>
      <c r="J81" s="151"/>
      <c r="K81" s="151"/>
      <c r="L81" s="151"/>
      <c r="M81" s="151"/>
      <c r="N81" s="151"/>
      <c r="O81" s="151"/>
      <c r="P81" s="147"/>
      <c r="Q81" s="147"/>
      <c r="R81" s="147"/>
      <c r="S81" s="147"/>
      <c r="T81" s="147"/>
      <c r="U81" s="147"/>
      <c r="V81" s="172"/>
      <c r="W81" s="172"/>
      <c r="X81" s="172"/>
      <c r="Y81" s="172"/>
      <c r="Z81" s="172"/>
      <c r="AA81" s="172"/>
    </row>
    <row r="82" spans="1:28" s="160" customFormat="1" x14ac:dyDescent="0.25">
      <c r="A82" s="266"/>
      <c r="B82" s="151"/>
      <c r="C82" s="151"/>
      <c r="D82" s="151"/>
      <c r="E82" s="151"/>
      <c r="F82" s="151"/>
      <c r="G82" s="151"/>
      <c r="H82" s="151"/>
      <c r="I82" s="151"/>
      <c r="J82" s="151"/>
      <c r="K82" s="151"/>
      <c r="L82" s="151"/>
      <c r="M82" s="151"/>
      <c r="N82" s="151"/>
      <c r="O82" s="151"/>
      <c r="P82" s="147"/>
      <c r="Q82" s="147"/>
      <c r="R82" s="147"/>
      <c r="S82" s="147"/>
      <c r="T82" s="147"/>
      <c r="U82" s="147"/>
      <c r="V82" s="172"/>
      <c r="W82" s="172"/>
      <c r="X82" s="172"/>
      <c r="Y82" s="172"/>
      <c r="Z82" s="172"/>
      <c r="AA82" s="172"/>
    </row>
    <row r="83" spans="1:28" s="160" customFormat="1" ht="15" customHeight="1" x14ac:dyDescent="0.25">
      <c r="A83" s="266"/>
      <c r="B83" s="151"/>
      <c r="C83" s="151"/>
      <c r="D83" s="151"/>
      <c r="E83" s="151"/>
      <c r="F83" s="151"/>
      <c r="G83" s="151"/>
      <c r="H83" s="151"/>
      <c r="I83" s="151"/>
      <c r="J83" s="151"/>
      <c r="K83" s="151"/>
      <c r="L83" s="151"/>
      <c r="M83" s="151"/>
      <c r="N83" s="151"/>
      <c r="O83" s="151"/>
      <c r="P83" s="147"/>
      <c r="Q83" s="147"/>
      <c r="R83" s="147"/>
      <c r="S83" s="147"/>
      <c r="T83" s="147"/>
      <c r="U83" s="147"/>
      <c r="V83" s="172"/>
      <c r="W83" s="172"/>
      <c r="X83" s="172"/>
      <c r="Y83" s="172"/>
      <c r="Z83" s="172"/>
      <c r="AA83" s="172"/>
    </row>
    <row r="84" spans="1:28" x14ac:dyDescent="0.25">
      <c r="P84" s="147"/>
      <c r="Q84" s="147"/>
      <c r="R84" s="147"/>
      <c r="S84" s="147"/>
      <c r="T84" s="147"/>
      <c r="U84" s="147"/>
      <c r="V84" s="172"/>
      <c r="W84" s="172"/>
      <c r="X84" s="172"/>
      <c r="Y84" s="172"/>
      <c r="Z84" s="172"/>
      <c r="AA84" s="172"/>
    </row>
    <row r="85" spans="1:28" ht="15" customHeight="1" x14ac:dyDescent="0.25">
      <c r="P85" s="147"/>
      <c r="Q85" s="147"/>
      <c r="R85" s="147"/>
      <c r="S85" s="147"/>
      <c r="T85" s="147"/>
      <c r="U85" s="147"/>
      <c r="V85" s="172"/>
      <c r="W85" s="172"/>
      <c r="X85" s="172"/>
      <c r="Y85" s="172"/>
      <c r="Z85" s="172"/>
      <c r="AA85" s="172"/>
    </row>
    <row r="86" spans="1:28" ht="15.75" customHeight="1" x14ac:dyDescent="0.25">
      <c r="P86" s="150"/>
      <c r="Q86" s="147"/>
      <c r="R86" s="150"/>
      <c r="S86" s="150"/>
      <c r="T86" s="150"/>
      <c r="U86" s="150"/>
      <c r="V86" s="274"/>
      <c r="W86" s="274"/>
      <c r="X86" s="274"/>
      <c r="Y86" s="274"/>
      <c r="Z86" s="274"/>
      <c r="AA86" s="274"/>
    </row>
    <row r="87" spans="1:28" x14ac:dyDescent="0.25">
      <c r="P87" s="150"/>
      <c r="Q87" s="150"/>
      <c r="R87" s="150"/>
      <c r="S87" s="150"/>
      <c r="T87" s="150"/>
      <c r="U87" s="150"/>
      <c r="V87" s="274"/>
      <c r="W87" s="274"/>
      <c r="X87" s="274"/>
      <c r="Y87" s="274"/>
      <c r="Z87" s="274"/>
      <c r="AA87" s="274"/>
    </row>
    <row r="88" spans="1:28" ht="15" customHeight="1" x14ac:dyDescent="0.25">
      <c r="P88" s="142"/>
      <c r="Q88" s="150"/>
      <c r="R88" s="142"/>
      <c r="S88" s="142"/>
      <c r="T88" s="142"/>
      <c r="U88" s="142"/>
      <c r="V88" s="275"/>
      <c r="W88" s="275"/>
      <c r="X88" s="275"/>
      <c r="Y88" s="275"/>
      <c r="Z88" s="275"/>
      <c r="AA88" s="275"/>
      <c r="AB88" s="276"/>
    </row>
    <row r="89" spans="1:28" x14ac:dyDescent="0.25">
      <c r="P89" s="142"/>
      <c r="Q89" s="142"/>
      <c r="R89" s="142"/>
      <c r="S89" s="142"/>
      <c r="T89" s="142"/>
      <c r="U89" s="142"/>
      <c r="V89" s="275"/>
      <c r="W89" s="275"/>
      <c r="X89" s="275"/>
      <c r="Y89" s="275"/>
      <c r="Z89" s="275"/>
      <c r="AA89" s="275"/>
      <c r="AB89" s="276"/>
    </row>
    <row r="90" spans="1:28" ht="15" customHeight="1" x14ac:dyDescent="0.25">
      <c r="P90" s="142"/>
      <c r="Q90" s="142"/>
      <c r="R90" s="142"/>
      <c r="S90" s="142"/>
      <c r="T90" s="142"/>
      <c r="U90" s="142"/>
      <c r="V90" s="275"/>
      <c r="W90" s="275"/>
      <c r="X90" s="275"/>
      <c r="Y90" s="275"/>
      <c r="Z90" s="275"/>
      <c r="AA90" s="275"/>
      <c r="AB90" s="276"/>
    </row>
    <row r="91" spans="1:28" x14ac:dyDescent="0.25">
      <c r="Q91" s="142"/>
    </row>
  </sheetData>
  <sheetProtection algorithmName="SHA-512" hashValue="i7Q6aYo8l6lwBSwwXP8AY5AWwF2Kttm6IDF3Lz/b66aBmkhqpnuls1ijzGYr+tju4l+3HaMVlLxaUvc/2cM/GQ==" saltValue="qZLKZWb7kNDQnt8TUHYkRQ==" spinCount="100000" sheet="1" objects="1" scenarios="1"/>
  <mergeCells count="96">
    <mergeCell ref="D3:L3"/>
    <mergeCell ref="D4:L4"/>
    <mergeCell ref="D5:M5"/>
    <mergeCell ref="D6:M6"/>
    <mergeCell ref="E7:L7"/>
    <mergeCell ref="M7:M12"/>
    <mergeCell ref="E8:L8"/>
    <mergeCell ref="E9:L9"/>
    <mergeCell ref="E10:G10"/>
    <mergeCell ref="E19:F19"/>
    <mergeCell ref="H19:M19"/>
    <mergeCell ref="E20:F20"/>
    <mergeCell ref="H20:M20"/>
    <mergeCell ref="H10:L10"/>
    <mergeCell ref="E11:L11"/>
    <mergeCell ref="E12:L12"/>
    <mergeCell ref="D16:M16"/>
    <mergeCell ref="E18:F18"/>
    <mergeCell ref="H18:M18"/>
    <mergeCell ref="E23:F23"/>
    <mergeCell ref="H23:M23"/>
    <mergeCell ref="E24:F24"/>
    <mergeCell ref="H24:M24"/>
    <mergeCell ref="E21:F21"/>
    <mergeCell ref="H21:M21"/>
    <mergeCell ref="E22:F22"/>
    <mergeCell ref="H22:M22"/>
    <mergeCell ref="E27:F27"/>
    <mergeCell ref="H27:M27"/>
    <mergeCell ref="E28:F28"/>
    <mergeCell ref="D29:M29"/>
    <mergeCell ref="D35:M35"/>
    <mergeCell ref="E30:F30"/>
    <mergeCell ref="H30:M30"/>
    <mergeCell ref="E31:F31"/>
    <mergeCell ref="H31:M31"/>
    <mergeCell ref="D33:H33"/>
    <mergeCell ref="D36:M36"/>
    <mergeCell ref="D37:M37"/>
    <mergeCell ref="E38:G38"/>
    <mergeCell ref="E39:G39"/>
    <mergeCell ref="H39:J39"/>
    <mergeCell ref="K39:M39"/>
    <mergeCell ref="E40:G40"/>
    <mergeCell ref="H40:J40"/>
    <mergeCell ref="E50:G50"/>
    <mergeCell ref="K40:M40"/>
    <mergeCell ref="E41:G41"/>
    <mergeCell ref="H41:J41"/>
    <mergeCell ref="K41:M41"/>
    <mergeCell ref="L54:M54"/>
    <mergeCell ref="E55:F55"/>
    <mergeCell ref="G55:H55"/>
    <mergeCell ref="I55:J55"/>
    <mergeCell ref="L55:M55"/>
    <mergeCell ref="E54:F54"/>
    <mergeCell ref="G54:H54"/>
    <mergeCell ref="I54:J54"/>
    <mergeCell ref="D51:M51"/>
    <mergeCell ref="E52:F52"/>
    <mergeCell ref="I52:J52"/>
    <mergeCell ref="K52:M52"/>
    <mergeCell ref="D53:M53"/>
    <mergeCell ref="E56:F56"/>
    <mergeCell ref="G56:H56"/>
    <mergeCell ref="I56:J56"/>
    <mergeCell ref="L56:M56"/>
    <mergeCell ref="E57:F57"/>
    <mergeCell ref="G57:H57"/>
    <mergeCell ref="I57:J57"/>
    <mergeCell ref="L57:M57"/>
    <mergeCell ref="E58:F58"/>
    <mergeCell ref="G58:H58"/>
    <mergeCell ref="I58:J58"/>
    <mergeCell ref="L58:M58"/>
    <mergeCell ref="E61:F61"/>
    <mergeCell ref="G61:H61"/>
    <mergeCell ref="I61:J61"/>
    <mergeCell ref="L61:M61"/>
    <mergeCell ref="E62:F62"/>
    <mergeCell ref="G62:H62"/>
    <mergeCell ref="I62:J62"/>
    <mergeCell ref="L62:M62"/>
    <mergeCell ref="E63:F63"/>
    <mergeCell ref="G63:H63"/>
    <mergeCell ref="I63:J63"/>
    <mergeCell ref="L63:M63"/>
    <mergeCell ref="D70:D71"/>
    <mergeCell ref="F70:H71"/>
    <mergeCell ref="J70:M71"/>
    <mergeCell ref="E64:F64"/>
    <mergeCell ref="G64:H64"/>
    <mergeCell ref="I64:J64"/>
    <mergeCell ref="L64:M64"/>
    <mergeCell ref="I65:J65"/>
    <mergeCell ref="E66:F66"/>
  </mergeCells>
  <dataValidations count="7">
    <dataValidation type="list" allowBlank="1" showInputMessage="1" showErrorMessage="1" sqref="F44:F49">
      <formula1>$Q$40:$Q$42</formula1>
    </dataValidation>
    <dataValidation type="list" showInputMessage="1" showErrorMessage="1" sqref="E12">
      <formula1>$Q$7:$Q$12</formula1>
    </dataValidation>
    <dataValidation type="list" allowBlank="1" showInputMessage="1" showErrorMessage="1" sqref="D70:D71">
      <formula1>$T$7:$T$9</formula1>
    </dataValidation>
    <dataValidation type="list" allowBlank="1" showInputMessage="1" showErrorMessage="1" sqref="E66:F67">
      <formula1>$R$7:$R$8</formula1>
    </dataValidation>
    <dataValidation type="list" allowBlank="1" showInputMessage="1" showErrorMessage="1" sqref="E9">
      <formula1>INDIRECT($E$8)</formula1>
    </dataValidation>
    <dataValidation showInputMessage="1" showErrorMessage="1" sqref="D79:D85"/>
    <dataValidation type="list" allowBlank="1" showInputMessage="1" showErrorMessage="1" sqref="K44:K49">
      <formula1>$Q$45:$Q$47</formula1>
    </dataValidation>
  </dataValidations>
  <printOptions horizontalCentered="1" verticalCentered="1"/>
  <pageMargins left="0.23622047244094491" right="0.23622047244094491" top="0.35433070866141736" bottom="0.35433070866141736" header="0.31496062992125984" footer="0.31496062992125984"/>
  <pageSetup scale="71" fitToHeight="2" orientation="landscape" r:id="rId1"/>
  <rowBreaks count="1" manualBreakCount="1">
    <brk id="41" min="2" max="13"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PCI!$AK$3:$AK$153</xm:f>
          </x14:formula1>
          <xm:sqref>E10</xm:sqref>
        </x14:dataValidation>
        <x14:dataValidation type="list" allowBlank="1" showInputMessage="1" showErrorMessage="1">
          <x14:formula1>
            <xm:f>Regionales!$AJ$2:$AJ$35</xm:f>
          </x14:formula1>
          <xm:sqref>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3"/>
  <sheetViews>
    <sheetView workbookViewId="0">
      <selection activeCell="A8" sqref="A8"/>
    </sheetView>
  </sheetViews>
  <sheetFormatPr baseColWidth="10" defaultColWidth="11.42578125" defaultRowHeight="15" x14ac:dyDescent="0.25"/>
  <cols>
    <col min="1" max="1" width="13.28515625" customWidth="1"/>
    <col min="2" max="2" width="13.7109375" customWidth="1"/>
    <col min="3" max="32" width="11.42578125" customWidth="1"/>
    <col min="33" max="33" width="13.5703125" customWidth="1"/>
    <col min="34" max="35" width="11.42578125" customWidth="1"/>
    <col min="36" max="36" width="26.140625" customWidth="1"/>
    <col min="38" max="38" width="18.42578125" bestFit="1" customWidth="1"/>
    <col min="39" max="39" width="21.28515625" style="1" bestFit="1" customWidth="1"/>
    <col min="40" max="40" width="58.28515625" bestFit="1" customWidth="1"/>
    <col min="41" max="41" width="13.42578125" bestFit="1" customWidth="1"/>
  </cols>
  <sheetData>
    <row r="1" spans="1:41" x14ac:dyDescent="0.25">
      <c r="A1" s="19" t="s">
        <v>103</v>
      </c>
    </row>
    <row r="2" spans="1:41" ht="24.75" thickBot="1" x14ac:dyDescent="0.3">
      <c r="A2" s="20" t="s">
        <v>104</v>
      </c>
      <c r="B2" s="20" t="s">
        <v>105</v>
      </c>
      <c r="C2" s="20" t="s">
        <v>106</v>
      </c>
      <c r="D2" s="20" t="s">
        <v>107</v>
      </c>
      <c r="E2" s="20" t="s">
        <v>108</v>
      </c>
      <c r="F2" s="21" t="s">
        <v>109</v>
      </c>
      <c r="G2" s="21" t="s">
        <v>110</v>
      </c>
      <c r="H2" s="21" t="s">
        <v>111</v>
      </c>
      <c r="I2" s="21" t="s">
        <v>112</v>
      </c>
      <c r="J2" s="21" t="s">
        <v>113</v>
      </c>
      <c r="K2" s="21" t="s">
        <v>114</v>
      </c>
      <c r="L2" s="21" t="s">
        <v>115</v>
      </c>
      <c r="M2" s="21" t="s">
        <v>116</v>
      </c>
      <c r="N2" s="21" t="s">
        <v>117</v>
      </c>
      <c r="O2" s="20" t="s">
        <v>12</v>
      </c>
      <c r="P2" s="22" t="s">
        <v>118</v>
      </c>
      <c r="Q2" s="22" t="s">
        <v>119</v>
      </c>
      <c r="R2" s="20" t="s">
        <v>120</v>
      </c>
      <c r="S2" s="22" t="s">
        <v>121</v>
      </c>
      <c r="T2" s="22" t="s">
        <v>122</v>
      </c>
      <c r="U2" s="22" t="s">
        <v>123</v>
      </c>
      <c r="V2" s="22" t="s">
        <v>124</v>
      </c>
      <c r="W2" s="22" t="s">
        <v>125</v>
      </c>
      <c r="X2" s="22" t="s">
        <v>126</v>
      </c>
      <c r="Y2" s="22" t="s">
        <v>127</v>
      </c>
      <c r="Z2" s="22" t="s">
        <v>128</v>
      </c>
      <c r="AA2" s="22" t="s">
        <v>129</v>
      </c>
      <c r="AB2" s="22" t="s">
        <v>130</v>
      </c>
      <c r="AC2" s="22" t="s">
        <v>131</v>
      </c>
      <c r="AD2" s="22" t="s">
        <v>132</v>
      </c>
      <c r="AE2" s="22" t="s">
        <v>133</v>
      </c>
      <c r="AF2" s="22" t="s">
        <v>134</v>
      </c>
      <c r="AG2" s="22" t="s">
        <v>135</v>
      </c>
      <c r="AH2" s="22" t="s">
        <v>136</v>
      </c>
      <c r="AJ2" s="23" t="s">
        <v>104</v>
      </c>
      <c r="AL2" s="39" t="s">
        <v>259</v>
      </c>
      <c r="AM2" s="31" t="s">
        <v>11</v>
      </c>
      <c r="AN2" s="30" t="s">
        <v>260</v>
      </c>
      <c r="AO2" s="32" t="s">
        <v>261</v>
      </c>
    </row>
    <row r="3" spans="1:41" ht="24" x14ac:dyDescent="0.25">
      <c r="A3" s="24" t="s">
        <v>137</v>
      </c>
      <c r="B3" s="24" t="s">
        <v>137</v>
      </c>
      <c r="C3" s="24" t="s">
        <v>137</v>
      </c>
      <c r="D3" s="24" t="s">
        <v>137</v>
      </c>
      <c r="E3" s="24" t="s">
        <v>137</v>
      </c>
      <c r="F3" s="24" t="s">
        <v>137</v>
      </c>
      <c r="G3" s="24" t="s">
        <v>137</v>
      </c>
      <c r="H3" s="24" t="s">
        <v>137</v>
      </c>
      <c r="I3" s="24" t="s">
        <v>137</v>
      </c>
      <c r="J3" s="24" t="s">
        <v>137</v>
      </c>
      <c r="K3" s="24" t="s">
        <v>137</v>
      </c>
      <c r="L3" s="24" t="s">
        <v>137</v>
      </c>
      <c r="M3" s="24" t="s">
        <v>137</v>
      </c>
      <c r="N3" s="24" t="s">
        <v>137</v>
      </c>
      <c r="O3" s="24" t="s">
        <v>137</v>
      </c>
      <c r="P3" s="24" t="s">
        <v>137</v>
      </c>
      <c r="Q3" s="24" t="s">
        <v>137</v>
      </c>
      <c r="R3" s="24" t="s">
        <v>137</v>
      </c>
      <c r="S3" s="24" t="s">
        <v>137</v>
      </c>
      <c r="T3" s="24" t="s">
        <v>137</v>
      </c>
      <c r="U3" s="24" t="s">
        <v>137</v>
      </c>
      <c r="V3" s="24" t="s">
        <v>137</v>
      </c>
      <c r="W3" s="24" t="s">
        <v>137</v>
      </c>
      <c r="X3" s="24" t="s">
        <v>137</v>
      </c>
      <c r="Y3" s="24" t="s">
        <v>137</v>
      </c>
      <c r="Z3" s="24" t="s">
        <v>137</v>
      </c>
      <c r="AA3" s="24" t="s">
        <v>137</v>
      </c>
      <c r="AB3" s="24" t="s">
        <v>137</v>
      </c>
      <c r="AC3" s="24" t="s">
        <v>137</v>
      </c>
      <c r="AD3" s="24" t="s">
        <v>137</v>
      </c>
      <c r="AE3" s="24" t="s">
        <v>137</v>
      </c>
      <c r="AF3" s="24" t="s">
        <v>137</v>
      </c>
      <c r="AG3" s="24" t="s">
        <v>137</v>
      </c>
      <c r="AH3" s="24" t="s">
        <v>137</v>
      </c>
      <c r="AJ3" s="23" t="s">
        <v>105</v>
      </c>
      <c r="AL3" s="33" t="s">
        <v>262</v>
      </c>
      <c r="AM3" s="38" t="s">
        <v>263</v>
      </c>
      <c r="AN3" s="33" t="s">
        <v>264</v>
      </c>
      <c r="AO3" s="34" t="s">
        <v>265</v>
      </c>
    </row>
    <row r="4" spans="1:41" ht="84.75" thickBot="1" x14ac:dyDescent="0.3">
      <c r="A4" s="25" t="s">
        <v>138</v>
      </c>
      <c r="B4" s="25" t="s">
        <v>139</v>
      </c>
      <c r="C4" s="25" t="s">
        <v>140</v>
      </c>
      <c r="D4" s="25" t="s">
        <v>141</v>
      </c>
      <c r="E4" s="25" t="s">
        <v>142</v>
      </c>
      <c r="F4" s="25" t="s">
        <v>143</v>
      </c>
      <c r="G4" s="25" t="s">
        <v>144</v>
      </c>
      <c r="H4" s="25" t="s">
        <v>145</v>
      </c>
      <c r="I4" s="25" t="s">
        <v>146</v>
      </c>
      <c r="J4" s="25" t="s">
        <v>147</v>
      </c>
      <c r="K4" s="25" t="s">
        <v>148</v>
      </c>
      <c r="L4" s="25" t="s">
        <v>149</v>
      </c>
      <c r="M4" s="25" t="s">
        <v>150</v>
      </c>
      <c r="N4" s="25" t="s">
        <v>151</v>
      </c>
      <c r="O4" s="25" t="s">
        <v>152</v>
      </c>
      <c r="P4" s="25" t="s">
        <v>153</v>
      </c>
      <c r="Q4" s="25" t="s">
        <v>154</v>
      </c>
      <c r="R4" s="25" t="s">
        <v>155</v>
      </c>
      <c r="S4" s="25" t="s">
        <v>156</v>
      </c>
      <c r="T4" s="25" t="s">
        <v>157</v>
      </c>
      <c r="U4" s="25" t="s">
        <v>158</v>
      </c>
      <c r="V4" s="25" t="s">
        <v>159</v>
      </c>
      <c r="W4" s="25" t="s">
        <v>160</v>
      </c>
      <c r="X4" s="25" t="s">
        <v>161</v>
      </c>
      <c r="Y4" s="25" t="s">
        <v>162</v>
      </c>
      <c r="Z4" s="25" t="s">
        <v>163</v>
      </c>
      <c r="AA4" s="25" t="s">
        <v>161</v>
      </c>
      <c r="AB4" s="25" t="s">
        <v>164</v>
      </c>
      <c r="AC4" s="25" t="s">
        <v>161</v>
      </c>
      <c r="AD4" s="25" t="s">
        <v>165</v>
      </c>
      <c r="AE4" s="25" t="s">
        <v>166</v>
      </c>
      <c r="AF4" s="25" t="s">
        <v>167</v>
      </c>
      <c r="AG4" s="25" t="s">
        <v>168</v>
      </c>
      <c r="AH4" s="26" t="s">
        <v>169</v>
      </c>
      <c r="AJ4" s="23" t="s">
        <v>106</v>
      </c>
      <c r="AL4" s="33" t="s">
        <v>266</v>
      </c>
      <c r="AM4" s="38" t="s">
        <v>267</v>
      </c>
      <c r="AN4" s="33" t="s">
        <v>268</v>
      </c>
      <c r="AO4" s="34" t="s">
        <v>269</v>
      </c>
    </row>
    <row r="5" spans="1:41" ht="72" x14ac:dyDescent="0.25">
      <c r="B5" s="25" t="s">
        <v>170</v>
      </c>
      <c r="D5" s="25" t="s">
        <v>171</v>
      </c>
      <c r="E5" s="25" t="s">
        <v>172</v>
      </c>
      <c r="F5" s="25" t="s">
        <v>173</v>
      </c>
      <c r="G5" s="25" t="s">
        <v>174</v>
      </c>
      <c r="J5" s="25" t="s">
        <v>175</v>
      </c>
      <c r="K5" s="25" t="s">
        <v>176</v>
      </c>
      <c r="M5" s="25" t="s">
        <v>177</v>
      </c>
      <c r="N5" s="25" t="s">
        <v>178</v>
      </c>
      <c r="O5" s="25" t="s">
        <v>179</v>
      </c>
      <c r="P5" s="25" t="s">
        <v>180</v>
      </c>
      <c r="R5" s="25" t="s">
        <v>181</v>
      </c>
      <c r="T5" s="25" t="s">
        <v>182</v>
      </c>
      <c r="U5" s="25" t="s">
        <v>183</v>
      </c>
      <c r="V5" s="25" t="s">
        <v>184</v>
      </c>
      <c r="W5" s="25" t="s">
        <v>185</v>
      </c>
      <c r="X5" s="25" t="s">
        <v>186</v>
      </c>
      <c r="Z5" s="25" t="s">
        <v>187</v>
      </c>
      <c r="AA5" s="25" t="s">
        <v>188</v>
      </c>
      <c r="AC5" s="25" t="s">
        <v>189</v>
      </c>
      <c r="AE5" s="25" t="s">
        <v>190</v>
      </c>
      <c r="AF5" s="25" t="s">
        <v>191</v>
      </c>
      <c r="AJ5" s="23" t="s">
        <v>107</v>
      </c>
      <c r="AL5" s="33" t="s">
        <v>270</v>
      </c>
      <c r="AM5" s="38" t="s">
        <v>267</v>
      </c>
      <c r="AN5" s="33" t="s">
        <v>271</v>
      </c>
      <c r="AO5" s="34" t="s">
        <v>272</v>
      </c>
    </row>
    <row r="6" spans="1:41" ht="84" x14ac:dyDescent="0.25">
      <c r="B6" s="25" t="s">
        <v>192</v>
      </c>
      <c r="D6" s="25" t="s">
        <v>193</v>
      </c>
      <c r="E6" s="25" t="s">
        <v>194</v>
      </c>
      <c r="F6" s="25" t="s">
        <v>195</v>
      </c>
      <c r="G6" s="25" t="s">
        <v>196</v>
      </c>
      <c r="J6" s="25" t="s">
        <v>197</v>
      </c>
      <c r="K6" s="25" t="s">
        <v>198</v>
      </c>
      <c r="N6" s="25" t="s">
        <v>199</v>
      </c>
      <c r="O6" s="25" t="s">
        <v>200</v>
      </c>
      <c r="P6" s="25" t="s">
        <v>201</v>
      </c>
      <c r="T6" s="25" t="s">
        <v>202</v>
      </c>
      <c r="W6" s="25" t="s">
        <v>203</v>
      </c>
      <c r="Z6" s="25" t="s">
        <v>204</v>
      </c>
      <c r="AA6" s="25" t="s">
        <v>197</v>
      </c>
      <c r="AC6" s="25" t="s">
        <v>205</v>
      </c>
      <c r="AE6" s="25" t="s">
        <v>197</v>
      </c>
      <c r="AF6" s="25" t="s">
        <v>206</v>
      </c>
      <c r="AJ6" s="23" t="s">
        <v>108</v>
      </c>
      <c r="AL6" s="33" t="s">
        <v>273</v>
      </c>
      <c r="AM6" s="38" t="s">
        <v>267</v>
      </c>
      <c r="AN6" s="33" t="s">
        <v>274</v>
      </c>
      <c r="AO6" s="34" t="s">
        <v>275</v>
      </c>
    </row>
    <row r="7" spans="1:41" ht="84" x14ac:dyDescent="0.25">
      <c r="B7" s="25" t="s">
        <v>207</v>
      </c>
      <c r="D7" s="25" t="s">
        <v>197</v>
      </c>
      <c r="E7" s="25" t="s">
        <v>197</v>
      </c>
      <c r="F7" s="25" t="s">
        <v>208</v>
      </c>
      <c r="G7" s="25" t="s">
        <v>197</v>
      </c>
      <c r="N7" s="25" t="s">
        <v>209</v>
      </c>
      <c r="O7" s="25" t="s">
        <v>18</v>
      </c>
      <c r="P7" s="25" t="s">
        <v>210</v>
      </c>
      <c r="T7" s="25" t="s">
        <v>186</v>
      </c>
      <c r="AC7" s="25" t="s">
        <v>211</v>
      </c>
      <c r="AF7" s="25" t="s">
        <v>212</v>
      </c>
      <c r="AJ7" s="27" t="s">
        <v>109</v>
      </c>
      <c r="AL7" s="33" t="s">
        <v>276</v>
      </c>
      <c r="AM7" s="38" t="s">
        <v>267</v>
      </c>
      <c r="AN7" s="33" t="s">
        <v>277</v>
      </c>
      <c r="AO7" s="34" t="s">
        <v>278</v>
      </c>
    </row>
    <row r="8" spans="1:41" ht="72" x14ac:dyDescent="0.25">
      <c r="B8" s="25" t="s">
        <v>213</v>
      </c>
      <c r="G8" s="25" t="s">
        <v>214</v>
      </c>
      <c r="N8" s="25" t="s">
        <v>215</v>
      </c>
      <c r="O8" s="25" t="s">
        <v>216</v>
      </c>
      <c r="P8" s="25" t="s">
        <v>217</v>
      </c>
      <c r="T8" s="25" t="s">
        <v>218</v>
      </c>
      <c r="AC8" s="25" t="s">
        <v>219</v>
      </c>
      <c r="AF8" s="25" t="s">
        <v>220</v>
      </c>
      <c r="AJ8" s="27" t="s">
        <v>110</v>
      </c>
      <c r="AL8" s="33" t="s">
        <v>279</v>
      </c>
      <c r="AM8" s="38" t="s">
        <v>267</v>
      </c>
      <c r="AN8" s="33" t="s">
        <v>280</v>
      </c>
      <c r="AO8" s="34" t="s">
        <v>269</v>
      </c>
    </row>
    <row r="9" spans="1:41" ht="48" x14ac:dyDescent="0.25">
      <c r="B9" s="25" t="s">
        <v>221</v>
      </c>
      <c r="N9" s="25" t="s">
        <v>222</v>
      </c>
      <c r="O9" s="25" t="s">
        <v>223</v>
      </c>
      <c r="P9" s="25" t="s">
        <v>224</v>
      </c>
      <c r="AC9" s="25" t="s">
        <v>225</v>
      </c>
      <c r="AF9" s="25" t="s">
        <v>226</v>
      </c>
      <c r="AJ9" s="27" t="s">
        <v>111</v>
      </c>
      <c r="AL9" s="33" t="s">
        <v>281</v>
      </c>
      <c r="AM9" s="38" t="s">
        <v>267</v>
      </c>
      <c r="AN9" s="33" t="s">
        <v>282</v>
      </c>
      <c r="AO9" s="34" t="s">
        <v>283</v>
      </c>
    </row>
    <row r="10" spans="1:41" ht="72" x14ac:dyDescent="0.25">
      <c r="B10" s="25" t="s">
        <v>227</v>
      </c>
      <c r="O10" s="25" t="s">
        <v>228</v>
      </c>
      <c r="P10" s="25" t="s">
        <v>229</v>
      </c>
      <c r="AC10" s="25" t="s">
        <v>230</v>
      </c>
      <c r="AF10" s="25" t="s">
        <v>231</v>
      </c>
      <c r="AJ10" s="27" t="s">
        <v>112</v>
      </c>
      <c r="AL10" s="33" t="s">
        <v>284</v>
      </c>
      <c r="AM10" s="38" t="s">
        <v>267</v>
      </c>
      <c r="AN10" s="33" t="s">
        <v>285</v>
      </c>
      <c r="AO10" s="34" t="s">
        <v>286</v>
      </c>
    </row>
    <row r="11" spans="1:41" ht="60" x14ac:dyDescent="0.25">
      <c r="B11" s="25" t="s">
        <v>232</v>
      </c>
      <c r="O11" s="25" t="s">
        <v>233</v>
      </c>
      <c r="P11" s="25" t="s">
        <v>234</v>
      </c>
      <c r="AC11" s="25" t="s">
        <v>235</v>
      </c>
      <c r="AF11" s="25" t="s">
        <v>236</v>
      </c>
      <c r="AJ11" s="27" t="s">
        <v>113</v>
      </c>
      <c r="AL11" s="33" t="s">
        <v>287</v>
      </c>
      <c r="AM11" s="38" t="s">
        <v>267</v>
      </c>
      <c r="AN11" s="33" t="s">
        <v>288</v>
      </c>
      <c r="AO11" s="34" t="s">
        <v>283</v>
      </c>
    </row>
    <row r="12" spans="1:41" ht="60" x14ac:dyDescent="0.25">
      <c r="B12" s="25" t="s">
        <v>237</v>
      </c>
      <c r="O12" s="25" t="s">
        <v>238</v>
      </c>
      <c r="P12" s="25" t="s">
        <v>239</v>
      </c>
      <c r="AF12" s="25" t="s">
        <v>240</v>
      </c>
      <c r="AJ12" s="27" t="s">
        <v>114</v>
      </c>
      <c r="AL12" s="33" t="s">
        <v>289</v>
      </c>
      <c r="AM12" s="38" t="s">
        <v>267</v>
      </c>
      <c r="AN12" s="33" t="s">
        <v>290</v>
      </c>
      <c r="AO12" s="34" t="s">
        <v>291</v>
      </c>
    </row>
    <row r="13" spans="1:41" ht="84" x14ac:dyDescent="0.25">
      <c r="B13" s="25" t="s">
        <v>241</v>
      </c>
      <c r="O13" s="25" t="s">
        <v>242</v>
      </c>
      <c r="P13" s="25" t="s">
        <v>243</v>
      </c>
      <c r="AF13" s="25" t="s">
        <v>244</v>
      </c>
      <c r="AJ13" s="27" t="s">
        <v>115</v>
      </c>
      <c r="AL13" s="33" t="s">
        <v>292</v>
      </c>
      <c r="AM13" s="38" t="s">
        <v>267</v>
      </c>
      <c r="AN13" s="35" t="s">
        <v>293</v>
      </c>
      <c r="AO13" s="34" t="s">
        <v>294</v>
      </c>
    </row>
    <row r="14" spans="1:41" ht="72" x14ac:dyDescent="0.25">
      <c r="B14" s="25" t="s">
        <v>245</v>
      </c>
      <c r="O14" s="25" t="s">
        <v>246</v>
      </c>
      <c r="P14" s="25" t="s">
        <v>247</v>
      </c>
      <c r="AJ14" s="27" t="s">
        <v>116</v>
      </c>
      <c r="AL14" s="33" t="s">
        <v>295</v>
      </c>
      <c r="AM14" s="38" t="s">
        <v>267</v>
      </c>
      <c r="AN14" s="35" t="s">
        <v>296</v>
      </c>
      <c r="AO14" s="34" t="s">
        <v>283</v>
      </c>
    </row>
    <row r="15" spans="1:41" ht="60" x14ac:dyDescent="0.25">
      <c r="B15" s="25" t="s">
        <v>248</v>
      </c>
      <c r="O15" s="25" t="s">
        <v>249</v>
      </c>
      <c r="P15" s="25" t="s">
        <v>250</v>
      </c>
      <c r="AJ15" s="27" t="s">
        <v>117</v>
      </c>
      <c r="AL15" s="33" t="s">
        <v>297</v>
      </c>
      <c r="AM15" s="38" t="s">
        <v>267</v>
      </c>
      <c r="AN15" s="33" t="s">
        <v>298</v>
      </c>
      <c r="AO15" s="34" t="s">
        <v>286</v>
      </c>
    </row>
    <row r="16" spans="1:41" ht="48" x14ac:dyDescent="0.25">
      <c r="B16" s="25" t="s">
        <v>251</v>
      </c>
      <c r="P16" s="25" t="s">
        <v>252</v>
      </c>
      <c r="AJ16" s="23" t="s">
        <v>12</v>
      </c>
      <c r="AL16" s="33" t="s">
        <v>299</v>
      </c>
      <c r="AM16" s="38" t="s">
        <v>267</v>
      </c>
      <c r="AN16" s="33" t="s">
        <v>300</v>
      </c>
      <c r="AO16" s="34" t="s">
        <v>269</v>
      </c>
    </row>
    <row r="17" spans="2:41" ht="60" x14ac:dyDescent="0.25">
      <c r="B17" s="25" t="s">
        <v>253</v>
      </c>
      <c r="P17" s="25" t="s">
        <v>254</v>
      </c>
      <c r="AJ17" s="28" t="s">
        <v>118</v>
      </c>
      <c r="AL17" s="33" t="s">
        <v>301</v>
      </c>
      <c r="AM17" s="38" t="s">
        <v>267</v>
      </c>
      <c r="AN17" s="33" t="s">
        <v>302</v>
      </c>
      <c r="AO17" s="34" t="s">
        <v>283</v>
      </c>
    </row>
    <row r="18" spans="2:41" ht="72" x14ac:dyDescent="0.25">
      <c r="B18" s="25" t="s">
        <v>255</v>
      </c>
      <c r="P18" s="25" t="s">
        <v>256</v>
      </c>
      <c r="AJ18" s="28" t="s">
        <v>119</v>
      </c>
      <c r="AL18" s="33" t="s">
        <v>303</v>
      </c>
      <c r="AM18" s="38" t="s">
        <v>267</v>
      </c>
      <c r="AN18" s="33" t="s">
        <v>304</v>
      </c>
      <c r="AO18" s="34" t="s">
        <v>291</v>
      </c>
    </row>
    <row r="19" spans="2:41" ht="24" x14ac:dyDescent="0.25">
      <c r="B19" s="29" t="s">
        <v>257</v>
      </c>
      <c r="AJ19" s="23" t="s">
        <v>120</v>
      </c>
      <c r="AL19" s="33" t="s">
        <v>305</v>
      </c>
      <c r="AM19" s="38" t="s">
        <v>267</v>
      </c>
      <c r="AN19" s="33" t="s">
        <v>306</v>
      </c>
      <c r="AO19" s="34" t="s">
        <v>269</v>
      </c>
    </row>
    <row r="20" spans="2:41" x14ac:dyDescent="0.25">
      <c r="AJ20" s="28" t="s">
        <v>121</v>
      </c>
      <c r="AL20" s="33" t="s">
        <v>307</v>
      </c>
      <c r="AM20" s="38" t="s">
        <v>267</v>
      </c>
      <c r="AN20" s="33" t="s">
        <v>308</v>
      </c>
      <c r="AO20" s="34" t="s">
        <v>294</v>
      </c>
    </row>
    <row r="21" spans="2:41" x14ac:dyDescent="0.25">
      <c r="AJ21" s="28" t="s">
        <v>122</v>
      </c>
      <c r="AL21" s="33" t="s">
        <v>309</v>
      </c>
      <c r="AM21" s="38" t="s">
        <v>310</v>
      </c>
      <c r="AN21" s="33" t="s">
        <v>311</v>
      </c>
      <c r="AO21" s="34" t="s">
        <v>272</v>
      </c>
    </row>
    <row r="22" spans="2:41" x14ac:dyDescent="0.25">
      <c r="AJ22" s="28" t="s">
        <v>123</v>
      </c>
      <c r="AL22" s="33" t="s">
        <v>312</v>
      </c>
      <c r="AM22" s="38" t="s">
        <v>310</v>
      </c>
      <c r="AN22" s="33" t="s">
        <v>313</v>
      </c>
      <c r="AO22" s="34" t="s">
        <v>272</v>
      </c>
    </row>
    <row r="23" spans="2:41" x14ac:dyDescent="0.25">
      <c r="AJ23" s="28" t="s">
        <v>124</v>
      </c>
      <c r="AL23" s="33" t="s">
        <v>314</v>
      </c>
      <c r="AM23" s="38" t="s">
        <v>310</v>
      </c>
      <c r="AN23" s="33" t="s">
        <v>315</v>
      </c>
      <c r="AO23" s="34" t="s">
        <v>272</v>
      </c>
    </row>
    <row r="24" spans="2:41" x14ac:dyDescent="0.25">
      <c r="AJ24" s="28" t="s">
        <v>125</v>
      </c>
      <c r="AL24" s="33" t="s">
        <v>316</v>
      </c>
      <c r="AM24" s="38" t="s">
        <v>310</v>
      </c>
      <c r="AN24" s="33" t="s">
        <v>317</v>
      </c>
      <c r="AO24" s="34" t="s">
        <v>286</v>
      </c>
    </row>
    <row r="25" spans="2:41" x14ac:dyDescent="0.25">
      <c r="AJ25" s="28" t="s">
        <v>126</v>
      </c>
      <c r="AL25" s="33" t="s">
        <v>318</v>
      </c>
      <c r="AM25" s="38" t="s">
        <v>310</v>
      </c>
      <c r="AN25" s="33" t="s">
        <v>319</v>
      </c>
      <c r="AO25" s="34" t="s">
        <v>291</v>
      </c>
    </row>
    <row r="26" spans="2:41" x14ac:dyDescent="0.25">
      <c r="AJ26" s="28" t="s">
        <v>127</v>
      </c>
      <c r="AL26" s="33" t="s">
        <v>320</v>
      </c>
      <c r="AM26" s="38" t="s">
        <v>321</v>
      </c>
      <c r="AN26" s="33" t="s">
        <v>322</v>
      </c>
      <c r="AO26" s="34" t="s">
        <v>323</v>
      </c>
    </row>
    <row r="27" spans="2:41" x14ac:dyDescent="0.25">
      <c r="AJ27" s="28" t="s">
        <v>128</v>
      </c>
      <c r="AL27" s="33" t="s">
        <v>324</v>
      </c>
      <c r="AM27" s="38" t="s">
        <v>321</v>
      </c>
      <c r="AN27" s="33" t="s">
        <v>325</v>
      </c>
      <c r="AO27" s="34" t="s">
        <v>294</v>
      </c>
    </row>
    <row r="28" spans="2:41" x14ac:dyDescent="0.25">
      <c r="AJ28" s="28" t="s">
        <v>129</v>
      </c>
      <c r="AL28" s="33" t="s">
        <v>326</v>
      </c>
      <c r="AM28" s="38" t="s">
        <v>321</v>
      </c>
      <c r="AN28" s="33" t="s">
        <v>327</v>
      </c>
      <c r="AO28" s="34" t="s">
        <v>272</v>
      </c>
    </row>
    <row r="29" spans="2:41" x14ac:dyDescent="0.25">
      <c r="AJ29" s="28" t="s">
        <v>130</v>
      </c>
      <c r="AL29" s="33" t="s">
        <v>328</v>
      </c>
      <c r="AM29" s="38" t="s">
        <v>321</v>
      </c>
      <c r="AN29" s="33" t="s">
        <v>329</v>
      </c>
      <c r="AO29" s="34" t="s">
        <v>269</v>
      </c>
    </row>
    <row r="30" spans="2:41" x14ac:dyDescent="0.25">
      <c r="AJ30" s="28" t="s">
        <v>131</v>
      </c>
      <c r="AL30" s="33" t="s">
        <v>330</v>
      </c>
      <c r="AM30" s="38" t="s">
        <v>321</v>
      </c>
      <c r="AN30" s="33" t="s">
        <v>331</v>
      </c>
      <c r="AO30" s="34" t="s">
        <v>291</v>
      </c>
    </row>
    <row r="31" spans="2:41" x14ac:dyDescent="0.25">
      <c r="AJ31" s="28" t="s">
        <v>132</v>
      </c>
      <c r="AL31" s="33" t="s">
        <v>332</v>
      </c>
      <c r="AM31" s="38" t="s">
        <v>321</v>
      </c>
      <c r="AN31" s="33" t="s">
        <v>333</v>
      </c>
      <c r="AO31" s="34" t="s">
        <v>283</v>
      </c>
    </row>
    <row r="32" spans="2:41" x14ac:dyDescent="0.25">
      <c r="AJ32" s="28" t="s">
        <v>133</v>
      </c>
      <c r="AL32" s="33" t="s">
        <v>334</v>
      </c>
      <c r="AM32" s="38" t="s">
        <v>321</v>
      </c>
      <c r="AN32" s="33" t="s">
        <v>335</v>
      </c>
      <c r="AO32" s="34" t="s">
        <v>291</v>
      </c>
    </row>
    <row r="33" spans="36:41" x14ac:dyDescent="0.25">
      <c r="AJ33" s="28" t="s">
        <v>134</v>
      </c>
      <c r="AL33" s="33" t="s">
        <v>336</v>
      </c>
      <c r="AM33" s="38" t="s">
        <v>321</v>
      </c>
      <c r="AN33" s="33" t="s">
        <v>337</v>
      </c>
      <c r="AO33" s="34" t="s">
        <v>265</v>
      </c>
    </row>
    <row r="34" spans="36:41" x14ac:dyDescent="0.25">
      <c r="AJ34" s="28" t="s">
        <v>135</v>
      </c>
      <c r="AL34" s="33" t="s">
        <v>338</v>
      </c>
      <c r="AM34" s="38" t="s">
        <v>321</v>
      </c>
      <c r="AN34" s="33" t="s">
        <v>339</v>
      </c>
      <c r="AO34" s="34" t="s">
        <v>272</v>
      </c>
    </row>
    <row r="35" spans="36:41" x14ac:dyDescent="0.25">
      <c r="AJ35" s="28" t="s">
        <v>136</v>
      </c>
      <c r="AL35" s="33" t="s">
        <v>340</v>
      </c>
      <c r="AM35" s="38" t="s">
        <v>321</v>
      </c>
      <c r="AN35" s="33" t="s">
        <v>341</v>
      </c>
      <c r="AO35" s="34" t="s">
        <v>294</v>
      </c>
    </row>
    <row r="36" spans="36:41" x14ac:dyDescent="0.25">
      <c r="AL36" s="33" t="s">
        <v>342</v>
      </c>
      <c r="AM36" s="38" t="s">
        <v>321</v>
      </c>
      <c r="AN36" s="33" t="s">
        <v>343</v>
      </c>
      <c r="AO36" s="34" t="s">
        <v>269</v>
      </c>
    </row>
    <row r="37" spans="36:41" x14ac:dyDescent="0.25">
      <c r="AL37" s="33" t="s">
        <v>344</v>
      </c>
      <c r="AM37" s="38" t="s">
        <v>321</v>
      </c>
      <c r="AN37" s="33" t="s">
        <v>345</v>
      </c>
      <c r="AO37" s="34" t="s">
        <v>291</v>
      </c>
    </row>
    <row r="38" spans="36:41" x14ac:dyDescent="0.25">
      <c r="AL38" s="33" t="s">
        <v>346</v>
      </c>
      <c r="AM38" s="38" t="s">
        <v>321</v>
      </c>
      <c r="AN38" s="33" t="s">
        <v>347</v>
      </c>
      <c r="AO38" s="34" t="s">
        <v>291</v>
      </c>
    </row>
    <row r="39" spans="36:41" x14ac:dyDescent="0.25">
      <c r="AL39" s="33" t="s">
        <v>348</v>
      </c>
      <c r="AM39" s="38" t="s">
        <v>321</v>
      </c>
      <c r="AN39" s="33" t="s">
        <v>349</v>
      </c>
      <c r="AO39" s="34" t="s">
        <v>269</v>
      </c>
    </row>
    <row r="40" spans="36:41" x14ac:dyDescent="0.25">
      <c r="AL40" s="33" t="s">
        <v>350</v>
      </c>
      <c r="AM40" s="38" t="s">
        <v>321</v>
      </c>
      <c r="AN40" s="33" t="s">
        <v>351</v>
      </c>
      <c r="AO40" s="34" t="s">
        <v>272</v>
      </c>
    </row>
    <row r="41" spans="36:41" x14ac:dyDescent="0.25">
      <c r="AL41" s="33" t="s">
        <v>352</v>
      </c>
      <c r="AM41" s="38" t="s">
        <v>321</v>
      </c>
      <c r="AN41" s="33" t="s">
        <v>353</v>
      </c>
      <c r="AO41" s="34" t="s">
        <v>286</v>
      </c>
    </row>
    <row r="42" spans="36:41" x14ac:dyDescent="0.25">
      <c r="AL42" s="33" t="s">
        <v>354</v>
      </c>
      <c r="AM42" s="38" t="s">
        <v>355</v>
      </c>
      <c r="AN42" s="33" t="s">
        <v>356</v>
      </c>
      <c r="AO42" s="34" t="s">
        <v>275</v>
      </c>
    </row>
    <row r="43" spans="36:41" x14ac:dyDescent="0.25">
      <c r="AL43" s="33" t="s">
        <v>357</v>
      </c>
      <c r="AM43" s="38" t="s">
        <v>355</v>
      </c>
      <c r="AN43" s="33" t="s">
        <v>358</v>
      </c>
      <c r="AO43" s="34" t="s">
        <v>323</v>
      </c>
    </row>
    <row r="44" spans="36:41" x14ac:dyDescent="0.25">
      <c r="AL44" s="33" t="s">
        <v>359</v>
      </c>
      <c r="AM44" s="38" t="s">
        <v>355</v>
      </c>
      <c r="AN44" s="33" t="s">
        <v>360</v>
      </c>
      <c r="AO44" s="34" t="s">
        <v>323</v>
      </c>
    </row>
    <row r="45" spans="36:41" x14ac:dyDescent="0.25">
      <c r="AL45" s="36" t="s">
        <v>361</v>
      </c>
      <c r="AM45" s="38" t="s">
        <v>355</v>
      </c>
      <c r="AN45" s="33" t="s">
        <v>362</v>
      </c>
      <c r="AO45" s="34" t="s">
        <v>275</v>
      </c>
    </row>
    <row r="46" spans="36:41" x14ac:dyDescent="0.25">
      <c r="AL46" s="33" t="s">
        <v>363</v>
      </c>
      <c r="AM46" s="38" t="s">
        <v>355</v>
      </c>
      <c r="AN46" s="33" t="s">
        <v>319</v>
      </c>
      <c r="AO46" s="34" t="s">
        <v>275</v>
      </c>
    </row>
    <row r="47" spans="36:41" x14ac:dyDescent="0.25">
      <c r="AL47" s="33" t="s">
        <v>364</v>
      </c>
      <c r="AM47" s="38" t="s">
        <v>365</v>
      </c>
      <c r="AN47" s="33" t="s">
        <v>366</v>
      </c>
      <c r="AO47" s="34" t="s">
        <v>275</v>
      </c>
    </row>
    <row r="48" spans="36:41" x14ac:dyDescent="0.25">
      <c r="AL48" s="33" t="s">
        <v>367</v>
      </c>
      <c r="AM48" s="38" t="s">
        <v>365</v>
      </c>
      <c r="AN48" s="33" t="s">
        <v>368</v>
      </c>
      <c r="AO48" s="34" t="s">
        <v>272</v>
      </c>
    </row>
    <row r="49" spans="38:41" x14ac:dyDescent="0.25">
      <c r="AL49" s="33" t="s">
        <v>369</v>
      </c>
      <c r="AM49" s="38" t="s">
        <v>365</v>
      </c>
      <c r="AN49" s="33" t="s">
        <v>370</v>
      </c>
      <c r="AO49" s="34" t="s">
        <v>283</v>
      </c>
    </row>
    <row r="50" spans="38:41" x14ac:dyDescent="0.25">
      <c r="AL50" s="33" t="s">
        <v>371</v>
      </c>
      <c r="AM50" s="38" t="s">
        <v>365</v>
      </c>
      <c r="AN50" s="33" t="s">
        <v>372</v>
      </c>
      <c r="AO50" s="34" t="s">
        <v>323</v>
      </c>
    </row>
    <row r="51" spans="38:41" x14ac:dyDescent="0.25">
      <c r="AL51" s="33" t="s">
        <v>373</v>
      </c>
      <c r="AM51" s="38" t="s">
        <v>365</v>
      </c>
      <c r="AN51" s="33" t="s">
        <v>374</v>
      </c>
      <c r="AO51" s="34" t="s">
        <v>283</v>
      </c>
    </row>
    <row r="52" spans="38:41" x14ac:dyDescent="0.25">
      <c r="AL52" s="33" t="s">
        <v>375</v>
      </c>
      <c r="AM52" s="38" t="s">
        <v>376</v>
      </c>
      <c r="AN52" s="33" t="s">
        <v>377</v>
      </c>
      <c r="AO52" s="34" t="s">
        <v>323</v>
      </c>
    </row>
    <row r="53" spans="38:41" x14ac:dyDescent="0.25">
      <c r="AL53" s="33" t="s">
        <v>378</v>
      </c>
      <c r="AM53" s="38" t="s">
        <v>376</v>
      </c>
      <c r="AN53" s="33" t="s">
        <v>379</v>
      </c>
      <c r="AO53" s="34" t="s">
        <v>269</v>
      </c>
    </row>
    <row r="54" spans="38:41" x14ac:dyDescent="0.25">
      <c r="AL54" s="33" t="s">
        <v>380</v>
      </c>
      <c r="AM54" s="38" t="s">
        <v>376</v>
      </c>
      <c r="AN54" s="33" t="s">
        <v>381</v>
      </c>
      <c r="AO54" s="34" t="s">
        <v>294</v>
      </c>
    </row>
    <row r="55" spans="38:41" x14ac:dyDescent="0.25">
      <c r="AL55" s="33" t="s">
        <v>382</v>
      </c>
      <c r="AM55" s="38" t="s">
        <v>376</v>
      </c>
      <c r="AN55" s="33" t="s">
        <v>383</v>
      </c>
      <c r="AO55" s="34" t="s">
        <v>294</v>
      </c>
    </row>
    <row r="56" spans="38:41" x14ac:dyDescent="0.25">
      <c r="AL56" s="33" t="s">
        <v>384</v>
      </c>
      <c r="AM56" s="38" t="s">
        <v>376</v>
      </c>
      <c r="AN56" s="33" t="s">
        <v>319</v>
      </c>
      <c r="AO56" s="34" t="s">
        <v>286</v>
      </c>
    </row>
    <row r="57" spans="38:41" x14ac:dyDescent="0.25">
      <c r="AL57" s="33" t="s">
        <v>385</v>
      </c>
      <c r="AM57" s="38" t="s">
        <v>376</v>
      </c>
      <c r="AN57" s="33" t="s">
        <v>386</v>
      </c>
      <c r="AO57" s="34" t="s">
        <v>291</v>
      </c>
    </row>
    <row r="58" spans="38:41" x14ac:dyDescent="0.25">
      <c r="AL58" s="33" t="s">
        <v>387</v>
      </c>
      <c r="AM58" s="38" t="s">
        <v>388</v>
      </c>
      <c r="AN58" s="33" t="s">
        <v>389</v>
      </c>
      <c r="AO58" s="34" t="s">
        <v>269</v>
      </c>
    </row>
    <row r="59" spans="38:41" x14ac:dyDescent="0.25">
      <c r="AL59" s="33" t="s">
        <v>390</v>
      </c>
      <c r="AM59" s="38" t="s">
        <v>388</v>
      </c>
      <c r="AN59" s="33" t="s">
        <v>391</v>
      </c>
      <c r="AO59" s="34" t="s">
        <v>275</v>
      </c>
    </row>
    <row r="60" spans="38:41" x14ac:dyDescent="0.25">
      <c r="AL60" s="33" t="s">
        <v>392</v>
      </c>
      <c r="AM60" s="38" t="s">
        <v>393</v>
      </c>
      <c r="AN60" s="33" t="s">
        <v>394</v>
      </c>
      <c r="AO60" s="34" t="s">
        <v>272</v>
      </c>
    </row>
    <row r="61" spans="38:41" x14ac:dyDescent="0.25">
      <c r="AL61" s="33" t="s">
        <v>395</v>
      </c>
      <c r="AM61" s="38" t="s">
        <v>393</v>
      </c>
      <c r="AN61" s="33" t="s">
        <v>396</v>
      </c>
      <c r="AO61" s="34" t="s">
        <v>294</v>
      </c>
    </row>
    <row r="62" spans="38:41" x14ac:dyDescent="0.25">
      <c r="AL62" s="33" t="s">
        <v>397</v>
      </c>
      <c r="AM62" s="38" t="s">
        <v>393</v>
      </c>
      <c r="AN62" s="33" t="s">
        <v>398</v>
      </c>
      <c r="AO62" s="34" t="s">
        <v>272</v>
      </c>
    </row>
    <row r="63" spans="38:41" x14ac:dyDescent="0.25">
      <c r="AL63" s="36" t="s">
        <v>399</v>
      </c>
      <c r="AM63" s="38" t="s">
        <v>393</v>
      </c>
      <c r="AN63" s="33" t="s">
        <v>319</v>
      </c>
      <c r="AO63" s="34" t="s">
        <v>286</v>
      </c>
    </row>
    <row r="64" spans="38:41" x14ac:dyDescent="0.25">
      <c r="AL64" s="33" t="s">
        <v>400</v>
      </c>
      <c r="AM64" s="38" t="s">
        <v>401</v>
      </c>
      <c r="AN64" s="33" t="s">
        <v>402</v>
      </c>
      <c r="AO64" s="34" t="s">
        <v>286</v>
      </c>
    </row>
    <row r="65" spans="38:41" x14ac:dyDescent="0.25">
      <c r="AL65" s="33" t="s">
        <v>403</v>
      </c>
      <c r="AM65" s="38" t="s">
        <v>401</v>
      </c>
      <c r="AN65" s="33" t="s">
        <v>404</v>
      </c>
      <c r="AO65" s="34" t="s">
        <v>278</v>
      </c>
    </row>
    <row r="66" spans="38:41" x14ac:dyDescent="0.25">
      <c r="AL66" s="33" t="s">
        <v>405</v>
      </c>
      <c r="AM66" s="38" t="s">
        <v>401</v>
      </c>
      <c r="AN66" s="33" t="s">
        <v>406</v>
      </c>
      <c r="AO66" s="34" t="s">
        <v>283</v>
      </c>
    </row>
    <row r="67" spans="38:41" x14ac:dyDescent="0.25">
      <c r="AL67" s="33" t="s">
        <v>407</v>
      </c>
      <c r="AM67" s="38" t="s">
        <v>401</v>
      </c>
      <c r="AN67" s="33" t="s">
        <v>408</v>
      </c>
      <c r="AO67" s="34" t="s">
        <v>283</v>
      </c>
    </row>
    <row r="68" spans="38:41" x14ac:dyDescent="0.25">
      <c r="AL68" s="33" t="s">
        <v>409</v>
      </c>
      <c r="AM68" s="38" t="s">
        <v>410</v>
      </c>
      <c r="AN68" s="33" t="s">
        <v>411</v>
      </c>
      <c r="AO68" s="34" t="s">
        <v>275</v>
      </c>
    </row>
    <row r="69" spans="38:41" x14ac:dyDescent="0.25">
      <c r="AL69" s="33" t="s">
        <v>412</v>
      </c>
      <c r="AM69" s="38" t="s">
        <v>410</v>
      </c>
      <c r="AN69" s="33" t="s">
        <v>413</v>
      </c>
      <c r="AO69" s="34" t="s">
        <v>414</v>
      </c>
    </row>
    <row r="70" spans="38:41" x14ac:dyDescent="0.25">
      <c r="AL70" s="33" t="s">
        <v>415</v>
      </c>
      <c r="AM70" s="38" t="s">
        <v>410</v>
      </c>
      <c r="AN70" s="33" t="s">
        <v>416</v>
      </c>
      <c r="AO70" s="34" t="s">
        <v>275</v>
      </c>
    </row>
    <row r="71" spans="38:41" x14ac:dyDescent="0.25">
      <c r="AL71" s="33" t="s">
        <v>417</v>
      </c>
      <c r="AM71" s="38" t="s">
        <v>418</v>
      </c>
      <c r="AN71" s="33" t="s">
        <v>419</v>
      </c>
      <c r="AO71" s="34" t="s">
        <v>291</v>
      </c>
    </row>
    <row r="72" spans="38:41" x14ac:dyDescent="0.25">
      <c r="AL72" s="33" t="s">
        <v>420</v>
      </c>
      <c r="AM72" s="38" t="s">
        <v>418</v>
      </c>
      <c r="AN72" s="33" t="s">
        <v>421</v>
      </c>
      <c r="AO72" s="34" t="s">
        <v>291</v>
      </c>
    </row>
    <row r="73" spans="38:41" x14ac:dyDescent="0.25">
      <c r="AL73" s="33" t="s">
        <v>422</v>
      </c>
      <c r="AM73" s="38" t="s">
        <v>418</v>
      </c>
      <c r="AN73" s="33" t="s">
        <v>423</v>
      </c>
      <c r="AO73" s="34" t="s">
        <v>272</v>
      </c>
    </row>
    <row r="74" spans="38:41" x14ac:dyDescent="0.25">
      <c r="AL74" s="33" t="s">
        <v>424</v>
      </c>
      <c r="AM74" s="38" t="s">
        <v>418</v>
      </c>
      <c r="AN74" s="33" t="s">
        <v>425</v>
      </c>
      <c r="AO74" s="34" t="s">
        <v>283</v>
      </c>
    </row>
    <row r="75" spans="38:41" x14ac:dyDescent="0.25">
      <c r="AL75" s="33" t="s">
        <v>426</v>
      </c>
      <c r="AM75" s="38" t="s">
        <v>418</v>
      </c>
      <c r="AN75" s="33" t="s">
        <v>427</v>
      </c>
      <c r="AO75" s="34" t="s">
        <v>291</v>
      </c>
    </row>
    <row r="76" spans="38:41" x14ac:dyDescent="0.25">
      <c r="AL76" s="33" t="s">
        <v>428</v>
      </c>
      <c r="AM76" s="38" t="s">
        <v>418</v>
      </c>
      <c r="AN76" s="33" t="s">
        <v>429</v>
      </c>
      <c r="AO76" s="34" t="s">
        <v>294</v>
      </c>
    </row>
    <row r="77" spans="38:41" x14ac:dyDescent="0.25">
      <c r="AL77" s="33" t="s">
        <v>430</v>
      </c>
      <c r="AM77" s="38" t="s">
        <v>418</v>
      </c>
      <c r="AN77" s="33" t="s">
        <v>431</v>
      </c>
      <c r="AO77" s="34" t="s">
        <v>275</v>
      </c>
    </row>
    <row r="78" spans="38:41" x14ac:dyDescent="0.25">
      <c r="AL78" s="33" t="s">
        <v>432</v>
      </c>
      <c r="AM78" s="38" t="s">
        <v>433</v>
      </c>
      <c r="AN78" s="33" t="s">
        <v>434</v>
      </c>
      <c r="AO78" s="34" t="s">
        <v>283</v>
      </c>
    </row>
    <row r="79" spans="38:41" x14ac:dyDescent="0.25">
      <c r="AL79" s="33" t="s">
        <v>435</v>
      </c>
      <c r="AM79" s="38" t="s">
        <v>433</v>
      </c>
      <c r="AN79" s="33" t="s">
        <v>436</v>
      </c>
      <c r="AO79" s="34" t="s">
        <v>283</v>
      </c>
    </row>
    <row r="80" spans="38:41" x14ac:dyDescent="0.25">
      <c r="AL80" s="33" t="s">
        <v>437</v>
      </c>
      <c r="AM80" s="38" t="s">
        <v>438</v>
      </c>
      <c r="AN80" s="33" t="s">
        <v>439</v>
      </c>
      <c r="AO80" s="34" t="s">
        <v>269</v>
      </c>
    </row>
    <row r="81" spans="38:41" x14ac:dyDescent="0.25">
      <c r="AL81" s="33" t="s">
        <v>440</v>
      </c>
      <c r="AM81" s="38" t="s">
        <v>438</v>
      </c>
      <c r="AN81" s="33" t="s">
        <v>441</v>
      </c>
      <c r="AO81" s="34" t="s">
        <v>275</v>
      </c>
    </row>
    <row r="82" spans="38:41" x14ac:dyDescent="0.25">
      <c r="AL82" s="33" t="s">
        <v>442</v>
      </c>
      <c r="AM82" s="38" t="s">
        <v>438</v>
      </c>
      <c r="AN82" s="33" t="s">
        <v>443</v>
      </c>
      <c r="AO82" s="34" t="s">
        <v>286</v>
      </c>
    </row>
    <row r="83" spans="38:41" x14ac:dyDescent="0.25">
      <c r="AL83" s="33" t="s">
        <v>444</v>
      </c>
      <c r="AM83" s="38" t="s">
        <v>438</v>
      </c>
      <c r="AN83" s="33" t="s">
        <v>445</v>
      </c>
      <c r="AO83" s="34" t="s">
        <v>269</v>
      </c>
    </row>
    <row r="84" spans="38:41" x14ac:dyDescent="0.25">
      <c r="AL84" s="33" t="s">
        <v>446</v>
      </c>
      <c r="AM84" s="38" t="s">
        <v>438</v>
      </c>
      <c r="AN84" s="33" t="s">
        <v>447</v>
      </c>
      <c r="AO84" s="34" t="s">
        <v>286</v>
      </c>
    </row>
    <row r="85" spans="38:41" x14ac:dyDescent="0.25">
      <c r="AL85" s="33" t="s">
        <v>448</v>
      </c>
      <c r="AM85" s="38" t="s">
        <v>438</v>
      </c>
      <c r="AN85" s="33" t="s">
        <v>449</v>
      </c>
      <c r="AO85" s="34" t="s">
        <v>450</v>
      </c>
    </row>
    <row r="86" spans="38:41" x14ac:dyDescent="0.25">
      <c r="AL86" s="33" t="s">
        <v>451</v>
      </c>
      <c r="AM86" s="38" t="s">
        <v>452</v>
      </c>
      <c r="AN86" s="33" t="s">
        <v>453</v>
      </c>
      <c r="AO86" s="34" t="s">
        <v>272</v>
      </c>
    </row>
    <row r="87" spans="38:41" x14ac:dyDescent="0.25">
      <c r="AL87" s="33" t="s">
        <v>454</v>
      </c>
      <c r="AM87" s="38" t="s">
        <v>452</v>
      </c>
      <c r="AN87" s="33" t="s">
        <v>455</v>
      </c>
      <c r="AO87" s="34" t="s">
        <v>275</v>
      </c>
    </row>
    <row r="88" spans="38:41" x14ac:dyDescent="0.25">
      <c r="AL88" s="33" t="s">
        <v>456</v>
      </c>
      <c r="AM88" s="38" t="s">
        <v>452</v>
      </c>
      <c r="AN88" s="33" t="s">
        <v>457</v>
      </c>
      <c r="AO88" s="34" t="s">
        <v>450</v>
      </c>
    </row>
    <row r="89" spans="38:41" x14ac:dyDescent="0.25">
      <c r="AL89" s="33" t="s">
        <v>458</v>
      </c>
      <c r="AM89" s="38" t="s">
        <v>459</v>
      </c>
      <c r="AN89" s="33" t="s">
        <v>460</v>
      </c>
      <c r="AO89" s="34" t="s">
        <v>291</v>
      </c>
    </row>
    <row r="90" spans="38:41" x14ac:dyDescent="0.25">
      <c r="AL90" s="33" t="s">
        <v>461</v>
      </c>
      <c r="AM90" s="38" t="s">
        <v>459</v>
      </c>
      <c r="AN90" s="33" t="s">
        <v>462</v>
      </c>
      <c r="AO90" s="34" t="s">
        <v>283</v>
      </c>
    </row>
    <row r="91" spans="38:41" x14ac:dyDescent="0.25">
      <c r="AL91" s="33" t="s">
        <v>463</v>
      </c>
      <c r="AM91" s="38" t="s">
        <v>459</v>
      </c>
      <c r="AN91" s="33" t="s">
        <v>464</v>
      </c>
      <c r="AO91" s="34" t="s">
        <v>291</v>
      </c>
    </row>
    <row r="92" spans="38:41" x14ac:dyDescent="0.25">
      <c r="AL92" s="33" t="s">
        <v>465</v>
      </c>
      <c r="AM92" s="38" t="s">
        <v>466</v>
      </c>
      <c r="AN92" s="33" t="s">
        <v>467</v>
      </c>
      <c r="AO92" s="34" t="s">
        <v>269</v>
      </c>
    </row>
    <row r="93" spans="38:41" x14ac:dyDescent="0.25">
      <c r="AL93" s="33" t="s">
        <v>468</v>
      </c>
      <c r="AM93" s="38" t="s">
        <v>466</v>
      </c>
      <c r="AN93" s="33" t="s">
        <v>469</v>
      </c>
      <c r="AO93" s="34" t="s">
        <v>275</v>
      </c>
    </row>
    <row r="94" spans="38:41" x14ac:dyDescent="0.25">
      <c r="AL94" s="33" t="s">
        <v>470</v>
      </c>
      <c r="AM94" s="38" t="s">
        <v>466</v>
      </c>
      <c r="AN94" s="33" t="s">
        <v>471</v>
      </c>
      <c r="AO94" s="34" t="s">
        <v>323</v>
      </c>
    </row>
    <row r="95" spans="38:41" x14ac:dyDescent="0.25">
      <c r="AL95" s="33" t="s">
        <v>472</v>
      </c>
      <c r="AM95" s="38" t="s">
        <v>473</v>
      </c>
      <c r="AN95" s="33" t="s">
        <v>474</v>
      </c>
      <c r="AO95" s="34" t="s">
        <v>294</v>
      </c>
    </row>
    <row r="96" spans="38:41" x14ac:dyDescent="0.25">
      <c r="AL96" s="33" t="s">
        <v>475</v>
      </c>
      <c r="AM96" s="38" t="s">
        <v>473</v>
      </c>
      <c r="AN96" s="33" t="s">
        <v>476</v>
      </c>
      <c r="AO96" s="34" t="s">
        <v>450</v>
      </c>
    </row>
    <row r="97" spans="38:41" x14ac:dyDescent="0.25">
      <c r="AL97" s="33" t="s">
        <v>477</v>
      </c>
      <c r="AM97" s="38" t="s">
        <v>473</v>
      </c>
      <c r="AN97" s="33" t="s">
        <v>478</v>
      </c>
      <c r="AO97" s="34" t="s">
        <v>294</v>
      </c>
    </row>
    <row r="98" spans="38:41" x14ac:dyDescent="0.25">
      <c r="AL98" s="33" t="s">
        <v>479</v>
      </c>
      <c r="AM98" s="38" t="s">
        <v>473</v>
      </c>
      <c r="AN98" s="33" t="s">
        <v>480</v>
      </c>
      <c r="AO98" s="34" t="s">
        <v>283</v>
      </c>
    </row>
    <row r="99" spans="38:41" x14ac:dyDescent="0.25">
      <c r="AL99" s="33" t="s">
        <v>481</v>
      </c>
      <c r="AM99" s="38" t="s">
        <v>482</v>
      </c>
      <c r="AN99" s="33" t="s">
        <v>483</v>
      </c>
      <c r="AO99" s="34" t="s">
        <v>283</v>
      </c>
    </row>
    <row r="100" spans="38:41" x14ac:dyDescent="0.25">
      <c r="AL100" s="33" t="s">
        <v>484</v>
      </c>
      <c r="AM100" s="38" t="s">
        <v>482</v>
      </c>
      <c r="AN100" s="33" t="s">
        <v>485</v>
      </c>
      <c r="AO100" s="34" t="s">
        <v>269</v>
      </c>
    </row>
    <row r="101" spans="38:41" x14ac:dyDescent="0.25">
      <c r="AL101" s="33" t="s">
        <v>486</v>
      </c>
      <c r="AM101" s="38" t="s">
        <v>482</v>
      </c>
      <c r="AN101" s="33" t="s">
        <v>447</v>
      </c>
      <c r="AO101" s="34" t="s">
        <v>283</v>
      </c>
    </row>
    <row r="102" spans="38:41" x14ac:dyDescent="0.25">
      <c r="AL102" s="33" t="s">
        <v>487</v>
      </c>
      <c r="AM102" s="38" t="s">
        <v>488</v>
      </c>
      <c r="AN102" s="33" t="s">
        <v>489</v>
      </c>
      <c r="AO102" s="34" t="s">
        <v>275</v>
      </c>
    </row>
    <row r="103" spans="38:41" x14ac:dyDescent="0.25">
      <c r="AL103" s="33" t="s">
        <v>490</v>
      </c>
      <c r="AM103" s="38" t="s">
        <v>488</v>
      </c>
      <c r="AN103" s="33" t="s">
        <v>491</v>
      </c>
      <c r="AO103" s="34" t="s">
        <v>278</v>
      </c>
    </row>
    <row r="104" spans="38:41" x14ac:dyDescent="0.25">
      <c r="AL104" s="33" t="s">
        <v>492</v>
      </c>
      <c r="AM104" s="38" t="s">
        <v>488</v>
      </c>
      <c r="AN104" s="33" t="s">
        <v>493</v>
      </c>
      <c r="AO104" s="34" t="s">
        <v>278</v>
      </c>
    </row>
    <row r="105" spans="38:41" x14ac:dyDescent="0.25">
      <c r="AL105" s="33" t="s">
        <v>494</v>
      </c>
      <c r="AM105" s="38" t="s">
        <v>488</v>
      </c>
      <c r="AN105" s="33" t="s">
        <v>495</v>
      </c>
      <c r="AO105" s="34" t="s">
        <v>294</v>
      </c>
    </row>
    <row r="106" spans="38:41" x14ac:dyDescent="0.25">
      <c r="AL106" s="33" t="s">
        <v>496</v>
      </c>
      <c r="AM106" s="38" t="s">
        <v>497</v>
      </c>
      <c r="AN106" s="33" t="s">
        <v>498</v>
      </c>
      <c r="AO106" s="34" t="s">
        <v>291</v>
      </c>
    </row>
    <row r="107" spans="38:41" x14ac:dyDescent="0.25">
      <c r="AL107" s="33" t="s">
        <v>499</v>
      </c>
      <c r="AM107" s="38" t="s">
        <v>497</v>
      </c>
      <c r="AN107" s="33" t="s">
        <v>485</v>
      </c>
      <c r="AO107" s="34" t="s">
        <v>278</v>
      </c>
    </row>
    <row r="108" spans="38:41" x14ac:dyDescent="0.25">
      <c r="AL108" s="33" t="s">
        <v>500</v>
      </c>
      <c r="AM108" s="38" t="s">
        <v>497</v>
      </c>
      <c r="AN108" s="33" t="s">
        <v>501</v>
      </c>
      <c r="AO108" s="34" t="s">
        <v>414</v>
      </c>
    </row>
    <row r="109" spans="38:41" x14ac:dyDescent="0.25">
      <c r="AL109" s="33" t="s">
        <v>502</v>
      </c>
      <c r="AM109" s="38" t="s">
        <v>497</v>
      </c>
      <c r="AN109" s="33" t="s">
        <v>319</v>
      </c>
      <c r="AO109" s="34" t="s">
        <v>278</v>
      </c>
    </row>
    <row r="110" spans="38:41" x14ac:dyDescent="0.25">
      <c r="AL110" s="33" t="s">
        <v>503</v>
      </c>
      <c r="AM110" s="38" t="s">
        <v>504</v>
      </c>
      <c r="AN110" s="33" t="s">
        <v>505</v>
      </c>
      <c r="AO110" s="34" t="s">
        <v>450</v>
      </c>
    </row>
    <row r="111" spans="38:41" x14ac:dyDescent="0.25">
      <c r="AL111" s="33" t="s">
        <v>506</v>
      </c>
      <c r="AM111" s="38" t="s">
        <v>504</v>
      </c>
      <c r="AN111" s="33" t="s">
        <v>485</v>
      </c>
      <c r="AO111" s="34" t="s">
        <v>278</v>
      </c>
    </row>
    <row r="112" spans="38:41" x14ac:dyDescent="0.25">
      <c r="AL112" s="33" t="s">
        <v>507</v>
      </c>
      <c r="AM112" s="38" t="s">
        <v>504</v>
      </c>
      <c r="AN112" s="33" t="s">
        <v>508</v>
      </c>
      <c r="AO112" s="34" t="s">
        <v>278</v>
      </c>
    </row>
    <row r="113" spans="38:41" x14ac:dyDescent="0.25">
      <c r="AL113" s="33" t="s">
        <v>509</v>
      </c>
      <c r="AM113" s="38" t="s">
        <v>504</v>
      </c>
      <c r="AN113" s="33" t="s">
        <v>510</v>
      </c>
      <c r="AO113" s="34" t="s">
        <v>450</v>
      </c>
    </row>
    <row r="114" spans="38:41" x14ac:dyDescent="0.25">
      <c r="AL114" s="33" t="s">
        <v>511</v>
      </c>
      <c r="AM114" s="38" t="s">
        <v>504</v>
      </c>
      <c r="AN114" s="33" t="s">
        <v>512</v>
      </c>
      <c r="AO114" s="34" t="s">
        <v>294</v>
      </c>
    </row>
    <row r="115" spans="38:41" x14ac:dyDescent="0.25">
      <c r="AL115" s="33" t="s">
        <v>513</v>
      </c>
      <c r="AM115" s="38" t="s">
        <v>504</v>
      </c>
      <c r="AN115" s="33" t="s">
        <v>514</v>
      </c>
      <c r="AO115" s="34" t="s">
        <v>414</v>
      </c>
    </row>
    <row r="116" spans="38:41" x14ac:dyDescent="0.25">
      <c r="AL116" s="33" t="s">
        <v>515</v>
      </c>
      <c r="AM116" s="38" t="s">
        <v>504</v>
      </c>
      <c r="AN116" s="33" t="s">
        <v>516</v>
      </c>
      <c r="AO116" s="34" t="s">
        <v>265</v>
      </c>
    </row>
    <row r="117" spans="38:41" x14ac:dyDescent="0.25">
      <c r="AL117" s="33" t="s">
        <v>517</v>
      </c>
      <c r="AM117" s="38" t="s">
        <v>504</v>
      </c>
      <c r="AN117" s="33" t="s">
        <v>518</v>
      </c>
      <c r="AO117" s="34" t="s">
        <v>269</v>
      </c>
    </row>
    <row r="118" spans="38:41" x14ac:dyDescent="0.25">
      <c r="AL118" s="33" t="s">
        <v>519</v>
      </c>
      <c r="AM118" s="38" t="s">
        <v>504</v>
      </c>
      <c r="AN118" s="33" t="s">
        <v>520</v>
      </c>
      <c r="AO118" s="34" t="s">
        <v>286</v>
      </c>
    </row>
    <row r="119" spans="38:41" x14ac:dyDescent="0.25">
      <c r="AL119" s="33" t="s">
        <v>521</v>
      </c>
      <c r="AM119" s="38" t="s">
        <v>522</v>
      </c>
      <c r="AN119" s="33" t="s">
        <v>523</v>
      </c>
      <c r="AO119" s="34" t="s">
        <v>286</v>
      </c>
    </row>
    <row r="120" spans="38:41" x14ac:dyDescent="0.25">
      <c r="AL120" s="33" t="s">
        <v>524</v>
      </c>
      <c r="AM120" s="38" t="s">
        <v>522</v>
      </c>
      <c r="AN120" s="33" t="s">
        <v>525</v>
      </c>
      <c r="AO120" s="34" t="s">
        <v>323</v>
      </c>
    </row>
    <row r="121" spans="38:41" x14ac:dyDescent="0.25">
      <c r="AL121" s="37" t="s">
        <v>526</v>
      </c>
      <c r="AM121" s="38" t="s">
        <v>527</v>
      </c>
      <c r="AN121" s="37" t="s">
        <v>528</v>
      </c>
      <c r="AO121" s="34" t="s">
        <v>323</v>
      </c>
    </row>
    <row r="122" spans="38:41" x14ac:dyDescent="0.25">
      <c r="AL122" s="37" t="s">
        <v>529</v>
      </c>
      <c r="AM122" s="38" t="s">
        <v>527</v>
      </c>
      <c r="AN122" s="37" t="s">
        <v>530</v>
      </c>
      <c r="AO122" s="34" t="s">
        <v>278</v>
      </c>
    </row>
    <row r="123" spans="38:41" x14ac:dyDescent="0.25">
      <c r="AL123" s="37" t="s">
        <v>531</v>
      </c>
      <c r="AM123" s="38" t="s">
        <v>527</v>
      </c>
      <c r="AN123" s="37" t="s">
        <v>532</v>
      </c>
      <c r="AO123" s="34" t="s">
        <v>291</v>
      </c>
    </row>
    <row r="124" spans="38:41" x14ac:dyDescent="0.25">
      <c r="AL124" s="37" t="s">
        <v>533</v>
      </c>
      <c r="AM124" s="38" t="s">
        <v>527</v>
      </c>
      <c r="AN124" s="37" t="s">
        <v>319</v>
      </c>
      <c r="AO124" s="34" t="s">
        <v>278</v>
      </c>
    </row>
    <row r="125" spans="38:41" x14ac:dyDescent="0.25">
      <c r="AL125" s="33" t="s">
        <v>534</v>
      </c>
      <c r="AM125" s="38" t="s">
        <v>535</v>
      </c>
      <c r="AN125" s="33" t="s">
        <v>536</v>
      </c>
      <c r="AO125" s="34" t="s">
        <v>278</v>
      </c>
    </row>
    <row r="126" spans="38:41" x14ac:dyDescent="0.25">
      <c r="AL126" s="33" t="s">
        <v>537</v>
      </c>
      <c r="AM126" s="38" t="s">
        <v>535</v>
      </c>
      <c r="AN126" s="33" t="s">
        <v>538</v>
      </c>
      <c r="AO126" s="34" t="s">
        <v>450</v>
      </c>
    </row>
    <row r="127" spans="38:41" x14ac:dyDescent="0.25">
      <c r="AL127" s="33" t="s">
        <v>539</v>
      </c>
      <c r="AM127" s="38" t="s">
        <v>535</v>
      </c>
      <c r="AN127" s="33" t="s">
        <v>540</v>
      </c>
      <c r="AO127" s="34" t="s">
        <v>323</v>
      </c>
    </row>
    <row r="128" spans="38:41" x14ac:dyDescent="0.25">
      <c r="AL128" s="33" t="s">
        <v>541</v>
      </c>
      <c r="AM128" s="38" t="s">
        <v>535</v>
      </c>
      <c r="AN128" s="33" t="s">
        <v>542</v>
      </c>
      <c r="AO128" s="34" t="s">
        <v>323</v>
      </c>
    </row>
    <row r="129" spans="38:41" x14ac:dyDescent="0.25">
      <c r="AL129" s="33" t="s">
        <v>543</v>
      </c>
      <c r="AM129" s="38" t="s">
        <v>535</v>
      </c>
      <c r="AN129" s="33" t="s">
        <v>544</v>
      </c>
      <c r="AO129" s="34" t="s">
        <v>450</v>
      </c>
    </row>
    <row r="130" spans="38:41" x14ac:dyDescent="0.25">
      <c r="AL130" s="33" t="s">
        <v>545</v>
      </c>
      <c r="AM130" s="38" t="s">
        <v>535</v>
      </c>
      <c r="AN130" s="33" t="s">
        <v>546</v>
      </c>
      <c r="AO130" s="34" t="s">
        <v>275</v>
      </c>
    </row>
    <row r="131" spans="38:41" x14ac:dyDescent="0.25">
      <c r="AL131" s="33" t="s">
        <v>547</v>
      </c>
      <c r="AM131" s="38" t="s">
        <v>535</v>
      </c>
      <c r="AN131" s="33" t="s">
        <v>548</v>
      </c>
      <c r="AO131" s="34" t="s">
        <v>323</v>
      </c>
    </row>
    <row r="132" spans="38:41" x14ac:dyDescent="0.25">
      <c r="AL132" s="33" t="s">
        <v>549</v>
      </c>
      <c r="AM132" s="38" t="s">
        <v>535</v>
      </c>
      <c r="AN132" s="33" t="s">
        <v>550</v>
      </c>
      <c r="AO132" s="34" t="s">
        <v>414</v>
      </c>
    </row>
    <row r="133" spans="38:41" x14ac:dyDescent="0.25">
      <c r="AL133" s="33" t="s">
        <v>551</v>
      </c>
      <c r="AM133" s="38" t="s">
        <v>535</v>
      </c>
      <c r="AN133" s="33" t="s">
        <v>552</v>
      </c>
      <c r="AO133" s="34" t="s">
        <v>265</v>
      </c>
    </row>
    <row r="134" spans="38:41" x14ac:dyDescent="0.25">
      <c r="AL134" s="33" t="s">
        <v>553</v>
      </c>
      <c r="AM134" s="38" t="s">
        <v>535</v>
      </c>
      <c r="AN134" s="33" t="s">
        <v>554</v>
      </c>
      <c r="AO134" s="34" t="s">
        <v>286</v>
      </c>
    </row>
    <row r="135" spans="38:41" x14ac:dyDescent="0.25">
      <c r="AL135" s="33" t="s">
        <v>555</v>
      </c>
      <c r="AM135" s="38" t="s">
        <v>535</v>
      </c>
      <c r="AN135" s="33" t="s">
        <v>556</v>
      </c>
      <c r="AO135" s="34" t="s">
        <v>278</v>
      </c>
    </row>
    <row r="136" spans="38:41" x14ac:dyDescent="0.25">
      <c r="AL136" s="33" t="s">
        <v>557</v>
      </c>
      <c r="AM136" s="38" t="s">
        <v>558</v>
      </c>
      <c r="AN136" s="33" t="s">
        <v>559</v>
      </c>
      <c r="AO136" s="34" t="s">
        <v>323</v>
      </c>
    </row>
    <row r="137" spans="38:41" x14ac:dyDescent="0.25">
      <c r="AL137" s="33" t="s">
        <v>560</v>
      </c>
      <c r="AM137" s="38" t="s">
        <v>558</v>
      </c>
      <c r="AN137" s="33" t="s">
        <v>561</v>
      </c>
      <c r="AO137" s="34" t="s">
        <v>269</v>
      </c>
    </row>
    <row r="138" spans="38:41" x14ac:dyDescent="0.25">
      <c r="AL138" s="33" t="s">
        <v>562</v>
      </c>
      <c r="AM138" s="38" t="s">
        <v>563</v>
      </c>
      <c r="AN138" s="33" t="s">
        <v>564</v>
      </c>
      <c r="AO138" s="34" t="s">
        <v>275</v>
      </c>
    </row>
    <row r="139" spans="38:41" x14ac:dyDescent="0.25">
      <c r="AL139" s="33" t="s">
        <v>565</v>
      </c>
      <c r="AM139" s="38" t="s">
        <v>563</v>
      </c>
      <c r="AN139" s="33" t="s">
        <v>566</v>
      </c>
      <c r="AO139" s="34" t="s">
        <v>450</v>
      </c>
    </row>
    <row r="140" spans="38:41" x14ac:dyDescent="0.25">
      <c r="AL140" s="33" t="s">
        <v>567</v>
      </c>
      <c r="AM140" s="38" t="s">
        <v>568</v>
      </c>
      <c r="AN140" s="33" t="s">
        <v>569</v>
      </c>
      <c r="AO140" s="34" t="s">
        <v>414</v>
      </c>
    </row>
    <row r="141" spans="38:41" x14ac:dyDescent="0.25">
      <c r="AL141" s="33" t="s">
        <v>570</v>
      </c>
      <c r="AM141" s="38" t="s">
        <v>568</v>
      </c>
      <c r="AN141" s="33" t="s">
        <v>571</v>
      </c>
      <c r="AO141" s="34" t="s">
        <v>265</v>
      </c>
    </row>
    <row r="142" spans="38:41" x14ac:dyDescent="0.25">
      <c r="AL142" s="37" t="s">
        <v>572</v>
      </c>
      <c r="AM142" s="38" t="s">
        <v>573</v>
      </c>
      <c r="AN142" s="37" t="s">
        <v>574</v>
      </c>
      <c r="AO142" s="34" t="s">
        <v>286</v>
      </c>
    </row>
    <row r="143" spans="38:41" x14ac:dyDescent="0.25">
      <c r="AL143" s="37" t="s">
        <v>575</v>
      </c>
      <c r="AM143" s="38" t="s">
        <v>573</v>
      </c>
      <c r="AN143" s="37" t="s">
        <v>576</v>
      </c>
      <c r="AO143" s="34" t="s">
        <v>286</v>
      </c>
    </row>
    <row r="144" spans="38:41" x14ac:dyDescent="0.25">
      <c r="AL144" s="37" t="s">
        <v>577</v>
      </c>
      <c r="AM144" s="38" t="s">
        <v>578</v>
      </c>
      <c r="AN144" s="37" t="s">
        <v>579</v>
      </c>
      <c r="AO144" s="34" t="s">
        <v>278</v>
      </c>
    </row>
    <row r="145" spans="38:41" x14ac:dyDescent="0.25">
      <c r="AL145" s="37" t="s">
        <v>580</v>
      </c>
      <c r="AM145" s="38" t="s">
        <v>578</v>
      </c>
      <c r="AN145" s="37" t="s">
        <v>581</v>
      </c>
      <c r="AO145" s="34" t="s">
        <v>450</v>
      </c>
    </row>
    <row r="146" spans="38:41" x14ac:dyDescent="0.25">
      <c r="AL146" s="33" t="s">
        <v>582</v>
      </c>
      <c r="AM146" s="38" t="s">
        <v>583</v>
      </c>
      <c r="AN146" s="33" t="s">
        <v>584</v>
      </c>
      <c r="AO146" s="34" t="s">
        <v>286</v>
      </c>
    </row>
    <row r="147" spans="38:41" x14ac:dyDescent="0.25">
      <c r="AL147" s="33" t="s">
        <v>585</v>
      </c>
      <c r="AM147" s="38" t="s">
        <v>583</v>
      </c>
      <c r="AN147" s="33" t="s">
        <v>586</v>
      </c>
      <c r="AO147" s="34" t="s">
        <v>275</v>
      </c>
    </row>
    <row r="148" spans="38:41" x14ac:dyDescent="0.25">
      <c r="AL148" s="33" t="s">
        <v>587</v>
      </c>
      <c r="AM148" s="38" t="s">
        <v>588</v>
      </c>
      <c r="AN148" s="33" t="s">
        <v>589</v>
      </c>
      <c r="AO148" s="34" t="s">
        <v>450</v>
      </c>
    </row>
    <row r="149" spans="38:41" x14ac:dyDescent="0.25">
      <c r="AL149" s="33" t="s">
        <v>590</v>
      </c>
      <c r="AM149" s="38" t="s">
        <v>588</v>
      </c>
      <c r="AN149" s="33" t="s">
        <v>591</v>
      </c>
      <c r="AO149" s="34" t="s">
        <v>286</v>
      </c>
    </row>
    <row r="150" spans="38:41" x14ac:dyDescent="0.25">
      <c r="AL150" s="33" t="s">
        <v>592</v>
      </c>
      <c r="AM150" s="38" t="s">
        <v>593</v>
      </c>
      <c r="AN150" s="33" t="s">
        <v>594</v>
      </c>
      <c r="AO150" s="34" t="s">
        <v>414</v>
      </c>
    </row>
    <row r="151" spans="38:41" x14ac:dyDescent="0.25">
      <c r="AL151" s="33" t="s">
        <v>595</v>
      </c>
      <c r="AM151" s="38" t="s">
        <v>593</v>
      </c>
      <c r="AN151" s="33" t="s">
        <v>596</v>
      </c>
      <c r="AO151" s="34" t="s">
        <v>269</v>
      </c>
    </row>
    <row r="152" spans="38:41" x14ac:dyDescent="0.25">
      <c r="AL152" s="37" t="s">
        <v>597</v>
      </c>
      <c r="AM152" s="38" t="s">
        <v>598</v>
      </c>
      <c r="AN152" s="37" t="s">
        <v>599</v>
      </c>
      <c r="AO152" s="34" t="s">
        <v>450</v>
      </c>
    </row>
    <row r="153" spans="38:41" x14ac:dyDescent="0.25">
      <c r="AL153" s="37" t="s">
        <v>600</v>
      </c>
      <c r="AM153" s="38" t="s">
        <v>598</v>
      </c>
      <c r="AN153" s="37" t="s">
        <v>601</v>
      </c>
      <c r="AO153" s="34" t="s">
        <v>450</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53"/>
  <sheetViews>
    <sheetView topLeftCell="AK1" workbookViewId="0">
      <selection activeCell="A8" sqref="A8"/>
    </sheetView>
  </sheetViews>
  <sheetFormatPr baseColWidth="10" defaultColWidth="11.42578125" defaultRowHeight="15" x14ac:dyDescent="0.25"/>
  <cols>
    <col min="1" max="1" width="13.28515625" hidden="1" customWidth="1"/>
    <col min="2" max="2" width="13.7109375" hidden="1" customWidth="1"/>
    <col min="3" max="32" width="11.42578125" hidden="1" customWidth="1"/>
    <col min="33" max="33" width="13.5703125" hidden="1" customWidth="1"/>
    <col min="34" max="35" width="11.42578125" hidden="1" customWidth="1"/>
    <col min="36" max="36" width="26.140625" hidden="1" customWidth="1"/>
    <col min="37" max="37" width="18.42578125" bestFit="1" customWidth="1"/>
    <col min="38" max="38" width="18.42578125" customWidth="1"/>
    <col min="39" max="39" width="37.5703125" style="1" customWidth="1"/>
    <col min="40" max="40" width="15.5703125" customWidth="1"/>
    <col min="41" max="41" width="60.140625" bestFit="1" customWidth="1"/>
    <col min="42" max="42" width="13.42578125" bestFit="1" customWidth="1"/>
  </cols>
  <sheetData>
    <row r="1" spans="1:44" x14ac:dyDescent="0.25">
      <c r="A1" s="19" t="s">
        <v>103</v>
      </c>
    </row>
    <row r="2" spans="1:44" ht="24.75" thickBot="1" x14ac:dyDescent="0.3">
      <c r="A2" s="20" t="s">
        <v>104</v>
      </c>
      <c r="B2" s="20" t="s">
        <v>105</v>
      </c>
      <c r="C2" s="20" t="s">
        <v>106</v>
      </c>
      <c r="D2" s="20" t="s">
        <v>107</v>
      </c>
      <c r="E2" s="20" t="s">
        <v>108</v>
      </c>
      <c r="F2" s="21" t="s">
        <v>109</v>
      </c>
      <c r="G2" s="21" t="s">
        <v>110</v>
      </c>
      <c r="H2" s="21" t="s">
        <v>111</v>
      </c>
      <c r="I2" s="21" t="s">
        <v>112</v>
      </c>
      <c r="J2" s="21" t="s">
        <v>113</v>
      </c>
      <c r="K2" s="21" t="s">
        <v>114</v>
      </c>
      <c r="L2" s="21" t="s">
        <v>115</v>
      </c>
      <c r="M2" s="21" t="s">
        <v>116</v>
      </c>
      <c r="N2" s="21" t="s">
        <v>117</v>
      </c>
      <c r="O2" s="20" t="s">
        <v>12</v>
      </c>
      <c r="P2" s="22" t="s">
        <v>118</v>
      </c>
      <c r="Q2" s="22" t="s">
        <v>119</v>
      </c>
      <c r="R2" s="20" t="s">
        <v>120</v>
      </c>
      <c r="S2" s="22" t="s">
        <v>121</v>
      </c>
      <c r="T2" s="22" t="s">
        <v>122</v>
      </c>
      <c r="U2" s="22" t="s">
        <v>123</v>
      </c>
      <c r="V2" s="22" t="s">
        <v>124</v>
      </c>
      <c r="W2" s="22" t="s">
        <v>125</v>
      </c>
      <c r="X2" s="22" t="s">
        <v>126</v>
      </c>
      <c r="Y2" s="22" t="s">
        <v>127</v>
      </c>
      <c r="Z2" s="22" t="s">
        <v>128</v>
      </c>
      <c r="AA2" s="22" t="s">
        <v>129</v>
      </c>
      <c r="AB2" s="22" t="s">
        <v>130</v>
      </c>
      <c r="AC2" s="22" t="s">
        <v>131</v>
      </c>
      <c r="AD2" s="22" t="s">
        <v>132</v>
      </c>
      <c r="AE2" s="22" t="s">
        <v>133</v>
      </c>
      <c r="AF2" s="22" t="s">
        <v>134</v>
      </c>
      <c r="AG2" s="22" t="s">
        <v>135</v>
      </c>
      <c r="AH2" s="22" t="s">
        <v>136</v>
      </c>
      <c r="AJ2" s="23" t="s">
        <v>104</v>
      </c>
      <c r="AK2" s="39" t="s">
        <v>259</v>
      </c>
      <c r="AL2" s="39" t="s">
        <v>660</v>
      </c>
      <c r="AM2" s="31" t="s">
        <v>659</v>
      </c>
      <c r="AN2" s="39" t="s">
        <v>661</v>
      </c>
      <c r="AO2" s="40" t="s">
        <v>813</v>
      </c>
      <c r="AP2" s="32" t="s">
        <v>261</v>
      </c>
      <c r="AR2" s="1" t="s">
        <v>104</v>
      </c>
    </row>
    <row r="3" spans="1:44" ht="24" x14ac:dyDescent="0.25">
      <c r="A3" s="24" t="s">
        <v>137</v>
      </c>
      <c r="B3" s="24" t="s">
        <v>137</v>
      </c>
      <c r="C3" s="24" t="s">
        <v>137</v>
      </c>
      <c r="D3" s="24" t="s">
        <v>137</v>
      </c>
      <c r="E3" s="24" t="s">
        <v>137</v>
      </c>
      <c r="F3" s="24" t="s">
        <v>137</v>
      </c>
      <c r="G3" s="24" t="s">
        <v>137</v>
      </c>
      <c r="H3" s="24" t="s">
        <v>137</v>
      </c>
      <c r="I3" s="24" t="s">
        <v>137</v>
      </c>
      <c r="J3" s="24" t="s">
        <v>137</v>
      </c>
      <c r="K3" s="24" t="s">
        <v>137</v>
      </c>
      <c r="L3" s="24" t="s">
        <v>137</v>
      </c>
      <c r="M3" s="24" t="s">
        <v>137</v>
      </c>
      <c r="N3" s="24" t="s">
        <v>137</v>
      </c>
      <c r="O3" s="24" t="s">
        <v>137</v>
      </c>
      <c r="P3" s="24" t="s">
        <v>137</v>
      </c>
      <c r="Q3" s="24" t="s">
        <v>137</v>
      </c>
      <c r="R3" s="24" t="s">
        <v>137</v>
      </c>
      <c r="S3" s="24" t="s">
        <v>137</v>
      </c>
      <c r="T3" s="24" t="s">
        <v>137</v>
      </c>
      <c r="U3" s="24" t="s">
        <v>137</v>
      </c>
      <c r="V3" s="24" t="s">
        <v>137</v>
      </c>
      <c r="W3" s="24" t="s">
        <v>137</v>
      </c>
      <c r="X3" s="24" t="s">
        <v>137</v>
      </c>
      <c r="Y3" s="24" t="s">
        <v>137</v>
      </c>
      <c r="Z3" s="24" t="s">
        <v>137</v>
      </c>
      <c r="AA3" s="24" t="s">
        <v>137</v>
      </c>
      <c r="AB3" s="24" t="s">
        <v>137</v>
      </c>
      <c r="AC3" s="24" t="s">
        <v>137</v>
      </c>
      <c r="AD3" s="24" t="s">
        <v>137</v>
      </c>
      <c r="AE3" s="24" t="s">
        <v>137</v>
      </c>
      <c r="AF3" s="24" t="s">
        <v>137</v>
      </c>
      <c r="AG3" s="24" t="s">
        <v>137</v>
      </c>
      <c r="AH3" s="24" t="s">
        <v>137</v>
      </c>
      <c r="AJ3" s="23" t="s">
        <v>105</v>
      </c>
      <c r="AK3" s="33" t="s">
        <v>262</v>
      </c>
      <c r="AL3" s="33" t="s">
        <v>12</v>
      </c>
      <c r="AM3" s="38" t="s">
        <v>624</v>
      </c>
      <c r="AN3" s="33" t="s">
        <v>662</v>
      </c>
      <c r="AO3" s="33" t="s">
        <v>814</v>
      </c>
      <c r="AP3" s="34" t="s">
        <v>265</v>
      </c>
      <c r="AR3" s="1" t="s">
        <v>105</v>
      </c>
    </row>
    <row r="4" spans="1:44" ht="84.75" thickBot="1" x14ac:dyDescent="0.3">
      <c r="A4" s="25" t="s">
        <v>138</v>
      </c>
      <c r="B4" s="25" t="s">
        <v>139</v>
      </c>
      <c r="C4" s="25" t="s">
        <v>140</v>
      </c>
      <c r="D4" s="25" t="s">
        <v>141</v>
      </c>
      <c r="E4" s="25" t="s">
        <v>142</v>
      </c>
      <c r="F4" s="25" t="s">
        <v>143</v>
      </c>
      <c r="G4" s="25" t="s">
        <v>144</v>
      </c>
      <c r="H4" s="25" t="s">
        <v>145</v>
      </c>
      <c r="I4" s="25" t="s">
        <v>146</v>
      </c>
      <c r="J4" s="25" t="s">
        <v>147</v>
      </c>
      <c r="K4" s="25" t="s">
        <v>148</v>
      </c>
      <c r="L4" s="25" t="s">
        <v>149</v>
      </c>
      <c r="M4" s="25" t="s">
        <v>150</v>
      </c>
      <c r="N4" s="25" t="s">
        <v>151</v>
      </c>
      <c r="O4" s="25" t="s">
        <v>152</v>
      </c>
      <c r="P4" s="25" t="s">
        <v>153</v>
      </c>
      <c r="Q4" s="25" t="s">
        <v>154</v>
      </c>
      <c r="R4" s="25" t="s">
        <v>155</v>
      </c>
      <c r="S4" s="25" t="s">
        <v>156</v>
      </c>
      <c r="T4" s="25" t="s">
        <v>157</v>
      </c>
      <c r="U4" s="25" t="s">
        <v>158</v>
      </c>
      <c r="V4" s="25" t="s">
        <v>159</v>
      </c>
      <c r="W4" s="25" t="s">
        <v>160</v>
      </c>
      <c r="X4" s="25" t="s">
        <v>161</v>
      </c>
      <c r="Y4" s="25" t="s">
        <v>162</v>
      </c>
      <c r="Z4" s="25" t="s">
        <v>163</v>
      </c>
      <c r="AA4" s="25" t="s">
        <v>161</v>
      </c>
      <c r="AB4" s="25" t="s">
        <v>164</v>
      </c>
      <c r="AC4" s="25" t="s">
        <v>161</v>
      </c>
      <c r="AD4" s="25" t="s">
        <v>165</v>
      </c>
      <c r="AE4" s="25" t="s">
        <v>166</v>
      </c>
      <c r="AF4" s="25" t="s">
        <v>167</v>
      </c>
      <c r="AG4" s="25" t="s">
        <v>168</v>
      </c>
      <c r="AH4" s="26" t="s">
        <v>169</v>
      </c>
      <c r="AJ4" s="23" t="s">
        <v>106</v>
      </c>
      <c r="AK4" s="33" t="s">
        <v>266</v>
      </c>
      <c r="AL4" s="33" t="s">
        <v>105</v>
      </c>
      <c r="AM4" s="38" t="s">
        <v>625</v>
      </c>
      <c r="AN4" s="33" t="s">
        <v>663</v>
      </c>
      <c r="AO4" s="33" t="s">
        <v>815</v>
      </c>
      <c r="AP4" s="34" t="s">
        <v>269</v>
      </c>
      <c r="AR4" s="1" t="s">
        <v>106</v>
      </c>
    </row>
    <row r="5" spans="1:44" ht="72" x14ac:dyDescent="0.25">
      <c r="B5" s="25" t="s">
        <v>170</v>
      </c>
      <c r="D5" s="25" t="s">
        <v>171</v>
      </c>
      <c r="E5" s="25" t="s">
        <v>172</v>
      </c>
      <c r="F5" s="25" t="s">
        <v>173</v>
      </c>
      <c r="G5" s="25" t="s">
        <v>174</v>
      </c>
      <c r="J5" s="25" t="s">
        <v>175</v>
      </c>
      <c r="K5" s="25" t="s">
        <v>176</v>
      </c>
      <c r="M5" s="25" t="s">
        <v>177</v>
      </c>
      <c r="N5" s="25" t="s">
        <v>178</v>
      </c>
      <c r="O5" s="25" t="s">
        <v>179</v>
      </c>
      <c r="P5" s="25" t="s">
        <v>180</v>
      </c>
      <c r="R5" s="25" t="s">
        <v>181</v>
      </c>
      <c r="T5" s="25" t="s">
        <v>182</v>
      </c>
      <c r="U5" s="25" t="s">
        <v>183</v>
      </c>
      <c r="V5" s="25" t="s">
        <v>184</v>
      </c>
      <c r="W5" s="25" t="s">
        <v>185</v>
      </c>
      <c r="X5" s="25" t="s">
        <v>186</v>
      </c>
      <c r="Z5" s="25" t="s">
        <v>187</v>
      </c>
      <c r="AA5" s="25" t="s">
        <v>188</v>
      </c>
      <c r="AC5" s="25" t="s">
        <v>189</v>
      </c>
      <c r="AE5" s="25" t="s">
        <v>190</v>
      </c>
      <c r="AF5" s="25" t="s">
        <v>191</v>
      </c>
      <c r="AJ5" s="23" t="s">
        <v>107</v>
      </c>
      <c r="AK5" s="33" t="s">
        <v>270</v>
      </c>
      <c r="AL5" s="33" t="s">
        <v>105</v>
      </c>
      <c r="AM5" s="38" t="s">
        <v>271</v>
      </c>
      <c r="AN5" s="33" t="s">
        <v>664</v>
      </c>
      <c r="AO5" s="33" t="s">
        <v>816</v>
      </c>
      <c r="AP5" s="34" t="s">
        <v>272</v>
      </c>
      <c r="AR5" s="1" t="s">
        <v>107</v>
      </c>
    </row>
    <row r="6" spans="1:44" ht="84" x14ac:dyDescent="0.25">
      <c r="B6" s="25" t="s">
        <v>192</v>
      </c>
      <c r="D6" s="25" t="s">
        <v>193</v>
      </c>
      <c r="E6" s="25" t="s">
        <v>194</v>
      </c>
      <c r="F6" s="25" t="s">
        <v>195</v>
      </c>
      <c r="G6" s="25" t="s">
        <v>196</v>
      </c>
      <c r="J6" s="25" t="s">
        <v>197</v>
      </c>
      <c r="K6" s="25" t="s">
        <v>198</v>
      </c>
      <c r="N6" s="25" t="s">
        <v>199</v>
      </c>
      <c r="O6" s="25" t="s">
        <v>200</v>
      </c>
      <c r="P6" s="25" t="s">
        <v>201</v>
      </c>
      <c r="T6" s="25" t="s">
        <v>202</v>
      </c>
      <c r="W6" s="25" t="s">
        <v>203</v>
      </c>
      <c r="Z6" s="25" t="s">
        <v>204</v>
      </c>
      <c r="AA6" s="25" t="s">
        <v>197</v>
      </c>
      <c r="AC6" s="25" t="s">
        <v>205</v>
      </c>
      <c r="AE6" s="25" t="s">
        <v>197</v>
      </c>
      <c r="AF6" s="25" t="s">
        <v>206</v>
      </c>
      <c r="AJ6" s="23" t="s">
        <v>108</v>
      </c>
      <c r="AK6" s="33" t="s">
        <v>273</v>
      </c>
      <c r="AL6" s="33" t="s">
        <v>105</v>
      </c>
      <c r="AM6" s="38" t="s">
        <v>274</v>
      </c>
      <c r="AN6" s="33" t="s">
        <v>665</v>
      </c>
      <c r="AO6" s="33" t="s">
        <v>817</v>
      </c>
      <c r="AP6" s="34" t="s">
        <v>275</v>
      </c>
      <c r="AR6" s="1" t="s">
        <v>108</v>
      </c>
    </row>
    <row r="7" spans="1:44" ht="84" x14ac:dyDescent="0.25">
      <c r="B7" s="25" t="s">
        <v>207</v>
      </c>
      <c r="D7" s="25" t="s">
        <v>197</v>
      </c>
      <c r="E7" s="25" t="s">
        <v>197</v>
      </c>
      <c r="F7" s="25" t="s">
        <v>208</v>
      </c>
      <c r="G7" s="25" t="s">
        <v>197</v>
      </c>
      <c r="N7" s="25" t="s">
        <v>209</v>
      </c>
      <c r="O7" s="25" t="s">
        <v>18</v>
      </c>
      <c r="P7" s="25" t="s">
        <v>210</v>
      </c>
      <c r="T7" s="25" t="s">
        <v>186</v>
      </c>
      <c r="AC7" s="25" t="s">
        <v>211</v>
      </c>
      <c r="AF7" s="25" t="s">
        <v>212</v>
      </c>
      <c r="AJ7" s="27" t="s">
        <v>109</v>
      </c>
      <c r="AK7" s="33" t="s">
        <v>276</v>
      </c>
      <c r="AL7" s="33" t="s">
        <v>105</v>
      </c>
      <c r="AM7" s="38" t="s">
        <v>277</v>
      </c>
      <c r="AN7" s="33" t="s">
        <v>666</v>
      </c>
      <c r="AO7" s="33" t="s">
        <v>818</v>
      </c>
      <c r="AP7" s="34" t="s">
        <v>278</v>
      </c>
      <c r="AR7" s="1" t="s">
        <v>109</v>
      </c>
    </row>
    <row r="8" spans="1:44" ht="72" x14ac:dyDescent="0.25">
      <c r="B8" s="25" t="s">
        <v>213</v>
      </c>
      <c r="G8" s="25" t="s">
        <v>214</v>
      </c>
      <c r="N8" s="25" t="s">
        <v>215</v>
      </c>
      <c r="O8" s="25" t="s">
        <v>216</v>
      </c>
      <c r="P8" s="25" t="s">
        <v>217</v>
      </c>
      <c r="T8" s="25" t="s">
        <v>218</v>
      </c>
      <c r="AC8" s="25" t="s">
        <v>219</v>
      </c>
      <c r="AF8" s="25" t="s">
        <v>220</v>
      </c>
      <c r="AJ8" s="27" t="s">
        <v>110</v>
      </c>
      <c r="AK8" s="33" t="s">
        <v>279</v>
      </c>
      <c r="AL8" s="33" t="s">
        <v>105</v>
      </c>
      <c r="AM8" s="38" t="s">
        <v>280</v>
      </c>
      <c r="AN8" s="33" t="s">
        <v>667</v>
      </c>
      <c r="AO8" s="33" t="s">
        <v>819</v>
      </c>
      <c r="AP8" s="34" t="s">
        <v>269</v>
      </c>
      <c r="AR8" s="1" t="s">
        <v>110</v>
      </c>
    </row>
    <row r="9" spans="1:44" ht="48" x14ac:dyDescent="0.25">
      <c r="B9" s="25" t="s">
        <v>221</v>
      </c>
      <c r="N9" s="25" t="s">
        <v>222</v>
      </c>
      <c r="O9" s="25" t="s">
        <v>223</v>
      </c>
      <c r="P9" s="25" t="s">
        <v>224</v>
      </c>
      <c r="AC9" s="25" t="s">
        <v>225</v>
      </c>
      <c r="AF9" s="25" t="s">
        <v>226</v>
      </c>
      <c r="AJ9" s="27" t="s">
        <v>111</v>
      </c>
      <c r="AK9" s="33" t="s">
        <v>281</v>
      </c>
      <c r="AL9" s="33" t="s">
        <v>105</v>
      </c>
      <c r="AM9" s="38" t="s">
        <v>282</v>
      </c>
      <c r="AN9" s="33" t="s">
        <v>668</v>
      </c>
      <c r="AO9" s="33" t="s">
        <v>820</v>
      </c>
      <c r="AP9" s="34" t="s">
        <v>283</v>
      </c>
      <c r="AR9" s="1" t="s">
        <v>111</v>
      </c>
    </row>
    <row r="10" spans="1:44" ht="72" x14ac:dyDescent="0.25">
      <c r="B10" s="25" t="s">
        <v>227</v>
      </c>
      <c r="O10" s="25" t="s">
        <v>228</v>
      </c>
      <c r="P10" s="25" t="s">
        <v>229</v>
      </c>
      <c r="AC10" s="25" t="s">
        <v>230</v>
      </c>
      <c r="AF10" s="25" t="s">
        <v>231</v>
      </c>
      <c r="AJ10" s="27" t="s">
        <v>112</v>
      </c>
      <c r="AK10" s="33" t="s">
        <v>284</v>
      </c>
      <c r="AL10" s="33" t="s">
        <v>105</v>
      </c>
      <c r="AM10" s="38" t="s">
        <v>285</v>
      </c>
      <c r="AN10" s="33" t="s">
        <v>669</v>
      </c>
      <c r="AO10" s="33" t="s">
        <v>821</v>
      </c>
      <c r="AP10" s="34" t="s">
        <v>286</v>
      </c>
      <c r="AR10" s="1" t="s">
        <v>112</v>
      </c>
    </row>
    <row r="11" spans="1:44" ht="60" x14ac:dyDescent="0.25">
      <c r="B11" s="25" t="s">
        <v>232</v>
      </c>
      <c r="O11" s="25" t="s">
        <v>233</v>
      </c>
      <c r="P11" s="25" t="s">
        <v>234</v>
      </c>
      <c r="AC11" s="25" t="s">
        <v>235</v>
      </c>
      <c r="AF11" s="25" t="s">
        <v>236</v>
      </c>
      <c r="AJ11" s="27" t="s">
        <v>113</v>
      </c>
      <c r="AK11" s="33" t="s">
        <v>287</v>
      </c>
      <c r="AL11" s="33" t="s">
        <v>105</v>
      </c>
      <c r="AM11" s="38" t="s">
        <v>288</v>
      </c>
      <c r="AN11" s="33" t="s">
        <v>670</v>
      </c>
      <c r="AO11" s="33" t="s">
        <v>822</v>
      </c>
      <c r="AP11" s="34" t="s">
        <v>283</v>
      </c>
      <c r="AR11" s="1" t="s">
        <v>113</v>
      </c>
    </row>
    <row r="12" spans="1:44" ht="60" x14ac:dyDescent="0.25">
      <c r="B12" s="25" t="s">
        <v>237</v>
      </c>
      <c r="O12" s="25" t="s">
        <v>238</v>
      </c>
      <c r="P12" s="25" t="s">
        <v>239</v>
      </c>
      <c r="AF12" s="25" t="s">
        <v>240</v>
      </c>
      <c r="AJ12" s="27" t="s">
        <v>114</v>
      </c>
      <c r="AK12" s="33" t="s">
        <v>289</v>
      </c>
      <c r="AL12" s="33" t="s">
        <v>105</v>
      </c>
      <c r="AM12" s="38" t="s">
        <v>290</v>
      </c>
      <c r="AN12" s="33" t="s">
        <v>671</v>
      </c>
      <c r="AO12" s="33" t="s">
        <v>823</v>
      </c>
      <c r="AP12" s="34" t="s">
        <v>291</v>
      </c>
      <c r="AR12" s="1" t="s">
        <v>114</v>
      </c>
    </row>
    <row r="13" spans="1:44" ht="84" x14ac:dyDescent="0.25">
      <c r="B13" s="25" t="s">
        <v>241</v>
      </c>
      <c r="O13" s="25" t="s">
        <v>242</v>
      </c>
      <c r="P13" s="25" t="s">
        <v>243</v>
      </c>
      <c r="AF13" s="25" t="s">
        <v>244</v>
      </c>
      <c r="AJ13" s="27" t="s">
        <v>115</v>
      </c>
      <c r="AK13" s="33" t="s">
        <v>292</v>
      </c>
      <c r="AL13" s="33" t="s">
        <v>105</v>
      </c>
      <c r="AM13" s="38" t="s">
        <v>293</v>
      </c>
      <c r="AN13" s="33" t="s">
        <v>672</v>
      </c>
      <c r="AO13" s="33" t="s">
        <v>824</v>
      </c>
      <c r="AP13" s="34" t="s">
        <v>294</v>
      </c>
      <c r="AR13" s="1" t="s">
        <v>115</v>
      </c>
    </row>
    <row r="14" spans="1:44" ht="72" x14ac:dyDescent="0.25">
      <c r="B14" s="25" t="s">
        <v>245</v>
      </c>
      <c r="O14" s="25" t="s">
        <v>246</v>
      </c>
      <c r="P14" s="25" t="s">
        <v>247</v>
      </c>
      <c r="AJ14" s="27" t="s">
        <v>116</v>
      </c>
      <c r="AK14" s="33" t="s">
        <v>295</v>
      </c>
      <c r="AL14" s="33" t="s">
        <v>105</v>
      </c>
      <c r="AM14" s="38" t="s">
        <v>296</v>
      </c>
      <c r="AN14" s="33" t="s">
        <v>673</v>
      </c>
      <c r="AO14" s="33" t="s">
        <v>825</v>
      </c>
      <c r="AP14" s="34" t="s">
        <v>283</v>
      </c>
      <c r="AR14" s="1" t="s">
        <v>116</v>
      </c>
    </row>
    <row r="15" spans="1:44" ht="60" x14ac:dyDescent="0.25">
      <c r="B15" s="25" t="s">
        <v>248</v>
      </c>
      <c r="O15" s="25" t="s">
        <v>249</v>
      </c>
      <c r="P15" s="25" t="s">
        <v>250</v>
      </c>
      <c r="AJ15" s="27" t="s">
        <v>117</v>
      </c>
      <c r="AK15" s="33" t="s">
        <v>297</v>
      </c>
      <c r="AL15" s="33" t="s">
        <v>105</v>
      </c>
      <c r="AM15" s="38" t="s">
        <v>298</v>
      </c>
      <c r="AN15" s="33" t="s">
        <v>674</v>
      </c>
      <c r="AO15" s="33" t="s">
        <v>826</v>
      </c>
      <c r="AP15" s="34" t="s">
        <v>286</v>
      </c>
      <c r="AR15" s="1" t="s">
        <v>117</v>
      </c>
    </row>
    <row r="16" spans="1:44" ht="48" x14ac:dyDescent="0.25">
      <c r="B16" s="25" t="s">
        <v>251</v>
      </c>
      <c r="P16" s="25" t="s">
        <v>252</v>
      </c>
      <c r="AJ16" s="23" t="s">
        <v>12</v>
      </c>
      <c r="AK16" s="33" t="s">
        <v>299</v>
      </c>
      <c r="AL16" s="33" t="s">
        <v>105</v>
      </c>
      <c r="AM16" s="38" t="s">
        <v>300</v>
      </c>
      <c r="AN16" s="33" t="s">
        <v>675</v>
      </c>
      <c r="AO16" s="33" t="s">
        <v>827</v>
      </c>
      <c r="AP16" s="34" t="s">
        <v>269</v>
      </c>
      <c r="AR16" s="1" t="s">
        <v>12</v>
      </c>
    </row>
    <row r="17" spans="2:44" ht="60" x14ac:dyDescent="0.25">
      <c r="B17" s="25" t="s">
        <v>253</v>
      </c>
      <c r="P17" s="25" t="s">
        <v>254</v>
      </c>
      <c r="AJ17" s="28" t="s">
        <v>118</v>
      </c>
      <c r="AK17" s="33" t="s">
        <v>301</v>
      </c>
      <c r="AL17" s="33" t="s">
        <v>105</v>
      </c>
      <c r="AM17" s="38" t="s">
        <v>302</v>
      </c>
      <c r="AN17" s="33" t="s">
        <v>676</v>
      </c>
      <c r="AO17" s="33" t="s">
        <v>828</v>
      </c>
      <c r="AP17" s="34" t="s">
        <v>283</v>
      </c>
      <c r="AR17" s="1" t="s">
        <v>118</v>
      </c>
    </row>
    <row r="18" spans="2:44" ht="72" x14ac:dyDescent="0.25">
      <c r="B18" s="25" t="s">
        <v>255</v>
      </c>
      <c r="P18" s="25" t="s">
        <v>256</v>
      </c>
      <c r="AJ18" s="28" t="s">
        <v>119</v>
      </c>
      <c r="AK18" s="33" t="s">
        <v>303</v>
      </c>
      <c r="AL18" s="33" t="s">
        <v>105</v>
      </c>
      <c r="AM18" s="38" t="s">
        <v>304</v>
      </c>
      <c r="AN18" s="33" t="s">
        <v>677</v>
      </c>
      <c r="AO18" s="33" t="s">
        <v>829</v>
      </c>
      <c r="AP18" s="34" t="s">
        <v>291</v>
      </c>
      <c r="AR18" s="1" t="s">
        <v>119</v>
      </c>
    </row>
    <row r="19" spans="2:44" ht="24" x14ac:dyDescent="0.25">
      <c r="B19" s="29" t="s">
        <v>257</v>
      </c>
      <c r="AJ19" s="23" t="s">
        <v>120</v>
      </c>
      <c r="AK19" s="33" t="s">
        <v>305</v>
      </c>
      <c r="AL19" s="33" t="s">
        <v>105</v>
      </c>
      <c r="AM19" s="38" t="s">
        <v>306</v>
      </c>
      <c r="AN19" s="33" t="s">
        <v>678</v>
      </c>
      <c r="AO19" s="33" t="s">
        <v>830</v>
      </c>
      <c r="AP19" s="34" t="s">
        <v>269</v>
      </c>
      <c r="AR19" s="1" t="s">
        <v>120</v>
      </c>
    </row>
    <row r="20" spans="2:44" x14ac:dyDescent="0.25">
      <c r="AJ20" s="28" t="s">
        <v>121</v>
      </c>
      <c r="AK20" s="33" t="s">
        <v>307</v>
      </c>
      <c r="AL20" s="33" t="s">
        <v>105</v>
      </c>
      <c r="AM20" s="38" t="s">
        <v>308</v>
      </c>
      <c r="AN20" s="33" t="s">
        <v>679</v>
      </c>
      <c r="AO20" s="33" t="s">
        <v>831</v>
      </c>
      <c r="AP20" s="34" t="s">
        <v>294</v>
      </c>
      <c r="AR20" s="1" t="s">
        <v>121</v>
      </c>
    </row>
    <row r="21" spans="2:44" x14ac:dyDescent="0.25">
      <c r="AJ21" s="28" t="s">
        <v>122</v>
      </c>
      <c r="AK21" s="33" t="s">
        <v>309</v>
      </c>
      <c r="AL21" s="33" t="s">
        <v>107</v>
      </c>
      <c r="AM21" s="38" t="s">
        <v>626</v>
      </c>
      <c r="AN21" s="33" t="s">
        <v>680</v>
      </c>
      <c r="AO21" s="33" t="s">
        <v>832</v>
      </c>
      <c r="AP21" s="34" t="s">
        <v>272</v>
      </c>
      <c r="AR21" s="1" t="s">
        <v>122</v>
      </c>
    </row>
    <row r="22" spans="2:44" x14ac:dyDescent="0.25">
      <c r="AJ22" s="28" t="s">
        <v>123</v>
      </c>
      <c r="AK22" s="33" t="s">
        <v>312</v>
      </c>
      <c r="AL22" s="33" t="s">
        <v>107</v>
      </c>
      <c r="AM22" s="38" t="s">
        <v>313</v>
      </c>
      <c r="AN22" s="33" t="s">
        <v>681</v>
      </c>
      <c r="AO22" s="33" t="s">
        <v>833</v>
      </c>
      <c r="AP22" s="34" t="s">
        <v>272</v>
      </c>
      <c r="AR22" s="1" t="s">
        <v>123</v>
      </c>
    </row>
    <row r="23" spans="2:44" x14ac:dyDescent="0.25">
      <c r="AJ23" s="28" t="s">
        <v>124</v>
      </c>
      <c r="AK23" s="33" t="s">
        <v>314</v>
      </c>
      <c r="AL23" s="33" t="s">
        <v>107</v>
      </c>
      <c r="AM23" s="38" t="s">
        <v>315</v>
      </c>
      <c r="AN23" s="33" t="s">
        <v>682</v>
      </c>
      <c r="AO23" s="33" t="s">
        <v>834</v>
      </c>
      <c r="AP23" s="34" t="s">
        <v>272</v>
      </c>
      <c r="AR23" s="1" t="s">
        <v>124</v>
      </c>
    </row>
    <row r="24" spans="2:44" x14ac:dyDescent="0.25">
      <c r="AJ24" s="28" t="s">
        <v>125</v>
      </c>
      <c r="AK24" s="33" t="s">
        <v>316</v>
      </c>
      <c r="AL24" s="33" t="s">
        <v>107</v>
      </c>
      <c r="AM24" s="38" t="s">
        <v>317</v>
      </c>
      <c r="AN24" s="33" t="s">
        <v>683</v>
      </c>
      <c r="AO24" s="33" t="s">
        <v>835</v>
      </c>
      <c r="AP24" s="34" t="s">
        <v>286</v>
      </c>
      <c r="AR24" s="1" t="s">
        <v>125</v>
      </c>
    </row>
    <row r="25" spans="2:44" x14ac:dyDescent="0.25">
      <c r="AJ25" s="28" t="s">
        <v>126</v>
      </c>
      <c r="AK25" s="33" t="s">
        <v>318</v>
      </c>
      <c r="AL25" s="33" t="s">
        <v>107</v>
      </c>
      <c r="AM25" s="38" t="s">
        <v>319</v>
      </c>
      <c r="AN25" s="33" t="s">
        <v>684</v>
      </c>
      <c r="AO25" s="33" t="s">
        <v>836</v>
      </c>
      <c r="AP25" s="34" t="s">
        <v>291</v>
      </c>
      <c r="AR25" s="1" t="s">
        <v>126</v>
      </c>
    </row>
    <row r="26" spans="2:44" x14ac:dyDescent="0.25">
      <c r="AJ26" s="28" t="s">
        <v>127</v>
      </c>
      <c r="AK26" s="33" t="s">
        <v>320</v>
      </c>
      <c r="AL26" s="33" t="s">
        <v>118</v>
      </c>
      <c r="AM26" s="38" t="s">
        <v>627</v>
      </c>
      <c r="AN26" s="33" t="s">
        <v>685</v>
      </c>
      <c r="AO26" s="33" t="s">
        <v>837</v>
      </c>
      <c r="AP26" s="34" t="s">
        <v>323</v>
      </c>
      <c r="AR26" s="1" t="s">
        <v>127</v>
      </c>
    </row>
    <row r="27" spans="2:44" x14ac:dyDescent="0.25">
      <c r="AJ27" s="28" t="s">
        <v>128</v>
      </c>
      <c r="AK27" s="33" t="s">
        <v>324</v>
      </c>
      <c r="AL27" s="33" t="s">
        <v>118</v>
      </c>
      <c r="AM27" s="38" t="s">
        <v>325</v>
      </c>
      <c r="AN27" s="33" t="s">
        <v>686</v>
      </c>
      <c r="AO27" s="33" t="s">
        <v>838</v>
      </c>
      <c r="AP27" s="34" t="s">
        <v>294</v>
      </c>
      <c r="AR27" s="1" t="s">
        <v>128</v>
      </c>
    </row>
    <row r="28" spans="2:44" x14ac:dyDescent="0.25">
      <c r="AJ28" s="28" t="s">
        <v>129</v>
      </c>
      <c r="AK28" s="33" t="s">
        <v>326</v>
      </c>
      <c r="AL28" s="33" t="s">
        <v>118</v>
      </c>
      <c r="AM28" s="38" t="s">
        <v>327</v>
      </c>
      <c r="AN28" s="33" t="s">
        <v>687</v>
      </c>
      <c r="AO28" s="33" t="s">
        <v>839</v>
      </c>
      <c r="AP28" s="34" t="s">
        <v>272</v>
      </c>
      <c r="AR28" s="1" t="s">
        <v>129</v>
      </c>
    </row>
    <row r="29" spans="2:44" x14ac:dyDescent="0.25">
      <c r="AJ29" s="28" t="s">
        <v>130</v>
      </c>
      <c r="AK29" s="33" t="s">
        <v>328</v>
      </c>
      <c r="AL29" s="33" t="s">
        <v>118</v>
      </c>
      <c r="AM29" s="38" t="s">
        <v>329</v>
      </c>
      <c r="AN29" s="33" t="s">
        <v>688</v>
      </c>
      <c r="AO29" s="33" t="s">
        <v>840</v>
      </c>
      <c r="AP29" s="34" t="s">
        <v>269</v>
      </c>
      <c r="AR29" s="1" t="s">
        <v>130</v>
      </c>
    </row>
    <row r="30" spans="2:44" x14ac:dyDescent="0.25">
      <c r="AJ30" s="28" t="s">
        <v>131</v>
      </c>
      <c r="AK30" s="33" t="s">
        <v>330</v>
      </c>
      <c r="AL30" s="33" t="s">
        <v>118</v>
      </c>
      <c r="AM30" s="38" t="s">
        <v>331</v>
      </c>
      <c r="AN30" s="33" t="s">
        <v>689</v>
      </c>
      <c r="AO30" s="33" t="s">
        <v>841</v>
      </c>
      <c r="AP30" s="34" t="s">
        <v>291</v>
      </c>
      <c r="AR30" s="1" t="s">
        <v>131</v>
      </c>
    </row>
    <row r="31" spans="2:44" x14ac:dyDescent="0.25">
      <c r="AJ31" s="28" t="s">
        <v>132</v>
      </c>
      <c r="AK31" s="33" t="s">
        <v>332</v>
      </c>
      <c r="AL31" s="33" t="s">
        <v>118</v>
      </c>
      <c r="AM31" s="38" t="s">
        <v>333</v>
      </c>
      <c r="AN31" s="33" t="s">
        <v>690</v>
      </c>
      <c r="AO31" s="33" t="s">
        <v>842</v>
      </c>
      <c r="AP31" s="34" t="s">
        <v>283</v>
      </c>
      <c r="AR31" s="1" t="s">
        <v>132</v>
      </c>
    </row>
    <row r="32" spans="2:44" x14ac:dyDescent="0.25">
      <c r="AJ32" s="28" t="s">
        <v>133</v>
      </c>
      <c r="AK32" s="33" t="s">
        <v>334</v>
      </c>
      <c r="AL32" s="33" t="s">
        <v>118</v>
      </c>
      <c r="AM32" s="38" t="s">
        <v>335</v>
      </c>
      <c r="AN32" s="33" t="s">
        <v>691</v>
      </c>
      <c r="AO32" s="33" t="s">
        <v>843</v>
      </c>
      <c r="AP32" s="34" t="s">
        <v>291</v>
      </c>
      <c r="AR32" s="1" t="s">
        <v>133</v>
      </c>
    </row>
    <row r="33" spans="36:44" x14ac:dyDescent="0.25">
      <c r="AJ33" s="28" t="s">
        <v>134</v>
      </c>
      <c r="AK33" s="33" t="s">
        <v>336</v>
      </c>
      <c r="AL33" s="33" t="s">
        <v>118</v>
      </c>
      <c r="AM33" s="38" t="s">
        <v>337</v>
      </c>
      <c r="AN33" s="33" t="s">
        <v>692</v>
      </c>
      <c r="AO33" s="33" t="s">
        <v>844</v>
      </c>
      <c r="AP33" s="34" t="s">
        <v>265</v>
      </c>
      <c r="AR33" s="1" t="s">
        <v>134</v>
      </c>
    </row>
    <row r="34" spans="36:44" x14ac:dyDescent="0.25">
      <c r="AJ34" s="28" t="s">
        <v>135</v>
      </c>
      <c r="AK34" s="33" t="s">
        <v>338</v>
      </c>
      <c r="AL34" s="33" t="s">
        <v>118</v>
      </c>
      <c r="AM34" s="38" t="s">
        <v>339</v>
      </c>
      <c r="AN34" s="33" t="s">
        <v>693</v>
      </c>
      <c r="AO34" s="33" t="s">
        <v>845</v>
      </c>
      <c r="AP34" s="34" t="s">
        <v>272</v>
      </c>
      <c r="AR34" s="1" t="s">
        <v>135</v>
      </c>
    </row>
    <row r="35" spans="36:44" x14ac:dyDescent="0.25">
      <c r="AJ35" s="28" t="s">
        <v>136</v>
      </c>
      <c r="AK35" s="33" t="s">
        <v>340</v>
      </c>
      <c r="AL35" s="33" t="s">
        <v>118</v>
      </c>
      <c r="AM35" s="38" t="s">
        <v>341</v>
      </c>
      <c r="AN35" s="33" t="s">
        <v>694</v>
      </c>
      <c r="AO35" s="33" t="s">
        <v>846</v>
      </c>
      <c r="AP35" s="34" t="s">
        <v>294</v>
      </c>
      <c r="AR35" s="1" t="s">
        <v>136</v>
      </c>
    </row>
    <row r="36" spans="36:44" x14ac:dyDescent="0.25">
      <c r="AK36" s="33" t="s">
        <v>342</v>
      </c>
      <c r="AL36" s="33" t="s">
        <v>118</v>
      </c>
      <c r="AM36" s="38" t="s">
        <v>343</v>
      </c>
      <c r="AN36" s="33" t="s">
        <v>695</v>
      </c>
      <c r="AO36" s="33" t="s">
        <v>847</v>
      </c>
      <c r="AP36" s="34" t="s">
        <v>269</v>
      </c>
    </row>
    <row r="37" spans="36:44" x14ac:dyDescent="0.25">
      <c r="AK37" s="33" t="s">
        <v>344</v>
      </c>
      <c r="AL37" s="33" t="s">
        <v>118</v>
      </c>
      <c r="AM37" s="38" t="s">
        <v>345</v>
      </c>
      <c r="AN37" s="33" t="s">
        <v>696</v>
      </c>
      <c r="AO37" s="33" t="s">
        <v>848</v>
      </c>
      <c r="AP37" s="34" t="s">
        <v>291</v>
      </c>
    </row>
    <row r="38" spans="36:44" x14ac:dyDescent="0.25">
      <c r="AK38" s="33" t="s">
        <v>346</v>
      </c>
      <c r="AL38" s="33" t="s">
        <v>118</v>
      </c>
      <c r="AM38" s="38" t="s">
        <v>347</v>
      </c>
      <c r="AN38" s="33" t="s">
        <v>697</v>
      </c>
      <c r="AO38" s="33" t="s">
        <v>849</v>
      </c>
      <c r="AP38" s="34" t="s">
        <v>291</v>
      </c>
    </row>
    <row r="39" spans="36:44" x14ac:dyDescent="0.25">
      <c r="AK39" s="33" t="s">
        <v>348</v>
      </c>
      <c r="AL39" s="33" t="s">
        <v>118</v>
      </c>
      <c r="AM39" s="38" t="s">
        <v>349</v>
      </c>
      <c r="AN39" s="33" t="s">
        <v>698</v>
      </c>
      <c r="AO39" s="33" t="s">
        <v>850</v>
      </c>
      <c r="AP39" s="34" t="s">
        <v>269</v>
      </c>
    </row>
    <row r="40" spans="36:44" x14ac:dyDescent="0.25">
      <c r="AK40" s="33" t="s">
        <v>350</v>
      </c>
      <c r="AL40" s="33" t="s">
        <v>118</v>
      </c>
      <c r="AM40" s="38" t="s">
        <v>351</v>
      </c>
      <c r="AN40" s="33" t="s">
        <v>699</v>
      </c>
      <c r="AO40" s="33" t="s">
        <v>851</v>
      </c>
      <c r="AP40" s="34" t="s">
        <v>272</v>
      </c>
    </row>
    <row r="41" spans="36:44" x14ac:dyDescent="0.25">
      <c r="AK41" s="33" t="s">
        <v>352</v>
      </c>
      <c r="AL41" s="33" t="s">
        <v>118</v>
      </c>
      <c r="AM41" s="38" t="s">
        <v>353</v>
      </c>
      <c r="AN41" s="33" t="s">
        <v>700</v>
      </c>
      <c r="AO41" s="33" t="s">
        <v>852</v>
      </c>
      <c r="AP41" s="34" t="s">
        <v>286</v>
      </c>
    </row>
    <row r="42" spans="36:44" x14ac:dyDescent="0.25">
      <c r="AK42" s="33" t="s">
        <v>354</v>
      </c>
      <c r="AL42" s="33" t="s">
        <v>108</v>
      </c>
      <c r="AM42" s="38" t="s">
        <v>628</v>
      </c>
      <c r="AN42" s="33" t="s">
        <v>701</v>
      </c>
      <c r="AO42" s="33" t="s">
        <v>853</v>
      </c>
      <c r="AP42" s="34" t="s">
        <v>275</v>
      </c>
    </row>
    <row r="43" spans="36:44" x14ac:dyDescent="0.25">
      <c r="AK43" s="33" t="s">
        <v>357</v>
      </c>
      <c r="AL43" s="33" t="s">
        <v>108</v>
      </c>
      <c r="AM43" s="38" t="s">
        <v>358</v>
      </c>
      <c r="AN43" s="33" t="s">
        <v>702</v>
      </c>
      <c r="AO43" s="33" t="s">
        <v>854</v>
      </c>
      <c r="AP43" s="34" t="s">
        <v>323</v>
      </c>
    </row>
    <row r="44" spans="36:44" x14ac:dyDescent="0.25">
      <c r="AK44" s="33" t="s">
        <v>359</v>
      </c>
      <c r="AL44" s="33" t="s">
        <v>108</v>
      </c>
      <c r="AM44" s="38" t="s">
        <v>360</v>
      </c>
      <c r="AN44" s="33" t="s">
        <v>703</v>
      </c>
      <c r="AO44" s="33" t="s">
        <v>855</v>
      </c>
      <c r="AP44" s="34" t="s">
        <v>323</v>
      </c>
    </row>
    <row r="45" spans="36:44" x14ac:dyDescent="0.25">
      <c r="AK45" s="36" t="s">
        <v>361</v>
      </c>
      <c r="AL45" s="33" t="s">
        <v>108</v>
      </c>
      <c r="AM45" s="38" t="s">
        <v>362</v>
      </c>
      <c r="AN45" s="33" t="s">
        <v>704</v>
      </c>
      <c r="AO45" s="33" t="s">
        <v>856</v>
      </c>
      <c r="AP45" s="34" t="s">
        <v>275</v>
      </c>
    </row>
    <row r="46" spans="36:44" x14ac:dyDescent="0.25">
      <c r="AK46" s="33" t="s">
        <v>363</v>
      </c>
      <c r="AL46" s="33" t="s">
        <v>108</v>
      </c>
      <c r="AM46" s="38" t="s">
        <v>319</v>
      </c>
      <c r="AN46" s="33" t="s">
        <v>705</v>
      </c>
      <c r="AO46" s="33" t="s">
        <v>857</v>
      </c>
      <c r="AP46" s="34" t="s">
        <v>275</v>
      </c>
    </row>
    <row r="47" spans="36:44" x14ac:dyDescent="0.25">
      <c r="AK47" s="33" t="s">
        <v>364</v>
      </c>
      <c r="AL47" s="33" t="s">
        <v>109</v>
      </c>
      <c r="AM47" s="38" t="s">
        <v>629</v>
      </c>
      <c r="AN47" s="33" t="s">
        <v>706</v>
      </c>
      <c r="AO47" s="33" t="s">
        <v>858</v>
      </c>
      <c r="AP47" s="34" t="s">
        <v>275</v>
      </c>
    </row>
    <row r="48" spans="36:44" x14ac:dyDescent="0.25">
      <c r="AK48" s="33" t="s">
        <v>367</v>
      </c>
      <c r="AL48" s="33" t="s">
        <v>109</v>
      </c>
      <c r="AM48" s="38" t="s">
        <v>368</v>
      </c>
      <c r="AN48" s="33" t="s">
        <v>707</v>
      </c>
      <c r="AO48" s="33" t="s">
        <v>859</v>
      </c>
      <c r="AP48" s="34" t="s">
        <v>272</v>
      </c>
    </row>
    <row r="49" spans="37:42" x14ac:dyDescent="0.25">
      <c r="AK49" s="33" t="s">
        <v>369</v>
      </c>
      <c r="AL49" s="33" t="s">
        <v>109</v>
      </c>
      <c r="AM49" s="38" t="s">
        <v>370</v>
      </c>
      <c r="AN49" s="33" t="s">
        <v>708</v>
      </c>
      <c r="AO49" s="33" t="s">
        <v>860</v>
      </c>
      <c r="AP49" s="34" t="s">
        <v>283</v>
      </c>
    </row>
    <row r="50" spans="37:42" x14ac:dyDescent="0.25">
      <c r="AK50" s="33" t="s">
        <v>371</v>
      </c>
      <c r="AL50" s="33" t="s">
        <v>109</v>
      </c>
      <c r="AM50" s="38" t="s">
        <v>372</v>
      </c>
      <c r="AN50" s="33" t="s">
        <v>709</v>
      </c>
      <c r="AO50" s="33" t="s">
        <v>861</v>
      </c>
      <c r="AP50" s="34" t="s">
        <v>323</v>
      </c>
    </row>
    <row r="51" spans="37:42" x14ac:dyDescent="0.25">
      <c r="AK51" s="33" t="s">
        <v>373</v>
      </c>
      <c r="AL51" s="33" t="s">
        <v>109</v>
      </c>
      <c r="AM51" s="38" t="s">
        <v>374</v>
      </c>
      <c r="AN51" s="33" t="s">
        <v>710</v>
      </c>
      <c r="AO51" s="33" t="s">
        <v>862</v>
      </c>
      <c r="AP51" s="34" t="s">
        <v>283</v>
      </c>
    </row>
    <row r="52" spans="37:42" x14ac:dyDescent="0.25">
      <c r="AK52" s="33" t="s">
        <v>375</v>
      </c>
      <c r="AL52" s="33" t="s">
        <v>110</v>
      </c>
      <c r="AM52" s="38" t="s">
        <v>630</v>
      </c>
      <c r="AN52" s="33" t="s">
        <v>711</v>
      </c>
      <c r="AO52" s="33" t="s">
        <v>863</v>
      </c>
      <c r="AP52" s="34" t="s">
        <v>323</v>
      </c>
    </row>
    <row r="53" spans="37:42" x14ac:dyDescent="0.25">
      <c r="AK53" s="33" t="s">
        <v>378</v>
      </c>
      <c r="AL53" s="33" t="s">
        <v>110</v>
      </c>
      <c r="AM53" s="38" t="s">
        <v>379</v>
      </c>
      <c r="AN53" s="33" t="s">
        <v>712</v>
      </c>
      <c r="AO53" s="33" t="s">
        <v>864</v>
      </c>
      <c r="AP53" s="34" t="s">
        <v>269</v>
      </c>
    </row>
    <row r="54" spans="37:42" x14ac:dyDescent="0.25">
      <c r="AK54" s="33" t="s">
        <v>380</v>
      </c>
      <c r="AL54" s="33" t="s">
        <v>110</v>
      </c>
      <c r="AM54" s="38" t="s">
        <v>381</v>
      </c>
      <c r="AN54" s="33" t="s">
        <v>713</v>
      </c>
      <c r="AO54" s="33" t="s">
        <v>865</v>
      </c>
      <c r="AP54" s="34" t="s">
        <v>294</v>
      </c>
    </row>
    <row r="55" spans="37:42" x14ac:dyDescent="0.25">
      <c r="AK55" s="33" t="s">
        <v>382</v>
      </c>
      <c r="AL55" s="33" t="s">
        <v>110</v>
      </c>
      <c r="AM55" s="38" t="s">
        <v>383</v>
      </c>
      <c r="AN55" s="33" t="s">
        <v>714</v>
      </c>
      <c r="AO55" s="33" t="s">
        <v>866</v>
      </c>
      <c r="AP55" s="34" t="s">
        <v>294</v>
      </c>
    </row>
    <row r="56" spans="37:42" x14ac:dyDescent="0.25">
      <c r="AK56" s="33" t="s">
        <v>384</v>
      </c>
      <c r="AL56" s="33" t="s">
        <v>110</v>
      </c>
      <c r="AM56" s="38" t="s">
        <v>319</v>
      </c>
      <c r="AN56" s="33" t="s">
        <v>715</v>
      </c>
      <c r="AO56" s="33" t="s">
        <v>867</v>
      </c>
      <c r="AP56" s="34" t="s">
        <v>286</v>
      </c>
    </row>
    <row r="57" spans="37:42" x14ac:dyDescent="0.25">
      <c r="AK57" s="33" t="s">
        <v>385</v>
      </c>
      <c r="AL57" s="33" t="s">
        <v>110</v>
      </c>
      <c r="AM57" s="38" t="s">
        <v>386</v>
      </c>
      <c r="AN57" s="33" t="s">
        <v>716</v>
      </c>
      <c r="AO57" s="33" t="s">
        <v>868</v>
      </c>
      <c r="AP57" s="34" t="s">
        <v>291</v>
      </c>
    </row>
    <row r="58" spans="37:42" x14ac:dyDescent="0.25">
      <c r="AK58" s="33" t="s">
        <v>387</v>
      </c>
      <c r="AL58" s="33" t="s">
        <v>111</v>
      </c>
      <c r="AM58" s="38" t="s">
        <v>631</v>
      </c>
      <c r="AN58" s="33" t="s">
        <v>717</v>
      </c>
      <c r="AO58" s="33" t="s">
        <v>869</v>
      </c>
      <c r="AP58" s="34" t="s">
        <v>269</v>
      </c>
    </row>
    <row r="59" spans="37:42" x14ac:dyDescent="0.25">
      <c r="AK59" s="33" t="s">
        <v>390</v>
      </c>
      <c r="AL59" s="33" t="s">
        <v>111</v>
      </c>
      <c r="AM59" s="38" t="s">
        <v>391</v>
      </c>
      <c r="AN59" s="33" t="s">
        <v>718</v>
      </c>
      <c r="AO59" s="33" t="s">
        <v>870</v>
      </c>
      <c r="AP59" s="34" t="s">
        <v>275</v>
      </c>
    </row>
    <row r="60" spans="37:42" x14ac:dyDescent="0.25">
      <c r="AK60" s="33" t="s">
        <v>392</v>
      </c>
      <c r="AL60" s="33" t="s">
        <v>113</v>
      </c>
      <c r="AM60" s="38" t="s">
        <v>632</v>
      </c>
      <c r="AN60" s="33" t="s">
        <v>719</v>
      </c>
      <c r="AO60" s="33" t="s">
        <v>871</v>
      </c>
      <c r="AP60" s="34" t="s">
        <v>272</v>
      </c>
    </row>
    <row r="61" spans="37:42" x14ac:dyDescent="0.25">
      <c r="AK61" s="33" t="s">
        <v>395</v>
      </c>
      <c r="AL61" s="33" t="s">
        <v>113</v>
      </c>
      <c r="AM61" s="38" t="s">
        <v>396</v>
      </c>
      <c r="AN61" s="33" t="s">
        <v>720</v>
      </c>
      <c r="AO61" s="33" t="s">
        <v>872</v>
      </c>
      <c r="AP61" s="34" t="s">
        <v>294</v>
      </c>
    </row>
    <row r="62" spans="37:42" x14ac:dyDescent="0.25">
      <c r="AK62" s="33" t="s">
        <v>397</v>
      </c>
      <c r="AL62" s="33" t="s">
        <v>113</v>
      </c>
      <c r="AM62" s="38" t="s">
        <v>398</v>
      </c>
      <c r="AN62" s="33" t="s">
        <v>721</v>
      </c>
      <c r="AO62" s="33" t="s">
        <v>873</v>
      </c>
      <c r="AP62" s="34" t="s">
        <v>272</v>
      </c>
    </row>
    <row r="63" spans="37:42" x14ac:dyDescent="0.25">
      <c r="AK63" s="36" t="s">
        <v>399</v>
      </c>
      <c r="AL63" s="33" t="s">
        <v>113</v>
      </c>
      <c r="AM63" s="38" t="s">
        <v>319</v>
      </c>
      <c r="AN63" s="33" t="s">
        <v>722</v>
      </c>
      <c r="AO63" s="33" t="s">
        <v>874</v>
      </c>
      <c r="AP63" s="34" t="s">
        <v>286</v>
      </c>
    </row>
    <row r="64" spans="37:42" x14ac:dyDescent="0.25">
      <c r="AK64" s="33" t="s">
        <v>400</v>
      </c>
      <c r="AL64" s="33" t="s">
        <v>114</v>
      </c>
      <c r="AM64" s="38" t="s">
        <v>633</v>
      </c>
      <c r="AN64" s="33" t="s">
        <v>723</v>
      </c>
      <c r="AO64" s="33" t="s">
        <v>875</v>
      </c>
      <c r="AP64" s="34" t="s">
        <v>286</v>
      </c>
    </row>
    <row r="65" spans="37:42" x14ac:dyDescent="0.25">
      <c r="AK65" s="33" t="s">
        <v>403</v>
      </c>
      <c r="AL65" s="33" t="s">
        <v>114</v>
      </c>
      <c r="AM65" s="38" t="s">
        <v>404</v>
      </c>
      <c r="AN65" s="33" t="s">
        <v>724</v>
      </c>
      <c r="AO65" s="33" t="s">
        <v>876</v>
      </c>
      <c r="AP65" s="34" t="s">
        <v>278</v>
      </c>
    </row>
    <row r="66" spans="37:42" x14ac:dyDescent="0.25">
      <c r="AK66" s="33" t="s">
        <v>405</v>
      </c>
      <c r="AL66" s="33" t="s">
        <v>114</v>
      </c>
      <c r="AM66" s="38" t="s">
        <v>406</v>
      </c>
      <c r="AN66" s="33" t="s">
        <v>725</v>
      </c>
      <c r="AO66" s="33" t="s">
        <v>877</v>
      </c>
      <c r="AP66" s="34" t="s">
        <v>283</v>
      </c>
    </row>
    <row r="67" spans="37:42" x14ac:dyDescent="0.25">
      <c r="AK67" s="33" t="s">
        <v>407</v>
      </c>
      <c r="AL67" s="33" t="s">
        <v>114</v>
      </c>
      <c r="AM67" s="38" t="s">
        <v>408</v>
      </c>
      <c r="AN67" s="33" t="s">
        <v>726</v>
      </c>
      <c r="AO67" s="33" t="s">
        <v>878</v>
      </c>
      <c r="AP67" s="34" t="s">
        <v>283</v>
      </c>
    </row>
    <row r="68" spans="37:42" x14ac:dyDescent="0.25">
      <c r="AK68" s="33" t="s">
        <v>409</v>
      </c>
      <c r="AL68" s="33" t="s">
        <v>116</v>
      </c>
      <c r="AM68" s="38" t="s">
        <v>634</v>
      </c>
      <c r="AN68" s="33" t="s">
        <v>727</v>
      </c>
      <c r="AO68" s="33" t="s">
        <v>879</v>
      </c>
      <c r="AP68" s="34" t="s">
        <v>275</v>
      </c>
    </row>
    <row r="69" spans="37:42" x14ac:dyDescent="0.25">
      <c r="AK69" s="33" t="s">
        <v>412</v>
      </c>
      <c r="AL69" s="33" t="s">
        <v>116</v>
      </c>
      <c r="AM69" s="38" t="s">
        <v>413</v>
      </c>
      <c r="AN69" s="33" t="s">
        <v>728</v>
      </c>
      <c r="AO69" s="33" t="s">
        <v>880</v>
      </c>
      <c r="AP69" s="34" t="s">
        <v>414</v>
      </c>
    </row>
    <row r="70" spans="37:42" x14ac:dyDescent="0.25">
      <c r="AK70" s="33" t="s">
        <v>415</v>
      </c>
      <c r="AL70" s="33" t="s">
        <v>116</v>
      </c>
      <c r="AM70" s="38" t="s">
        <v>416</v>
      </c>
      <c r="AN70" s="33" t="s">
        <v>729</v>
      </c>
      <c r="AO70" s="33" t="s">
        <v>881</v>
      </c>
      <c r="AP70" s="34" t="s">
        <v>275</v>
      </c>
    </row>
    <row r="71" spans="37:42" x14ac:dyDescent="0.25">
      <c r="AK71" s="33" t="s">
        <v>417</v>
      </c>
      <c r="AL71" s="33" t="s">
        <v>117</v>
      </c>
      <c r="AM71" s="38" t="s">
        <v>635</v>
      </c>
      <c r="AN71" s="33" t="s">
        <v>730</v>
      </c>
      <c r="AO71" s="33" t="s">
        <v>882</v>
      </c>
      <c r="AP71" s="34" t="s">
        <v>291</v>
      </c>
    </row>
    <row r="72" spans="37:42" x14ac:dyDescent="0.25">
      <c r="AK72" s="33" t="s">
        <v>420</v>
      </c>
      <c r="AL72" s="33" t="s">
        <v>117</v>
      </c>
      <c r="AM72" s="38" t="s">
        <v>421</v>
      </c>
      <c r="AN72" s="33" t="s">
        <v>731</v>
      </c>
      <c r="AO72" s="33" t="s">
        <v>883</v>
      </c>
      <c r="AP72" s="34" t="s">
        <v>291</v>
      </c>
    </row>
    <row r="73" spans="37:42" x14ac:dyDescent="0.25">
      <c r="AK73" s="33" t="s">
        <v>422</v>
      </c>
      <c r="AL73" s="33" t="s">
        <v>117</v>
      </c>
      <c r="AM73" s="38" t="s">
        <v>423</v>
      </c>
      <c r="AN73" s="33" t="s">
        <v>732</v>
      </c>
      <c r="AO73" s="33" t="s">
        <v>884</v>
      </c>
      <c r="AP73" s="34" t="s">
        <v>272</v>
      </c>
    </row>
    <row r="74" spans="37:42" x14ac:dyDescent="0.25">
      <c r="AK74" s="33" t="s">
        <v>424</v>
      </c>
      <c r="AL74" s="33" t="s">
        <v>117</v>
      </c>
      <c r="AM74" s="38" t="s">
        <v>425</v>
      </c>
      <c r="AN74" s="33" t="s">
        <v>733</v>
      </c>
      <c r="AO74" s="33" t="s">
        <v>885</v>
      </c>
      <c r="AP74" s="34" t="s">
        <v>283</v>
      </c>
    </row>
    <row r="75" spans="37:42" x14ac:dyDescent="0.25">
      <c r="AK75" s="33" t="s">
        <v>426</v>
      </c>
      <c r="AL75" s="33" t="s">
        <v>117</v>
      </c>
      <c r="AM75" s="38" t="s">
        <v>427</v>
      </c>
      <c r="AN75" s="33" t="s">
        <v>734</v>
      </c>
      <c r="AO75" s="33" t="s">
        <v>886</v>
      </c>
      <c r="AP75" s="34" t="s">
        <v>291</v>
      </c>
    </row>
    <row r="76" spans="37:42" x14ac:dyDescent="0.25">
      <c r="AK76" s="33" t="s">
        <v>428</v>
      </c>
      <c r="AL76" s="33" t="s">
        <v>117</v>
      </c>
      <c r="AM76" s="38" t="s">
        <v>429</v>
      </c>
      <c r="AN76" s="33" t="s">
        <v>735</v>
      </c>
      <c r="AO76" s="33" t="s">
        <v>887</v>
      </c>
      <c r="AP76" s="34" t="s">
        <v>294</v>
      </c>
    </row>
    <row r="77" spans="37:42" x14ac:dyDescent="0.25">
      <c r="AK77" s="33" t="s">
        <v>430</v>
      </c>
      <c r="AL77" s="33" t="s">
        <v>117</v>
      </c>
      <c r="AM77" s="38" t="s">
        <v>431</v>
      </c>
      <c r="AN77" s="33" t="s">
        <v>736</v>
      </c>
      <c r="AO77" s="33" t="s">
        <v>888</v>
      </c>
      <c r="AP77" s="34" t="s">
        <v>275</v>
      </c>
    </row>
    <row r="78" spans="37:42" x14ac:dyDescent="0.25">
      <c r="AK78" s="33" t="s">
        <v>432</v>
      </c>
      <c r="AL78" s="33" t="s">
        <v>115</v>
      </c>
      <c r="AM78" s="38" t="s">
        <v>636</v>
      </c>
      <c r="AN78" s="33" t="s">
        <v>737</v>
      </c>
      <c r="AO78" s="33" t="s">
        <v>889</v>
      </c>
      <c r="AP78" s="34" t="s">
        <v>283</v>
      </c>
    </row>
    <row r="79" spans="37:42" x14ac:dyDescent="0.25">
      <c r="AK79" s="33" t="s">
        <v>435</v>
      </c>
      <c r="AL79" s="33" t="s">
        <v>115</v>
      </c>
      <c r="AM79" s="38" t="s">
        <v>436</v>
      </c>
      <c r="AN79" s="33" t="s">
        <v>738</v>
      </c>
      <c r="AO79" s="33" t="s">
        <v>890</v>
      </c>
      <c r="AP79" s="34" t="s">
        <v>283</v>
      </c>
    </row>
    <row r="80" spans="37:42" x14ac:dyDescent="0.25">
      <c r="AK80" s="33" t="s">
        <v>437</v>
      </c>
      <c r="AL80" s="33" t="s">
        <v>122</v>
      </c>
      <c r="AM80" s="38" t="s">
        <v>637</v>
      </c>
      <c r="AN80" s="33" t="s">
        <v>739</v>
      </c>
      <c r="AO80" s="33" t="s">
        <v>891</v>
      </c>
      <c r="AP80" s="34" t="s">
        <v>269</v>
      </c>
    </row>
    <row r="81" spans="37:42" x14ac:dyDescent="0.25">
      <c r="AK81" s="33" t="s">
        <v>440</v>
      </c>
      <c r="AL81" s="33" t="s">
        <v>122</v>
      </c>
      <c r="AM81" s="38" t="s">
        <v>441</v>
      </c>
      <c r="AN81" s="33" t="s">
        <v>740</v>
      </c>
      <c r="AO81" s="33" t="s">
        <v>892</v>
      </c>
      <c r="AP81" s="34" t="s">
        <v>275</v>
      </c>
    </row>
    <row r="82" spans="37:42" x14ac:dyDescent="0.25">
      <c r="AK82" s="33" t="s">
        <v>442</v>
      </c>
      <c r="AL82" s="33" t="s">
        <v>122</v>
      </c>
      <c r="AM82" s="38" t="s">
        <v>443</v>
      </c>
      <c r="AN82" s="33" t="s">
        <v>741</v>
      </c>
      <c r="AO82" s="33" t="s">
        <v>893</v>
      </c>
      <c r="AP82" s="34" t="s">
        <v>286</v>
      </c>
    </row>
    <row r="83" spans="37:42" x14ac:dyDescent="0.25">
      <c r="AK83" s="33" t="s">
        <v>444</v>
      </c>
      <c r="AL83" s="33" t="s">
        <v>122</v>
      </c>
      <c r="AM83" s="38" t="s">
        <v>445</v>
      </c>
      <c r="AN83" s="33" t="s">
        <v>742</v>
      </c>
      <c r="AO83" s="33" t="s">
        <v>894</v>
      </c>
      <c r="AP83" s="34" t="s">
        <v>269</v>
      </c>
    </row>
    <row r="84" spans="37:42" x14ac:dyDescent="0.25">
      <c r="AK84" s="33" t="s">
        <v>446</v>
      </c>
      <c r="AL84" s="33" t="s">
        <v>122</v>
      </c>
      <c r="AM84" s="38" t="s">
        <v>447</v>
      </c>
      <c r="AN84" s="33" t="s">
        <v>743</v>
      </c>
      <c r="AO84" s="33" t="s">
        <v>895</v>
      </c>
      <c r="AP84" s="34" t="s">
        <v>286</v>
      </c>
    </row>
    <row r="85" spans="37:42" x14ac:dyDescent="0.25">
      <c r="AK85" s="33" t="s">
        <v>448</v>
      </c>
      <c r="AL85" s="33" t="s">
        <v>122</v>
      </c>
      <c r="AM85" s="38" t="s">
        <v>449</v>
      </c>
      <c r="AN85" s="33" t="s">
        <v>744</v>
      </c>
      <c r="AO85" s="33" t="s">
        <v>896</v>
      </c>
      <c r="AP85" s="34" t="s">
        <v>450</v>
      </c>
    </row>
    <row r="86" spans="37:42" x14ac:dyDescent="0.25">
      <c r="AK86" s="33" t="s">
        <v>451</v>
      </c>
      <c r="AL86" s="33" t="s">
        <v>120</v>
      </c>
      <c r="AM86" s="38" t="s">
        <v>638</v>
      </c>
      <c r="AN86" s="33" t="s">
        <v>745</v>
      </c>
      <c r="AO86" s="33" t="s">
        <v>897</v>
      </c>
      <c r="AP86" s="34" t="s">
        <v>272</v>
      </c>
    </row>
    <row r="87" spans="37:42" x14ac:dyDescent="0.25">
      <c r="AK87" s="33" t="s">
        <v>454</v>
      </c>
      <c r="AL87" s="33" t="s">
        <v>120</v>
      </c>
      <c r="AM87" s="38" t="s">
        <v>455</v>
      </c>
      <c r="AN87" s="33" t="s">
        <v>746</v>
      </c>
      <c r="AO87" s="33" t="s">
        <v>898</v>
      </c>
      <c r="AP87" s="34" t="s">
        <v>275</v>
      </c>
    </row>
    <row r="88" spans="37:42" x14ac:dyDescent="0.25">
      <c r="AK88" s="33" t="s">
        <v>456</v>
      </c>
      <c r="AL88" s="33" t="s">
        <v>120</v>
      </c>
      <c r="AM88" s="38" t="s">
        <v>457</v>
      </c>
      <c r="AN88" s="33" t="s">
        <v>747</v>
      </c>
      <c r="AO88" s="33" t="s">
        <v>899</v>
      </c>
      <c r="AP88" s="34" t="s">
        <v>450</v>
      </c>
    </row>
    <row r="89" spans="37:42" x14ac:dyDescent="0.25">
      <c r="AK89" s="33" t="s">
        <v>458</v>
      </c>
      <c r="AL89" s="33" t="s">
        <v>123</v>
      </c>
      <c r="AM89" s="38" t="s">
        <v>639</v>
      </c>
      <c r="AN89" s="33" t="s">
        <v>748</v>
      </c>
      <c r="AO89" s="33" t="s">
        <v>900</v>
      </c>
      <c r="AP89" s="34" t="s">
        <v>291</v>
      </c>
    </row>
    <row r="90" spans="37:42" x14ac:dyDescent="0.25">
      <c r="AK90" s="33" t="s">
        <v>461</v>
      </c>
      <c r="AL90" s="33" t="s">
        <v>123</v>
      </c>
      <c r="AM90" s="38" t="s">
        <v>462</v>
      </c>
      <c r="AN90" s="33" t="s">
        <v>749</v>
      </c>
      <c r="AO90" s="33" t="s">
        <v>901</v>
      </c>
      <c r="AP90" s="34" t="s">
        <v>283</v>
      </c>
    </row>
    <row r="91" spans="37:42" x14ac:dyDescent="0.25">
      <c r="AK91" s="33" t="s">
        <v>463</v>
      </c>
      <c r="AL91" s="33" t="s">
        <v>123</v>
      </c>
      <c r="AM91" s="38" t="s">
        <v>464</v>
      </c>
      <c r="AN91" s="33" t="s">
        <v>750</v>
      </c>
      <c r="AO91" s="33" t="s">
        <v>902</v>
      </c>
      <c r="AP91" s="34" t="s">
        <v>291</v>
      </c>
    </row>
    <row r="92" spans="37:42" x14ac:dyDescent="0.25">
      <c r="AK92" s="33" t="s">
        <v>465</v>
      </c>
      <c r="AL92" s="33" t="s">
        <v>124</v>
      </c>
      <c r="AM92" s="38" t="s">
        <v>640</v>
      </c>
      <c r="AN92" s="33" t="s">
        <v>751</v>
      </c>
      <c r="AO92" s="33" t="s">
        <v>903</v>
      </c>
      <c r="AP92" s="34" t="s">
        <v>269</v>
      </c>
    </row>
    <row r="93" spans="37:42" x14ac:dyDescent="0.25">
      <c r="AK93" s="33" t="s">
        <v>468</v>
      </c>
      <c r="AL93" s="33" t="s">
        <v>124</v>
      </c>
      <c r="AM93" s="38" t="s">
        <v>469</v>
      </c>
      <c r="AN93" s="33" t="s">
        <v>752</v>
      </c>
      <c r="AO93" s="33" t="s">
        <v>904</v>
      </c>
      <c r="AP93" s="34" t="s">
        <v>275</v>
      </c>
    </row>
    <row r="94" spans="37:42" x14ac:dyDescent="0.25">
      <c r="AK94" s="33" t="s">
        <v>470</v>
      </c>
      <c r="AL94" s="33" t="s">
        <v>124</v>
      </c>
      <c r="AM94" s="38" t="s">
        <v>471</v>
      </c>
      <c r="AN94" s="33" t="s">
        <v>753</v>
      </c>
      <c r="AO94" s="33" t="s">
        <v>905</v>
      </c>
      <c r="AP94" s="34" t="s">
        <v>323</v>
      </c>
    </row>
    <row r="95" spans="37:42" x14ac:dyDescent="0.25">
      <c r="AK95" s="33" t="s">
        <v>472</v>
      </c>
      <c r="AL95" s="33" t="s">
        <v>125</v>
      </c>
      <c r="AM95" s="38" t="s">
        <v>641</v>
      </c>
      <c r="AN95" s="33" t="s">
        <v>754</v>
      </c>
      <c r="AO95" s="33" t="s">
        <v>906</v>
      </c>
      <c r="AP95" s="34" t="s">
        <v>294</v>
      </c>
    </row>
    <row r="96" spans="37:42" x14ac:dyDescent="0.25">
      <c r="AK96" s="33" t="s">
        <v>475</v>
      </c>
      <c r="AL96" s="33" t="s">
        <v>125</v>
      </c>
      <c r="AM96" s="38" t="s">
        <v>476</v>
      </c>
      <c r="AN96" s="33" t="s">
        <v>755</v>
      </c>
      <c r="AO96" s="33" t="s">
        <v>907</v>
      </c>
      <c r="AP96" s="34" t="s">
        <v>450</v>
      </c>
    </row>
    <row r="97" spans="37:42" x14ac:dyDescent="0.25">
      <c r="AK97" s="33" t="s">
        <v>477</v>
      </c>
      <c r="AL97" s="33" t="s">
        <v>125</v>
      </c>
      <c r="AM97" s="38" t="s">
        <v>478</v>
      </c>
      <c r="AN97" s="33" t="s">
        <v>756</v>
      </c>
      <c r="AO97" s="33" t="s">
        <v>908</v>
      </c>
      <c r="AP97" s="34" t="s">
        <v>294</v>
      </c>
    </row>
    <row r="98" spans="37:42" x14ac:dyDescent="0.25">
      <c r="AK98" s="33" t="s">
        <v>479</v>
      </c>
      <c r="AL98" s="33" t="s">
        <v>125</v>
      </c>
      <c r="AM98" s="38" t="s">
        <v>480</v>
      </c>
      <c r="AN98" s="33" t="s">
        <v>757</v>
      </c>
      <c r="AO98" s="33" t="s">
        <v>909</v>
      </c>
      <c r="AP98" s="34" t="s">
        <v>283</v>
      </c>
    </row>
    <row r="99" spans="37:42" x14ac:dyDescent="0.25">
      <c r="AK99" s="33" t="s">
        <v>481</v>
      </c>
      <c r="AL99" s="33" t="s">
        <v>126</v>
      </c>
      <c r="AM99" s="38" t="s">
        <v>642</v>
      </c>
      <c r="AN99" s="33" t="s">
        <v>758</v>
      </c>
      <c r="AO99" s="33" t="s">
        <v>910</v>
      </c>
      <c r="AP99" s="34" t="s">
        <v>283</v>
      </c>
    </row>
    <row r="100" spans="37:42" x14ac:dyDescent="0.25">
      <c r="AK100" s="33" t="s">
        <v>484</v>
      </c>
      <c r="AL100" s="33" t="s">
        <v>126</v>
      </c>
      <c r="AM100" s="38" t="s">
        <v>485</v>
      </c>
      <c r="AN100" s="33" t="s">
        <v>759</v>
      </c>
      <c r="AO100" s="33" t="s">
        <v>911</v>
      </c>
      <c r="AP100" s="34" t="s">
        <v>269</v>
      </c>
    </row>
    <row r="101" spans="37:42" x14ac:dyDescent="0.25">
      <c r="AK101" s="33" t="s">
        <v>486</v>
      </c>
      <c r="AL101" s="33" t="s">
        <v>126</v>
      </c>
      <c r="AM101" s="38" t="s">
        <v>447</v>
      </c>
      <c r="AN101" s="33" t="s">
        <v>760</v>
      </c>
      <c r="AO101" s="33" t="s">
        <v>912</v>
      </c>
      <c r="AP101" s="34" t="s">
        <v>283</v>
      </c>
    </row>
    <row r="102" spans="37:42" x14ac:dyDescent="0.25">
      <c r="AK102" s="33" t="s">
        <v>487</v>
      </c>
      <c r="AL102" s="33" t="s">
        <v>128</v>
      </c>
      <c r="AM102" s="38" t="s">
        <v>643</v>
      </c>
      <c r="AN102" s="33" t="s">
        <v>761</v>
      </c>
      <c r="AO102" s="33" t="s">
        <v>913</v>
      </c>
      <c r="AP102" s="34" t="s">
        <v>275</v>
      </c>
    </row>
    <row r="103" spans="37:42" x14ac:dyDescent="0.25">
      <c r="AK103" s="33" t="s">
        <v>490</v>
      </c>
      <c r="AL103" s="33" t="s">
        <v>128</v>
      </c>
      <c r="AM103" s="38" t="s">
        <v>491</v>
      </c>
      <c r="AN103" s="33" t="s">
        <v>762</v>
      </c>
      <c r="AO103" s="33" t="s">
        <v>914</v>
      </c>
      <c r="AP103" s="34" t="s">
        <v>278</v>
      </c>
    </row>
    <row r="104" spans="37:42" x14ac:dyDescent="0.25">
      <c r="AK104" s="33" t="s">
        <v>492</v>
      </c>
      <c r="AL104" s="33" t="s">
        <v>128</v>
      </c>
      <c r="AM104" s="38" t="s">
        <v>493</v>
      </c>
      <c r="AN104" s="33" t="s">
        <v>763</v>
      </c>
      <c r="AO104" s="33" t="s">
        <v>915</v>
      </c>
      <c r="AP104" s="34" t="s">
        <v>278</v>
      </c>
    </row>
    <row r="105" spans="37:42" x14ac:dyDescent="0.25">
      <c r="AK105" s="33" t="s">
        <v>494</v>
      </c>
      <c r="AL105" s="33" t="s">
        <v>128</v>
      </c>
      <c r="AM105" s="38" t="s">
        <v>495</v>
      </c>
      <c r="AN105" s="33" t="s">
        <v>764</v>
      </c>
      <c r="AO105" s="33" t="s">
        <v>916</v>
      </c>
      <c r="AP105" s="34" t="s">
        <v>294</v>
      </c>
    </row>
    <row r="106" spans="37:42" x14ac:dyDescent="0.25">
      <c r="AK106" s="33" t="s">
        <v>496</v>
      </c>
      <c r="AL106" s="33" t="s">
        <v>129</v>
      </c>
      <c r="AM106" s="38" t="s">
        <v>644</v>
      </c>
      <c r="AN106" s="33" t="s">
        <v>765</v>
      </c>
      <c r="AO106" s="33" t="s">
        <v>917</v>
      </c>
      <c r="AP106" s="34" t="s">
        <v>291</v>
      </c>
    </row>
    <row r="107" spans="37:42" x14ac:dyDescent="0.25">
      <c r="AK107" s="33" t="s">
        <v>499</v>
      </c>
      <c r="AL107" s="33" t="s">
        <v>129</v>
      </c>
      <c r="AM107" s="38" t="s">
        <v>485</v>
      </c>
      <c r="AN107" s="33" t="s">
        <v>766</v>
      </c>
      <c r="AO107" s="33" t="s">
        <v>918</v>
      </c>
      <c r="AP107" s="34" t="s">
        <v>278</v>
      </c>
    </row>
    <row r="108" spans="37:42" x14ac:dyDescent="0.25">
      <c r="AK108" s="33" t="s">
        <v>500</v>
      </c>
      <c r="AL108" s="33" t="s">
        <v>129</v>
      </c>
      <c r="AM108" s="38" t="s">
        <v>501</v>
      </c>
      <c r="AN108" s="33" t="s">
        <v>767</v>
      </c>
      <c r="AO108" s="33" t="s">
        <v>919</v>
      </c>
      <c r="AP108" s="34" t="s">
        <v>414</v>
      </c>
    </row>
    <row r="109" spans="37:42" x14ac:dyDescent="0.25">
      <c r="AK109" s="33" t="s">
        <v>502</v>
      </c>
      <c r="AL109" s="33" t="s">
        <v>129</v>
      </c>
      <c r="AM109" s="38" t="s">
        <v>319</v>
      </c>
      <c r="AN109" s="33" t="s">
        <v>768</v>
      </c>
      <c r="AO109" s="33" t="s">
        <v>920</v>
      </c>
      <c r="AP109" s="34" t="s">
        <v>278</v>
      </c>
    </row>
    <row r="110" spans="37:42" x14ac:dyDescent="0.25">
      <c r="AK110" s="33" t="s">
        <v>503</v>
      </c>
      <c r="AL110" s="33" t="s">
        <v>131</v>
      </c>
      <c r="AM110" s="38" t="s">
        <v>645</v>
      </c>
      <c r="AN110" s="33" t="s">
        <v>769</v>
      </c>
      <c r="AO110" s="33" t="s">
        <v>921</v>
      </c>
      <c r="AP110" s="34" t="s">
        <v>450</v>
      </c>
    </row>
    <row r="111" spans="37:42" x14ac:dyDescent="0.25">
      <c r="AK111" s="33" t="s">
        <v>506</v>
      </c>
      <c r="AL111" s="33" t="s">
        <v>131</v>
      </c>
      <c r="AM111" s="38" t="s">
        <v>485</v>
      </c>
      <c r="AN111" s="33" t="s">
        <v>770</v>
      </c>
      <c r="AO111" s="33" t="s">
        <v>922</v>
      </c>
      <c r="AP111" s="34" t="s">
        <v>278</v>
      </c>
    </row>
    <row r="112" spans="37:42" x14ac:dyDescent="0.25">
      <c r="AK112" s="33" t="s">
        <v>507</v>
      </c>
      <c r="AL112" s="33" t="s">
        <v>131</v>
      </c>
      <c r="AM112" s="38" t="s">
        <v>508</v>
      </c>
      <c r="AN112" s="33" t="s">
        <v>771</v>
      </c>
      <c r="AO112" s="33" t="s">
        <v>923</v>
      </c>
      <c r="AP112" s="34" t="s">
        <v>278</v>
      </c>
    </row>
    <row r="113" spans="37:42" x14ac:dyDescent="0.25">
      <c r="AK113" s="33" t="s">
        <v>509</v>
      </c>
      <c r="AL113" s="33" t="s">
        <v>131</v>
      </c>
      <c r="AM113" s="38" t="s">
        <v>510</v>
      </c>
      <c r="AN113" s="33" t="s">
        <v>772</v>
      </c>
      <c r="AO113" s="33" t="s">
        <v>924</v>
      </c>
      <c r="AP113" s="34" t="s">
        <v>450</v>
      </c>
    </row>
    <row r="114" spans="37:42" x14ac:dyDescent="0.25">
      <c r="AK114" s="33" t="s">
        <v>511</v>
      </c>
      <c r="AL114" s="33" t="s">
        <v>131</v>
      </c>
      <c r="AM114" s="38" t="s">
        <v>512</v>
      </c>
      <c r="AN114" s="33" t="s">
        <v>773</v>
      </c>
      <c r="AO114" s="33" t="s">
        <v>925</v>
      </c>
      <c r="AP114" s="34" t="s">
        <v>294</v>
      </c>
    </row>
    <row r="115" spans="37:42" x14ac:dyDescent="0.25">
      <c r="AK115" s="33" t="s">
        <v>513</v>
      </c>
      <c r="AL115" s="33" t="s">
        <v>131</v>
      </c>
      <c r="AM115" s="38" t="s">
        <v>514</v>
      </c>
      <c r="AN115" s="33" t="s">
        <v>774</v>
      </c>
      <c r="AO115" s="33" t="s">
        <v>926</v>
      </c>
      <c r="AP115" s="34" t="s">
        <v>414</v>
      </c>
    </row>
    <row r="116" spans="37:42" x14ac:dyDescent="0.25">
      <c r="AK116" s="33" t="s">
        <v>515</v>
      </c>
      <c r="AL116" s="33" t="s">
        <v>131</v>
      </c>
      <c r="AM116" s="38" t="s">
        <v>516</v>
      </c>
      <c r="AN116" s="33" t="s">
        <v>775</v>
      </c>
      <c r="AO116" s="33" t="s">
        <v>927</v>
      </c>
      <c r="AP116" s="34" t="s">
        <v>265</v>
      </c>
    </row>
    <row r="117" spans="37:42" x14ac:dyDescent="0.25">
      <c r="AK117" s="33" t="s">
        <v>517</v>
      </c>
      <c r="AL117" s="33" t="s">
        <v>131</v>
      </c>
      <c r="AM117" s="38" t="s">
        <v>518</v>
      </c>
      <c r="AN117" s="33" t="s">
        <v>776</v>
      </c>
      <c r="AO117" s="33" t="s">
        <v>928</v>
      </c>
      <c r="AP117" s="34" t="s">
        <v>269</v>
      </c>
    </row>
    <row r="118" spans="37:42" x14ac:dyDescent="0.25">
      <c r="AK118" s="33" t="s">
        <v>519</v>
      </c>
      <c r="AL118" s="33" t="s">
        <v>131</v>
      </c>
      <c r="AM118" s="38" t="s">
        <v>520</v>
      </c>
      <c r="AN118" s="33" t="s">
        <v>777</v>
      </c>
      <c r="AO118" s="33" t="s">
        <v>929</v>
      </c>
      <c r="AP118" s="34" t="s">
        <v>286</v>
      </c>
    </row>
    <row r="119" spans="37:42" x14ac:dyDescent="0.25">
      <c r="AK119" s="33" t="s">
        <v>521</v>
      </c>
      <c r="AL119" s="33" t="s">
        <v>132</v>
      </c>
      <c r="AM119" s="38" t="s">
        <v>646</v>
      </c>
      <c r="AN119" s="33" t="s">
        <v>778</v>
      </c>
      <c r="AO119" s="33" t="s">
        <v>930</v>
      </c>
      <c r="AP119" s="34" t="s">
        <v>286</v>
      </c>
    </row>
    <row r="120" spans="37:42" x14ac:dyDescent="0.25">
      <c r="AK120" s="33" t="s">
        <v>524</v>
      </c>
      <c r="AL120" s="33" t="s">
        <v>132</v>
      </c>
      <c r="AM120" s="38" t="s">
        <v>525</v>
      </c>
      <c r="AN120" s="33" t="s">
        <v>779</v>
      </c>
      <c r="AO120" s="33" t="s">
        <v>931</v>
      </c>
      <c r="AP120" s="34" t="s">
        <v>323</v>
      </c>
    </row>
    <row r="121" spans="37:42" x14ac:dyDescent="0.25">
      <c r="AK121" s="37" t="s">
        <v>526</v>
      </c>
      <c r="AL121" s="33" t="s">
        <v>133</v>
      </c>
      <c r="AM121" s="38" t="s">
        <v>647</v>
      </c>
      <c r="AN121" s="33" t="s">
        <v>780</v>
      </c>
      <c r="AO121" s="33" t="s">
        <v>932</v>
      </c>
      <c r="AP121" s="34" t="s">
        <v>323</v>
      </c>
    </row>
    <row r="122" spans="37:42" x14ac:dyDescent="0.25">
      <c r="AK122" s="37" t="s">
        <v>529</v>
      </c>
      <c r="AL122" s="33" t="s">
        <v>133</v>
      </c>
      <c r="AM122" s="38" t="s">
        <v>530</v>
      </c>
      <c r="AN122" s="33" t="s">
        <v>781</v>
      </c>
      <c r="AO122" s="33" t="s">
        <v>933</v>
      </c>
      <c r="AP122" s="34" t="s">
        <v>278</v>
      </c>
    </row>
    <row r="123" spans="37:42" x14ac:dyDescent="0.25">
      <c r="AK123" s="37" t="s">
        <v>531</v>
      </c>
      <c r="AL123" s="33" t="s">
        <v>133</v>
      </c>
      <c r="AM123" s="38" t="s">
        <v>532</v>
      </c>
      <c r="AN123" s="33" t="s">
        <v>782</v>
      </c>
      <c r="AO123" s="33" t="s">
        <v>934</v>
      </c>
      <c r="AP123" s="34" t="s">
        <v>291</v>
      </c>
    </row>
    <row r="124" spans="37:42" x14ac:dyDescent="0.25">
      <c r="AK124" s="37" t="s">
        <v>533</v>
      </c>
      <c r="AL124" s="33" t="s">
        <v>133</v>
      </c>
      <c r="AM124" s="38" t="s">
        <v>319</v>
      </c>
      <c r="AN124" s="33" t="s">
        <v>783</v>
      </c>
      <c r="AO124" s="33" t="s">
        <v>935</v>
      </c>
      <c r="AP124" s="34" t="s">
        <v>278</v>
      </c>
    </row>
    <row r="125" spans="37:42" x14ac:dyDescent="0.25">
      <c r="AK125" s="33" t="s">
        <v>534</v>
      </c>
      <c r="AL125" s="33" t="s">
        <v>134</v>
      </c>
      <c r="AM125" s="38" t="s">
        <v>648</v>
      </c>
      <c r="AN125" s="33" t="s">
        <v>784</v>
      </c>
      <c r="AO125" s="33" t="s">
        <v>936</v>
      </c>
      <c r="AP125" s="34" t="s">
        <v>278</v>
      </c>
    </row>
    <row r="126" spans="37:42" x14ac:dyDescent="0.25">
      <c r="AK126" s="33" t="s">
        <v>537</v>
      </c>
      <c r="AL126" s="33" t="s">
        <v>134</v>
      </c>
      <c r="AM126" s="38" t="s">
        <v>538</v>
      </c>
      <c r="AN126" s="33" t="s">
        <v>785</v>
      </c>
      <c r="AO126" s="33" t="s">
        <v>937</v>
      </c>
      <c r="AP126" s="34" t="s">
        <v>450</v>
      </c>
    </row>
    <row r="127" spans="37:42" x14ac:dyDescent="0.25">
      <c r="AK127" s="33" t="s">
        <v>539</v>
      </c>
      <c r="AL127" s="33" t="s">
        <v>134</v>
      </c>
      <c r="AM127" s="38" t="s">
        <v>540</v>
      </c>
      <c r="AN127" s="33" t="s">
        <v>786</v>
      </c>
      <c r="AO127" s="33" t="s">
        <v>938</v>
      </c>
      <c r="AP127" s="34" t="s">
        <v>323</v>
      </c>
    </row>
    <row r="128" spans="37:42" x14ac:dyDescent="0.25">
      <c r="AK128" s="33" t="s">
        <v>541</v>
      </c>
      <c r="AL128" s="33" t="s">
        <v>134</v>
      </c>
      <c r="AM128" s="38" t="s">
        <v>542</v>
      </c>
      <c r="AN128" s="33" t="s">
        <v>787</v>
      </c>
      <c r="AO128" s="33" t="s">
        <v>939</v>
      </c>
      <c r="AP128" s="34" t="s">
        <v>323</v>
      </c>
    </row>
    <row r="129" spans="37:42" x14ac:dyDescent="0.25">
      <c r="AK129" s="33" t="s">
        <v>543</v>
      </c>
      <c r="AL129" s="33" t="s">
        <v>134</v>
      </c>
      <c r="AM129" s="38" t="s">
        <v>544</v>
      </c>
      <c r="AN129" s="33" t="s">
        <v>788</v>
      </c>
      <c r="AO129" s="33" t="s">
        <v>940</v>
      </c>
      <c r="AP129" s="34" t="s">
        <v>450</v>
      </c>
    </row>
    <row r="130" spans="37:42" x14ac:dyDescent="0.25">
      <c r="AK130" s="33" t="s">
        <v>545</v>
      </c>
      <c r="AL130" s="33" t="s">
        <v>134</v>
      </c>
      <c r="AM130" s="38" t="s">
        <v>546</v>
      </c>
      <c r="AN130" s="33" t="s">
        <v>789</v>
      </c>
      <c r="AO130" s="33" t="s">
        <v>941</v>
      </c>
      <c r="AP130" s="34" t="s">
        <v>275</v>
      </c>
    </row>
    <row r="131" spans="37:42" x14ac:dyDescent="0.25">
      <c r="AK131" s="33" t="s">
        <v>547</v>
      </c>
      <c r="AL131" s="33" t="s">
        <v>134</v>
      </c>
      <c r="AM131" s="38" t="s">
        <v>548</v>
      </c>
      <c r="AN131" s="33" t="s">
        <v>790</v>
      </c>
      <c r="AO131" s="33" t="s">
        <v>942</v>
      </c>
      <c r="AP131" s="34" t="s">
        <v>323</v>
      </c>
    </row>
    <row r="132" spans="37:42" x14ac:dyDescent="0.25">
      <c r="AK132" s="33" t="s">
        <v>549</v>
      </c>
      <c r="AL132" s="33" t="s">
        <v>134</v>
      </c>
      <c r="AM132" s="38" t="s">
        <v>550</v>
      </c>
      <c r="AN132" s="33" t="s">
        <v>791</v>
      </c>
      <c r="AO132" s="33" t="s">
        <v>943</v>
      </c>
      <c r="AP132" s="34" t="s">
        <v>414</v>
      </c>
    </row>
    <row r="133" spans="37:42" x14ac:dyDescent="0.25">
      <c r="AK133" s="33" t="s">
        <v>551</v>
      </c>
      <c r="AL133" s="33" t="s">
        <v>134</v>
      </c>
      <c r="AM133" s="38" t="s">
        <v>552</v>
      </c>
      <c r="AN133" s="33" t="s">
        <v>792</v>
      </c>
      <c r="AO133" s="33" t="s">
        <v>944</v>
      </c>
      <c r="AP133" s="34" t="s">
        <v>265</v>
      </c>
    </row>
    <row r="134" spans="37:42" x14ac:dyDescent="0.25">
      <c r="AK134" s="33" t="s">
        <v>553</v>
      </c>
      <c r="AL134" s="33" t="s">
        <v>134</v>
      </c>
      <c r="AM134" s="38" t="s">
        <v>554</v>
      </c>
      <c r="AN134" s="33" t="s">
        <v>793</v>
      </c>
      <c r="AO134" s="33" t="s">
        <v>945</v>
      </c>
      <c r="AP134" s="34" t="s">
        <v>286</v>
      </c>
    </row>
    <row r="135" spans="37:42" x14ac:dyDescent="0.25">
      <c r="AK135" s="33" t="s">
        <v>555</v>
      </c>
      <c r="AL135" s="33" t="s">
        <v>134</v>
      </c>
      <c r="AM135" s="38" t="s">
        <v>556</v>
      </c>
      <c r="AN135" s="33" t="s">
        <v>794</v>
      </c>
      <c r="AO135" s="33" t="s">
        <v>946</v>
      </c>
      <c r="AP135" s="34" t="s">
        <v>278</v>
      </c>
    </row>
    <row r="136" spans="37:42" x14ac:dyDescent="0.25">
      <c r="AK136" s="33" t="s">
        <v>557</v>
      </c>
      <c r="AL136" s="33" t="s">
        <v>106</v>
      </c>
      <c r="AM136" s="38" t="s">
        <v>649</v>
      </c>
      <c r="AN136" s="33" t="s">
        <v>795</v>
      </c>
      <c r="AO136" s="33" t="s">
        <v>947</v>
      </c>
      <c r="AP136" s="34" t="s">
        <v>323</v>
      </c>
    </row>
    <row r="137" spans="37:42" x14ac:dyDescent="0.25">
      <c r="AK137" s="33" t="s">
        <v>560</v>
      </c>
      <c r="AL137" s="33" t="s">
        <v>106</v>
      </c>
      <c r="AM137" s="38" t="s">
        <v>561</v>
      </c>
      <c r="AN137" s="33" t="s">
        <v>796</v>
      </c>
      <c r="AO137" s="33" t="s">
        <v>948</v>
      </c>
      <c r="AP137" s="34" t="s">
        <v>269</v>
      </c>
    </row>
    <row r="138" spans="37:42" x14ac:dyDescent="0.25">
      <c r="AK138" s="33" t="s">
        <v>562</v>
      </c>
      <c r="AL138" s="33" t="s">
        <v>112</v>
      </c>
      <c r="AM138" s="38" t="s">
        <v>650</v>
      </c>
      <c r="AN138" s="33" t="s">
        <v>797</v>
      </c>
      <c r="AO138" s="33" t="s">
        <v>949</v>
      </c>
      <c r="AP138" s="34" t="s">
        <v>275</v>
      </c>
    </row>
    <row r="139" spans="37:42" x14ac:dyDescent="0.25">
      <c r="AK139" s="33" t="s">
        <v>565</v>
      </c>
      <c r="AL139" s="33" t="s">
        <v>112</v>
      </c>
      <c r="AM139" s="38" t="s">
        <v>566</v>
      </c>
      <c r="AN139" s="33" t="s">
        <v>798</v>
      </c>
      <c r="AO139" s="33" t="s">
        <v>950</v>
      </c>
      <c r="AP139" s="34" t="s">
        <v>450</v>
      </c>
    </row>
    <row r="140" spans="37:42" x14ac:dyDescent="0.25">
      <c r="AK140" s="33" t="s">
        <v>567</v>
      </c>
      <c r="AL140" s="33" t="s">
        <v>127</v>
      </c>
      <c r="AM140" s="38" t="s">
        <v>651</v>
      </c>
      <c r="AN140" s="33" t="s">
        <v>799</v>
      </c>
      <c r="AO140" s="33" t="s">
        <v>951</v>
      </c>
      <c r="AP140" s="34" t="s">
        <v>414</v>
      </c>
    </row>
    <row r="141" spans="37:42" x14ac:dyDescent="0.25">
      <c r="AK141" s="33" t="s">
        <v>570</v>
      </c>
      <c r="AL141" s="33" t="s">
        <v>127</v>
      </c>
      <c r="AM141" s="38" t="s">
        <v>571</v>
      </c>
      <c r="AN141" s="33" t="s">
        <v>800</v>
      </c>
      <c r="AO141" s="33" t="s">
        <v>952</v>
      </c>
      <c r="AP141" s="34" t="s">
        <v>265</v>
      </c>
    </row>
    <row r="142" spans="37:42" x14ac:dyDescent="0.25">
      <c r="AK142" s="37" t="s">
        <v>572</v>
      </c>
      <c r="AL142" s="33" t="s">
        <v>130</v>
      </c>
      <c r="AM142" s="38" t="s">
        <v>652</v>
      </c>
      <c r="AN142" s="33" t="s">
        <v>801</v>
      </c>
      <c r="AO142" s="33" t="s">
        <v>953</v>
      </c>
      <c r="AP142" s="34" t="s">
        <v>286</v>
      </c>
    </row>
    <row r="143" spans="37:42" x14ac:dyDescent="0.25">
      <c r="AK143" s="37" t="s">
        <v>575</v>
      </c>
      <c r="AL143" s="33" t="s">
        <v>130</v>
      </c>
      <c r="AM143" s="38" t="s">
        <v>576</v>
      </c>
      <c r="AN143" s="33" t="s">
        <v>802</v>
      </c>
      <c r="AO143" s="33" t="s">
        <v>954</v>
      </c>
      <c r="AP143" s="34" t="s">
        <v>286</v>
      </c>
    </row>
    <row r="144" spans="37:42" x14ac:dyDescent="0.25">
      <c r="AK144" s="37" t="s">
        <v>577</v>
      </c>
      <c r="AL144" s="33" t="s">
        <v>104</v>
      </c>
      <c r="AM144" s="38" t="s">
        <v>653</v>
      </c>
      <c r="AN144" s="33" t="s">
        <v>803</v>
      </c>
      <c r="AO144" s="33" t="s">
        <v>955</v>
      </c>
      <c r="AP144" s="34" t="s">
        <v>278</v>
      </c>
    </row>
    <row r="145" spans="37:42" x14ac:dyDescent="0.25">
      <c r="AK145" s="37" t="s">
        <v>580</v>
      </c>
      <c r="AL145" s="33" t="s">
        <v>104</v>
      </c>
      <c r="AM145" s="38" t="s">
        <v>581</v>
      </c>
      <c r="AN145" s="33" t="s">
        <v>804</v>
      </c>
      <c r="AO145" s="33" t="s">
        <v>956</v>
      </c>
      <c r="AP145" s="34" t="s">
        <v>450</v>
      </c>
    </row>
    <row r="146" spans="37:42" x14ac:dyDescent="0.25">
      <c r="AK146" s="33" t="s">
        <v>582</v>
      </c>
      <c r="AL146" s="33" t="s">
        <v>119</v>
      </c>
      <c r="AM146" s="38" t="s">
        <v>654</v>
      </c>
      <c r="AN146" s="33" t="s">
        <v>805</v>
      </c>
      <c r="AO146" s="33" t="s">
        <v>957</v>
      </c>
      <c r="AP146" s="34" t="s">
        <v>286</v>
      </c>
    </row>
    <row r="147" spans="37:42" x14ac:dyDescent="0.25">
      <c r="AK147" s="33" t="s">
        <v>585</v>
      </c>
      <c r="AL147" s="33" t="s">
        <v>119</v>
      </c>
      <c r="AM147" s="38" t="s">
        <v>586</v>
      </c>
      <c r="AN147" s="33" t="s">
        <v>806</v>
      </c>
      <c r="AO147" s="33" t="s">
        <v>958</v>
      </c>
      <c r="AP147" s="34" t="s">
        <v>275</v>
      </c>
    </row>
    <row r="148" spans="37:42" x14ac:dyDescent="0.25">
      <c r="AK148" s="33" t="s">
        <v>587</v>
      </c>
      <c r="AL148" s="33" t="s">
        <v>121</v>
      </c>
      <c r="AM148" s="38" t="s">
        <v>655</v>
      </c>
      <c r="AN148" s="33" t="s">
        <v>807</v>
      </c>
      <c r="AO148" s="33" t="s">
        <v>959</v>
      </c>
      <c r="AP148" s="34" t="s">
        <v>450</v>
      </c>
    </row>
    <row r="149" spans="37:42" x14ac:dyDescent="0.25">
      <c r="AK149" s="33" t="s">
        <v>590</v>
      </c>
      <c r="AL149" s="33" t="s">
        <v>121</v>
      </c>
      <c r="AM149" s="38" t="s">
        <v>591</v>
      </c>
      <c r="AN149" s="33" t="s">
        <v>808</v>
      </c>
      <c r="AO149" s="33" t="s">
        <v>960</v>
      </c>
      <c r="AP149" s="34" t="s">
        <v>286</v>
      </c>
    </row>
    <row r="150" spans="37:42" x14ac:dyDescent="0.25">
      <c r="AK150" s="33" t="s">
        <v>592</v>
      </c>
      <c r="AL150" s="33" t="s">
        <v>135</v>
      </c>
      <c r="AM150" s="38" t="s">
        <v>656</v>
      </c>
      <c r="AN150" s="33" t="s">
        <v>809</v>
      </c>
      <c r="AO150" s="33" t="s">
        <v>961</v>
      </c>
      <c r="AP150" s="34" t="s">
        <v>414</v>
      </c>
    </row>
    <row r="151" spans="37:42" x14ac:dyDescent="0.25">
      <c r="AK151" s="33" t="s">
        <v>595</v>
      </c>
      <c r="AL151" s="33" t="s">
        <v>135</v>
      </c>
      <c r="AM151" s="38" t="s">
        <v>596</v>
      </c>
      <c r="AN151" s="33" t="s">
        <v>810</v>
      </c>
      <c r="AO151" s="33" t="s">
        <v>962</v>
      </c>
      <c r="AP151" s="34" t="s">
        <v>269</v>
      </c>
    </row>
    <row r="152" spans="37:42" x14ac:dyDescent="0.25">
      <c r="AK152" s="37" t="s">
        <v>597</v>
      </c>
      <c r="AL152" s="33" t="s">
        <v>136</v>
      </c>
      <c r="AM152" s="38" t="s">
        <v>657</v>
      </c>
      <c r="AN152" s="33" t="s">
        <v>811</v>
      </c>
      <c r="AO152" s="33" t="s">
        <v>963</v>
      </c>
      <c r="AP152" s="34" t="s">
        <v>450</v>
      </c>
    </row>
    <row r="153" spans="37:42" x14ac:dyDescent="0.25">
      <c r="AK153" s="37" t="s">
        <v>600</v>
      </c>
      <c r="AL153" s="33" t="s">
        <v>136</v>
      </c>
      <c r="AM153" s="38" t="s">
        <v>658</v>
      </c>
      <c r="AN153" s="33" t="s">
        <v>812</v>
      </c>
      <c r="AO153" s="33" t="s">
        <v>964</v>
      </c>
      <c r="AP153" s="34" t="s">
        <v>450</v>
      </c>
    </row>
  </sheetData>
  <autoFilter ref="AJ2:AP153"/>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7DAEA9F12F75A45AC63F15FB61A48D1" ma:contentTypeVersion="2" ma:contentTypeDescription="Create a new document." ma:contentTypeScope="" ma:versionID="db825f239c656657c58ad0f99f0c507f">
  <xsd:schema xmlns:xsd="http://www.w3.org/2001/XMLSchema" xmlns:xs="http://www.w3.org/2001/XMLSchema" xmlns:p="http://schemas.microsoft.com/office/2006/metadata/properties" xmlns:ns2="2a182f97-f57a-41e8-bc01-aa46aaf2ed5d" targetNamespace="http://schemas.microsoft.com/office/2006/metadata/properties" ma:root="true" ma:fieldsID="37d988d2402d5e21ef2986bf9ab2c54d" ns2:_="">
    <xsd:import namespace="2a182f97-f57a-41e8-bc01-aa46aaf2ed5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182f97-f57a-41e8-bc01-aa46aaf2e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CF78E0-DD57-449A-8188-A5F83D738362}">
  <ds:schemaRefs>
    <ds:schemaRef ds:uri="http://schemas.microsoft.com/sharepoint/v3/contenttype/forms"/>
  </ds:schemaRefs>
</ds:datastoreItem>
</file>

<file path=customXml/itemProps2.xml><?xml version="1.0" encoding="utf-8"?>
<ds:datastoreItem xmlns:ds="http://schemas.openxmlformats.org/officeDocument/2006/customXml" ds:itemID="{F5B0C360-D88B-45AC-8033-E632CFEA15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182f97-f57a-41e8-bc01-aa46aaf2ed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78EC35-92CF-4141-8CE3-AFDDBCF15E2A}">
  <ds:schemaRefs>
    <ds:schemaRef ds:uri="2a182f97-f57a-41e8-bc01-aa46aaf2ed5d"/>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94</vt:i4>
      </vt:variant>
    </vt:vector>
  </HeadingPairs>
  <TitlesOfParts>
    <vt:vector size="99" baseType="lpstr">
      <vt:lpstr>Formato Adquirido V2</vt:lpstr>
      <vt:lpstr>INSTRUCCIONES</vt:lpstr>
      <vt:lpstr>EJEMPLO</vt:lpstr>
      <vt:lpstr>Regionales</vt:lpstr>
      <vt:lpstr>PCI</vt:lpstr>
      <vt:lpstr>PCI!Amazonas</vt:lpstr>
      <vt:lpstr>Amazonas</vt:lpstr>
      <vt:lpstr>PCI!Antioquia</vt:lpstr>
      <vt:lpstr>Antioquia</vt:lpstr>
      <vt:lpstr>PCI!Arauca</vt:lpstr>
      <vt:lpstr>Arauca</vt:lpstr>
      <vt:lpstr>EJEMPLO!Área_de_impresión</vt:lpstr>
      <vt:lpstr>'Formato Adquirido V2'!Área_de_impresión</vt:lpstr>
      <vt:lpstr>PCI!Atlántico</vt:lpstr>
      <vt:lpstr>Atlántico</vt:lpstr>
      <vt:lpstr>PCI!Bolivar</vt:lpstr>
      <vt:lpstr>Bolivar</vt:lpstr>
      <vt:lpstr>PCI!Bolívar</vt:lpstr>
      <vt:lpstr>Bolívar</vt:lpstr>
      <vt:lpstr>PCI!Boyaca</vt:lpstr>
      <vt:lpstr>Boyaca</vt:lpstr>
      <vt:lpstr>PCI!Boyacá</vt:lpstr>
      <vt:lpstr>Boyacá</vt:lpstr>
      <vt:lpstr>PCI!Caldas</vt:lpstr>
      <vt:lpstr>Caldas</vt:lpstr>
      <vt:lpstr>PCI!Caqueta</vt:lpstr>
      <vt:lpstr>Caqueta</vt:lpstr>
      <vt:lpstr>PCI!Casanare</vt:lpstr>
      <vt:lpstr>Casanare</vt:lpstr>
      <vt:lpstr>PCI!Cauca</vt:lpstr>
      <vt:lpstr>Cauca</vt:lpstr>
      <vt:lpstr>CENTRO_COSTO</vt:lpstr>
      <vt:lpstr>PCI!Cesar</vt:lpstr>
      <vt:lpstr>Cesar</vt:lpstr>
      <vt:lpstr>PCI!Choco</vt:lpstr>
      <vt:lpstr>Choco</vt:lpstr>
      <vt:lpstr>PCI!Córdoba</vt:lpstr>
      <vt:lpstr>Córdoba</vt:lpstr>
      <vt:lpstr>PCI!Cundinamarca</vt:lpstr>
      <vt:lpstr>Cundinamarca</vt:lpstr>
      <vt:lpstr>PCI!Dirección_General</vt:lpstr>
      <vt:lpstr>Dirección_General</vt:lpstr>
      <vt:lpstr>PCI!DireccionGeneral</vt:lpstr>
      <vt:lpstr>DireccionGeneral</vt:lpstr>
      <vt:lpstr>PCI!Distrito_Capital</vt:lpstr>
      <vt:lpstr>Distrito_Capital</vt:lpstr>
      <vt:lpstr>PCI!DistritoCapital</vt:lpstr>
      <vt:lpstr>DistritoCapital</vt:lpstr>
      <vt:lpstr>PCI!Guainia</vt:lpstr>
      <vt:lpstr>Guainia</vt:lpstr>
      <vt:lpstr>PCI!Guaviare</vt:lpstr>
      <vt:lpstr>Guaviare</vt:lpstr>
      <vt:lpstr>PCI!Huila</vt:lpstr>
      <vt:lpstr>Huila</vt:lpstr>
      <vt:lpstr>PCI!Magdalena</vt:lpstr>
      <vt:lpstr>Magdalena</vt:lpstr>
      <vt:lpstr>PCI!Meta</vt:lpstr>
      <vt:lpstr>Meta</vt:lpstr>
      <vt:lpstr>PCI!Nariño</vt:lpstr>
      <vt:lpstr>Nariño</vt:lpstr>
      <vt:lpstr>PCI!Norte_de_Santander</vt:lpstr>
      <vt:lpstr>Norte_de_Santander</vt:lpstr>
      <vt:lpstr>PCI!NortedeSantander</vt:lpstr>
      <vt:lpstr>NortedeSantander</vt:lpstr>
      <vt:lpstr>PCI</vt:lpstr>
      <vt:lpstr>PCI!Putumayo</vt:lpstr>
      <vt:lpstr>Putumayo</vt:lpstr>
      <vt:lpstr>PCI!Quindio</vt:lpstr>
      <vt:lpstr>Regionales!Quindio</vt:lpstr>
      <vt:lpstr>PCI!Quindío</vt:lpstr>
      <vt:lpstr>Quindío</vt:lpstr>
      <vt:lpstr>PCI!Regional</vt:lpstr>
      <vt:lpstr>Regional</vt:lpstr>
      <vt:lpstr>REGIONAL2</vt:lpstr>
      <vt:lpstr>PCI!Risaralda</vt:lpstr>
      <vt:lpstr>Risaralda</vt:lpstr>
      <vt:lpstr>PCI!San_Andres</vt:lpstr>
      <vt:lpstr>San_Andres</vt:lpstr>
      <vt:lpstr>PCI!San_Andrés</vt:lpstr>
      <vt:lpstr>San_Andrés</vt:lpstr>
      <vt:lpstr>PCI!SanAndres</vt:lpstr>
      <vt:lpstr>SanAndres</vt:lpstr>
      <vt:lpstr>PCI!Santander</vt:lpstr>
      <vt:lpstr>Santander</vt:lpstr>
      <vt:lpstr>SEDE</vt:lpstr>
      <vt:lpstr>PCI!Sucre</vt:lpstr>
      <vt:lpstr>Sucre</vt:lpstr>
      <vt:lpstr>TABLAREG</vt:lpstr>
      <vt:lpstr>EJEMPLO!Títulos_a_imprimir</vt:lpstr>
      <vt:lpstr>'Formato Adquirido V2'!Títulos_a_imprimir</vt:lpstr>
      <vt:lpstr>INSTRUCCIONES!Títulos_a_imprimir</vt:lpstr>
      <vt:lpstr>PCI!Tolima</vt:lpstr>
      <vt:lpstr>Tolima</vt:lpstr>
      <vt:lpstr>PCI!Valle</vt:lpstr>
      <vt:lpstr>Valle</vt:lpstr>
      <vt:lpstr>PCI!Vaupés</vt:lpstr>
      <vt:lpstr>Vaupés</vt:lpstr>
      <vt:lpstr>PCI!Vichada</vt:lpstr>
      <vt:lpstr>Vichada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Angelica</dc:creator>
  <cp:lastModifiedBy>Gloria Giraldo</cp:lastModifiedBy>
  <cp:revision/>
  <cp:lastPrinted>2019-12-24T00:04:36Z</cp:lastPrinted>
  <dcterms:created xsi:type="dcterms:W3CDTF">2019-05-16T20:46:23Z</dcterms:created>
  <dcterms:modified xsi:type="dcterms:W3CDTF">2019-12-24T00:05:21Z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0x01010087DAEA9F12F75A45AC63F15FB61A48D1</vt:lpwstr>
  </property>
</Properties>
</file>