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hart4" sheetId="2" r:id="rId5"/>
    <sheet state="visible" name="Chart3" sheetId="3" r:id="rId6"/>
    <sheet state="visible" name="Chart1" sheetId="4" r:id="rId7"/>
  </sheets>
  <definedNames/>
  <calcPr/>
</workbook>
</file>

<file path=xl/sharedStrings.xml><?xml version="1.0" encoding="utf-8"?>
<sst xmlns="http://schemas.openxmlformats.org/spreadsheetml/2006/main" count="64" uniqueCount="33">
  <si>
    <t>Timestamp</t>
  </si>
  <si>
    <t>Gender</t>
  </si>
  <si>
    <t>Country 2</t>
  </si>
  <si>
    <t>Your current income ($)</t>
  </si>
  <si>
    <t>Female</t>
  </si>
  <si>
    <t>turkey</t>
  </si>
  <si>
    <t>Male</t>
  </si>
  <si>
    <t>germany</t>
  </si>
  <si>
    <t>poland</t>
  </si>
  <si>
    <t>china</t>
  </si>
  <si>
    <t>netherlands</t>
  </si>
  <si>
    <t>usa</t>
  </si>
  <si>
    <t>spain</t>
  </si>
  <si>
    <t>x</t>
  </si>
  <si>
    <t>canada</t>
  </si>
  <si>
    <t>India</t>
  </si>
  <si>
    <t xml:space="preserve">Azerbaijan </t>
  </si>
  <si>
    <t>USA</t>
  </si>
  <si>
    <t>russia</t>
  </si>
  <si>
    <t>Afghanistan</t>
  </si>
  <si>
    <t>Turkey</t>
  </si>
  <si>
    <t>Abd</t>
  </si>
  <si>
    <t>80K</t>
  </si>
  <si>
    <t>Türkey</t>
  </si>
  <si>
    <t>Tr</t>
  </si>
  <si>
    <t>avg salary for women</t>
  </si>
  <si>
    <t>male</t>
  </si>
  <si>
    <t>female</t>
  </si>
  <si>
    <t>avg salary for man</t>
  </si>
  <si>
    <t>country2</t>
  </si>
  <si>
    <t>number of people</t>
  </si>
  <si>
    <t>Country</t>
  </si>
  <si>
    <t>Avg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</si>
</sst>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&quot;$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1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'Form Responses 1'!$D$107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1'!$C$108:$C$124</c:f>
            </c:strRef>
          </c:cat>
          <c:val>
            <c:numRef>
              <c:f>'Form Responses 1'!$D$108:$D$124</c:f>
              <c:numCache/>
            </c:numRef>
          </c:val>
        </c:ser>
        <c:axId val="796760081"/>
        <c:axId val="1936923701"/>
      </c:bar3DChart>
      <c:catAx>
        <c:axId val="79676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23701"/>
      </c:catAx>
      <c:valAx>
        <c:axId val="1936923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760081"/>
      </c:valAx>
    </c:plotArea>
    <c:legend>
      <c:legendPos val="tr"/>
      <c:overlay val="1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D9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'Form Responses 1'!$B$107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 Responses 1'!$A$108:$A$127</c:f>
            </c:strRef>
          </c:cat>
          <c:val>
            <c:numRef>
              <c:f>'Form Responses 1'!$B$108:$B$127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+mn-lt"/>
              </a:defRPr>
            </a:pPr>
            <a:r>
              <a:rPr b="1">
                <a:solidFill>
                  <a:srgbClr val="20124D"/>
                </a:solidFill>
                <a:latin typeface="+mn-lt"/>
              </a:rPr>
              <a:t>Avg Salary vs. Country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'Form Responses 1'!$D$107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1'!$C$108:$C$154</c:f>
            </c:strRef>
          </c:cat>
          <c:val>
            <c:numRef>
              <c:f>'Form Responses 1'!$D$108:$D$154</c:f>
              <c:numCache/>
            </c:numRef>
          </c:val>
        </c:ser>
        <c:axId val="2043629769"/>
        <c:axId val="205587871"/>
      </c:bar3DChart>
      <c:catAx>
        <c:axId val="2043629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5587871"/>
      </c:catAx>
      <c:valAx>
        <c:axId val="205587871"/>
        <c:scaling>
          <c:orientation val="minMax"/>
        </c:scaling>
        <c:delete val="0"/>
        <c:axPos val="l"/>
        <c:majorGridlines>
          <c:spPr>
            <a:ln>
              <a:solidFill>
                <a:srgbClr val="073763"/>
              </a:solidFill>
            </a:ln>
          </c:spPr>
        </c:majorGridlines>
        <c:minorGridlines>
          <c:spPr>
            <a:ln>
              <a:solidFill>
                <a:srgbClr val="7F6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436297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1'!$A$103:$A$104</c:f>
            </c:strRef>
          </c:cat>
          <c:val>
            <c:numRef>
              <c:f>'Form Responses 1'!$B$103:$B$104</c:f>
              <c:numCache/>
            </c:numRef>
          </c:val>
        </c:ser>
        <c:axId val="153394344"/>
        <c:axId val="382988280"/>
      </c:bar3DChart>
      <c:catAx>
        <c:axId val="1533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3F3F3"/>
                </a:solidFill>
                <a:latin typeface="Arial black"/>
              </a:defRPr>
            </a:pPr>
          </a:p>
        </c:txPr>
        <c:crossAx val="382988280"/>
      </c:catAx>
      <c:valAx>
        <c:axId val="38298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EFEFEF"/>
                </a:solidFill>
                <a:latin typeface="Arial black"/>
              </a:defRPr>
            </a:pPr>
          </a:p>
        </c:txPr>
        <c:crossAx val="15339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107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18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>
      <c r="A2" s="2">
        <v>45388.762109097224</v>
      </c>
      <c r="B2" s="3" t="s">
        <v>4</v>
      </c>
      <c r="D2" s="3" t="s">
        <v>5</v>
      </c>
      <c r="E2" s="3">
        <v>1900.0</v>
      </c>
    </row>
    <row r="3">
      <c r="A3" s="2">
        <v>45388.762603125</v>
      </c>
      <c r="B3" s="3" t="s">
        <v>6</v>
      </c>
      <c r="D3" s="3" t="s">
        <v>7</v>
      </c>
      <c r="E3" s="3">
        <v>8000.0</v>
      </c>
    </row>
    <row r="4">
      <c r="A4" s="2">
        <v>45388.76845482639</v>
      </c>
      <c r="B4" s="3" t="s">
        <v>6</v>
      </c>
      <c r="D4" s="3" t="s">
        <v>8</v>
      </c>
      <c r="E4" s="3">
        <v>500000.0</v>
      </c>
    </row>
    <row r="5">
      <c r="A5" s="2">
        <v>45388.76907667824</v>
      </c>
      <c r="B5" s="3" t="s">
        <v>4</v>
      </c>
      <c r="D5" s="3" t="s">
        <v>9</v>
      </c>
      <c r="E5" s="3">
        <v>300000.0</v>
      </c>
    </row>
    <row r="6">
      <c r="A6" s="2">
        <v>45388.780353124996</v>
      </c>
      <c r="B6" s="3" t="s">
        <v>6</v>
      </c>
      <c r="D6" s="3" t="s">
        <v>10</v>
      </c>
      <c r="E6" s="3">
        <v>9000.0</v>
      </c>
    </row>
    <row r="7">
      <c r="A7" s="2">
        <v>45388.78228185185</v>
      </c>
      <c r="B7" s="3" t="s">
        <v>4</v>
      </c>
      <c r="D7" s="3" t="s">
        <v>11</v>
      </c>
      <c r="E7" s="3">
        <v>800.0</v>
      </c>
    </row>
    <row r="8">
      <c r="A8" s="2">
        <v>45388.78311668981</v>
      </c>
      <c r="B8" s="3" t="s">
        <v>4</v>
      </c>
      <c r="D8" s="3" t="s">
        <v>12</v>
      </c>
      <c r="E8" s="3">
        <v>2965.0</v>
      </c>
    </row>
    <row r="9">
      <c r="A9" s="2">
        <v>45388.78388567129</v>
      </c>
      <c r="B9" s="3" t="s">
        <v>6</v>
      </c>
      <c r="D9" s="3" t="s">
        <v>11</v>
      </c>
      <c r="E9" s="3">
        <v>457.0</v>
      </c>
    </row>
    <row r="10">
      <c r="A10" s="2">
        <v>45388.78946018519</v>
      </c>
      <c r="B10" s="3" t="s">
        <v>4</v>
      </c>
      <c r="D10" s="3" t="s">
        <v>13</v>
      </c>
      <c r="E10" s="3">
        <v>900.0</v>
      </c>
    </row>
    <row r="11">
      <c r="A11" s="2">
        <v>45388.839293993056</v>
      </c>
      <c r="B11" s="3" t="s">
        <v>6</v>
      </c>
      <c r="D11" s="3" t="s">
        <v>14</v>
      </c>
      <c r="E11" s="3">
        <v>80000.0</v>
      </c>
    </row>
    <row r="12">
      <c r="A12" s="2">
        <v>45388.83962892361</v>
      </c>
      <c r="B12" s="3" t="s">
        <v>6</v>
      </c>
      <c r="D12" s="3" t="s">
        <v>14</v>
      </c>
      <c r="E12" s="3">
        <v>50000.0</v>
      </c>
    </row>
    <row r="13">
      <c r="A13" s="2">
        <v>45388.83981709491</v>
      </c>
      <c r="B13" s="3" t="s">
        <v>6</v>
      </c>
      <c r="D13" s="3" t="s">
        <v>15</v>
      </c>
      <c r="E13" s="4">
        <v>800.0</v>
      </c>
    </row>
    <row r="14">
      <c r="A14" s="2">
        <v>45388.84008956018</v>
      </c>
      <c r="B14" s="3" t="s">
        <v>6</v>
      </c>
      <c r="D14" s="3" t="s">
        <v>14</v>
      </c>
      <c r="E14" s="3">
        <v>10000.0</v>
      </c>
      <c r="G14" s="5">
        <f>countif(D2:D26, D15)</f>
        <v>1</v>
      </c>
    </row>
    <row r="15">
      <c r="A15" s="2">
        <v>45388.84012085648</v>
      </c>
      <c r="B15" s="3" t="s">
        <v>6</v>
      </c>
      <c r="D15" s="3" t="s">
        <v>16</v>
      </c>
      <c r="E15" s="3">
        <v>1.0</v>
      </c>
    </row>
    <row r="16">
      <c r="A16" s="2">
        <v>45388.84037799768</v>
      </c>
      <c r="B16" s="3" t="s">
        <v>6</v>
      </c>
      <c r="D16" s="3" t="s">
        <v>11</v>
      </c>
      <c r="E16" s="3">
        <v>10000.0</v>
      </c>
    </row>
    <row r="17">
      <c r="A17" s="2">
        <v>45388.84040538194</v>
      </c>
      <c r="B17" s="3" t="s">
        <v>4</v>
      </c>
      <c r="D17" s="3" t="s">
        <v>17</v>
      </c>
      <c r="E17" s="3">
        <v>1.1111111111E10</v>
      </c>
    </row>
    <row r="18">
      <c r="A18" s="2">
        <v>45388.84067135416</v>
      </c>
      <c r="B18" s="3" t="s">
        <v>6</v>
      </c>
      <c r="D18" s="3" t="s">
        <v>11</v>
      </c>
      <c r="E18" s="3">
        <v>55555.0</v>
      </c>
    </row>
    <row r="19">
      <c r="A19" s="2">
        <v>45388.84101815972</v>
      </c>
      <c r="B19" s="3" t="s">
        <v>6</v>
      </c>
      <c r="D19" s="3" t="s">
        <v>18</v>
      </c>
      <c r="E19" s="3">
        <v>44.0</v>
      </c>
    </row>
    <row r="20">
      <c r="A20" s="2">
        <v>45388.84106680556</v>
      </c>
      <c r="B20" s="3" t="s">
        <v>6</v>
      </c>
      <c r="D20" s="3" t="s">
        <v>19</v>
      </c>
      <c r="E20" s="3">
        <v>50000.0</v>
      </c>
    </row>
    <row r="21">
      <c r="A21" s="2">
        <v>45388.841726377315</v>
      </c>
      <c r="B21" s="3" t="s">
        <v>6</v>
      </c>
      <c r="D21" s="3" t="s">
        <v>20</v>
      </c>
      <c r="E21" s="3">
        <v>1.0E7</v>
      </c>
    </row>
    <row r="22">
      <c r="A22" s="2">
        <v>45388.84185805556</v>
      </c>
      <c r="B22" s="3" t="s">
        <v>6</v>
      </c>
      <c r="D22" s="3" t="s">
        <v>18</v>
      </c>
      <c r="E22" s="3">
        <v>55555.0</v>
      </c>
    </row>
    <row r="23">
      <c r="A23" s="2">
        <v>45388.842019062504</v>
      </c>
      <c r="B23" s="3" t="s">
        <v>4</v>
      </c>
      <c r="D23" s="3" t="s">
        <v>21</v>
      </c>
      <c r="E23" s="3" t="s">
        <v>22</v>
      </c>
    </row>
    <row r="24">
      <c r="A24" s="2">
        <v>45388.84216302083</v>
      </c>
      <c r="B24" s="3" t="s">
        <v>6</v>
      </c>
      <c r="D24" s="3" t="s">
        <v>20</v>
      </c>
      <c r="E24" s="3">
        <v>1.0E10</v>
      </c>
    </row>
    <row r="25">
      <c r="A25" s="2">
        <v>45388.84218392361</v>
      </c>
      <c r="B25" s="3" t="s">
        <v>6</v>
      </c>
      <c r="D25" s="3" t="s">
        <v>5</v>
      </c>
      <c r="E25" s="3">
        <v>1.111111111111E12</v>
      </c>
    </row>
    <row r="26">
      <c r="A26" s="2">
        <v>45388.846264340275</v>
      </c>
      <c r="B26" s="3" t="s">
        <v>6</v>
      </c>
      <c r="D26" s="3" t="s">
        <v>23</v>
      </c>
      <c r="E26" s="3" t="s">
        <v>24</v>
      </c>
    </row>
    <row r="103">
      <c r="A103" s="6" t="s">
        <v>25</v>
      </c>
      <c r="B103" s="7">
        <f>AVERAGEIF(B2:B101,E103,E2:E101)</f>
        <v>1851902946</v>
      </c>
      <c r="C103" s="7"/>
      <c r="D103" s="8" t="s">
        <v>26</v>
      </c>
      <c r="E103" s="9" t="s">
        <v>27</v>
      </c>
    </row>
    <row r="104">
      <c r="A104" s="10" t="s">
        <v>28</v>
      </c>
      <c r="B104" s="11">
        <f>AVERAGEIF(B2:B103,D103,E2:E103)</f>
        <v>65948349443</v>
      </c>
      <c r="C104" s="11"/>
      <c r="D104" s="11"/>
      <c r="E104" s="12"/>
    </row>
    <row r="107">
      <c r="A107" s="13" t="s">
        <v>29</v>
      </c>
      <c r="B107" s="9" t="s">
        <v>30</v>
      </c>
      <c r="C107" s="3" t="s">
        <v>31</v>
      </c>
      <c r="D107" s="3" t="s">
        <v>32</v>
      </c>
    </row>
    <row r="108">
      <c r="A108" s="14" t="str">
        <f>IFERROR(__xludf.DUMMYFUNCTION("UNIQUE(D2:D97)"),"turkey")</f>
        <v>turkey</v>
      </c>
      <c r="B108" s="15">
        <f t="shared" ref="B108:B132" si="1">COUNTIF($D$2:$D$97,A108)</f>
        <v>4</v>
      </c>
      <c r="C108" s="5" t="str">
        <f>IFERROR(__xludf.DUMMYFUNCTION("UNIQUE(D2:D97)"),"turkey")</f>
        <v>turkey</v>
      </c>
      <c r="D108" s="5">
        <f t="shared" ref="D108:D141" si="2">AVERAGEIF($D$2:$D$97,C108,$E$2:$E$97)</f>
        <v>280280278253</v>
      </c>
    </row>
    <row r="109">
      <c r="A109" s="14" t="str">
        <f>IFERROR(__xludf.DUMMYFUNCTION("""COMPUTED_VALUE"""),"germany")</f>
        <v>germany</v>
      </c>
      <c r="B109" s="15">
        <f t="shared" si="1"/>
        <v>1</v>
      </c>
      <c r="C109" s="5" t="str">
        <f>IFERROR(__xludf.DUMMYFUNCTION("""COMPUTED_VALUE"""),"germany")</f>
        <v>germany</v>
      </c>
      <c r="D109" s="5">
        <f t="shared" si="2"/>
        <v>8000</v>
      </c>
    </row>
    <row r="110">
      <c r="A110" s="14" t="str">
        <f>IFERROR(__xludf.DUMMYFUNCTION("""COMPUTED_VALUE"""),"poland")</f>
        <v>poland</v>
      </c>
      <c r="B110" s="15">
        <f t="shared" si="1"/>
        <v>1</v>
      </c>
      <c r="C110" s="5" t="str">
        <f>IFERROR(__xludf.DUMMYFUNCTION("""COMPUTED_VALUE"""),"poland")</f>
        <v>poland</v>
      </c>
      <c r="D110" s="5">
        <f t="shared" si="2"/>
        <v>500000</v>
      </c>
    </row>
    <row r="111">
      <c r="A111" s="14" t="str">
        <f>IFERROR(__xludf.DUMMYFUNCTION("""COMPUTED_VALUE"""),"china")</f>
        <v>china</v>
      </c>
      <c r="B111" s="15">
        <f t="shared" si="1"/>
        <v>1</v>
      </c>
      <c r="C111" s="5" t="str">
        <f>IFERROR(__xludf.DUMMYFUNCTION("""COMPUTED_VALUE"""),"china")</f>
        <v>china</v>
      </c>
      <c r="D111" s="5">
        <f t="shared" si="2"/>
        <v>300000</v>
      </c>
    </row>
    <row r="112">
      <c r="A112" s="14" t="str">
        <f>IFERROR(__xludf.DUMMYFUNCTION("""COMPUTED_VALUE"""),"netherlands")</f>
        <v>netherlands</v>
      </c>
      <c r="B112" s="15">
        <f t="shared" si="1"/>
        <v>1</v>
      </c>
      <c r="C112" s="5" t="str">
        <f>IFERROR(__xludf.DUMMYFUNCTION("""COMPUTED_VALUE"""),"netherlands")</f>
        <v>netherlands</v>
      </c>
      <c r="D112" s="5">
        <f t="shared" si="2"/>
        <v>9000</v>
      </c>
    </row>
    <row r="113">
      <c r="A113" s="14" t="str">
        <f>IFERROR(__xludf.DUMMYFUNCTION("""COMPUTED_VALUE"""),"usa")</f>
        <v>usa</v>
      </c>
      <c r="B113" s="15">
        <f t="shared" si="1"/>
        <v>5</v>
      </c>
      <c r="C113" s="5" t="str">
        <f>IFERROR(__xludf.DUMMYFUNCTION("""COMPUTED_VALUE"""),"usa")</f>
        <v>usa</v>
      </c>
      <c r="D113" s="5">
        <f t="shared" si="2"/>
        <v>2222235585</v>
      </c>
    </row>
    <row r="114">
      <c r="A114" s="14" t="str">
        <f>IFERROR(__xludf.DUMMYFUNCTION("""COMPUTED_VALUE"""),"spain")</f>
        <v>spain</v>
      </c>
      <c r="B114" s="15">
        <f t="shared" si="1"/>
        <v>1</v>
      </c>
      <c r="C114" s="5" t="str">
        <f>IFERROR(__xludf.DUMMYFUNCTION("""COMPUTED_VALUE"""),"spain")</f>
        <v>spain</v>
      </c>
      <c r="D114" s="5">
        <f t="shared" si="2"/>
        <v>2965</v>
      </c>
    </row>
    <row r="115">
      <c r="A115" s="14" t="str">
        <f>IFERROR(__xludf.DUMMYFUNCTION("""COMPUTED_VALUE"""),"x")</f>
        <v>x</v>
      </c>
      <c r="B115" s="15">
        <f t="shared" si="1"/>
        <v>1</v>
      </c>
      <c r="C115" s="5" t="str">
        <f>IFERROR(__xludf.DUMMYFUNCTION("""COMPUTED_VALUE"""),"x")</f>
        <v>x</v>
      </c>
      <c r="D115" s="5">
        <f t="shared" si="2"/>
        <v>900</v>
      </c>
    </row>
    <row r="116">
      <c r="A116" s="14" t="str">
        <f>IFERROR(__xludf.DUMMYFUNCTION("""COMPUTED_VALUE"""),"canada")</f>
        <v>canada</v>
      </c>
      <c r="B116" s="15">
        <f t="shared" si="1"/>
        <v>3</v>
      </c>
      <c r="C116" s="5" t="str">
        <f>IFERROR(__xludf.DUMMYFUNCTION("""COMPUTED_VALUE"""),"canada")</f>
        <v>canada</v>
      </c>
      <c r="D116" s="5">
        <f t="shared" si="2"/>
        <v>46666.66667</v>
      </c>
    </row>
    <row r="117">
      <c r="A117" s="14" t="str">
        <f>IFERROR(__xludf.DUMMYFUNCTION("""COMPUTED_VALUE"""),"India")</f>
        <v>India</v>
      </c>
      <c r="B117" s="15">
        <f t="shared" si="1"/>
        <v>1</v>
      </c>
      <c r="C117" s="5" t="str">
        <f>IFERROR(__xludf.DUMMYFUNCTION("""COMPUTED_VALUE"""),"India")</f>
        <v>India</v>
      </c>
      <c r="D117" s="5">
        <f t="shared" si="2"/>
        <v>800</v>
      </c>
    </row>
    <row r="118">
      <c r="A118" s="14" t="str">
        <f>IFERROR(__xludf.DUMMYFUNCTION("""COMPUTED_VALUE"""),"Azerbaijan ")</f>
        <v>Azerbaijan </v>
      </c>
      <c r="B118" s="15">
        <f t="shared" si="1"/>
        <v>1</v>
      </c>
      <c r="C118" s="5" t="str">
        <f>IFERROR(__xludf.DUMMYFUNCTION("""COMPUTED_VALUE"""),"Azerbaijan ")</f>
        <v>Azerbaijan </v>
      </c>
      <c r="D118" s="5">
        <f t="shared" si="2"/>
        <v>1</v>
      </c>
    </row>
    <row r="119">
      <c r="A119" s="14" t="str">
        <f>IFERROR(__xludf.DUMMYFUNCTION("""COMPUTED_VALUE"""),"USA")</f>
        <v>USA</v>
      </c>
      <c r="B119" s="15">
        <f t="shared" si="1"/>
        <v>5</v>
      </c>
      <c r="C119" s="5" t="str">
        <f>IFERROR(__xludf.DUMMYFUNCTION("""COMPUTED_VALUE"""),"USA")</f>
        <v>USA</v>
      </c>
      <c r="D119" s="5">
        <f t="shared" si="2"/>
        <v>2222235585</v>
      </c>
    </row>
    <row r="120">
      <c r="A120" s="14" t="str">
        <f>IFERROR(__xludf.DUMMYFUNCTION("""COMPUTED_VALUE"""),"russia")</f>
        <v>russia</v>
      </c>
      <c r="B120" s="15">
        <f t="shared" si="1"/>
        <v>2</v>
      </c>
      <c r="C120" s="5" t="str">
        <f>IFERROR(__xludf.DUMMYFUNCTION("""COMPUTED_VALUE"""),"russia")</f>
        <v>russia</v>
      </c>
      <c r="D120" s="5">
        <f t="shared" si="2"/>
        <v>27799.5</v>
      </c>
    </row>
    <row r="121">
      <c r="A121" s="14" t="str">
        <f>IFERROR(__xludf.DUMMYFUNCTION("""COMPUTED_VALUE"""),"Afghanistan")</f>
        <v>Afghanistan</v>
      </c>
      <c r="B121" s="15">
        <f t="shared" si="1"/>
        <v>1</v>
      </c>
      <c r="C121" s="5" t="str">
        <f>IFERROR(__xludf.DUMMYFUNCTION("""COMPUTED_VALUE"""),"Afghanistan")</f>
        <v>Afghanistan</v>
      </c>
      <c r="D121" s="5">
        <f t="shared" si="2"/>
        <v>50000</v>
      </c>
    </row>
    <row r="122">
      <c r="A122" s="14" t="str">
        <f>IFERROR(__xludf.DUMMYFUNCTION("""COMPUTED_VALUE"""),"Turkey")</f>
        <v>Turkey</v>
      </c>
      <c r="B122" s="15">
        <f t="shared" si="1"/>
        <v>4</v>
      </c>
      <c r="C122" s="5" t="str">
        <f>IFERROR(__xludf.DUMMYFUNCTION("""COMPUTED_VALUE"""),"Turkey")</f>
        <v>Turkey</v>
      </c>
      <c r="D122" s="5">
        <f t="shared" si="2"/>
        <v>280280278253</v>
      </c>
    </row>
    <row r="123">
      <c r="A123" s="14" t="str">
        <f>IFERROR(__xludf.DUMMYFUNCTION("""COMPUTED_VALUE"""),"Abd")</f>
        <v>Abd</v>
      </c>
      <c r="B123" s="15">
        <f t="shared" si="1"/>
        <v>1</v>
      </c>
      <c r="C123" s="5" t="str">
        <f>IFERROR(__xludf.DUMMYFUNCTION("""COMPUTED_VALUE"""),"Abd")</f>
        <v>Abd</v>
      </c>
      <c r="D123" s="5" t="str">
        <f t="shared" si="2"/>
        <v>#DIV/0!</v>
      </c>
    </row>
    <row r="124">
      <c r="A124" s="14" t="str">
        <f>IFERROR(__xludf.DUMMYFUNCTION("""COMPUTED_VALUE"""),"Türkey")</f>
        <v>Türkey</v>
      </c>
      <c r="B124" s="15">
        <f t="shared" si="1"/>
        <v>1</v>
      </c>
      <c r="C124" s="5" t="str">
        <f>IFERROR(__xludf.DUMMYFUNCTION("""COMPUTED_VALUE"""),"Türkey")</f>
        <v>Türkey</v>
      </c>
      <c r="D124" s="5" t="str">
        <f t="shared" si="2"/>
        <v>#DIV/0!</v>
      </c>
    </row>
    <row r="125">
      <c r="A125" s="14"/>
      <c r="B125" s="15">
        <f t="shared" si="1"/>
        <v>0</v>
      </c>
      <c r="C125" s="5"/>
      <c r="D125" s="5" t="str">
        <f t="shared" si="2"/>
        <v>#DIV/0!</v>
      </c>
    </row>
    <row r="126">
      <c r="A126" s="14"/>
      <c r="B126" s="15">
        <f t="shared" si="1"/>
        <v>0</v>
      </c>
      <c r="D126" s="5" t="str">
        <f t="shared" si="2"/>
        <v>#DIV/0!</v>
      </c>
    </row>
    <row r="127">
      <c r="A127" s="14"/>
      <c r="B127" s="15">
        <f t="shared" si="1"/>
        <v>0</v>
      </c>
      <c r="D127" s="5" t="str">
        <f t="shared" si="2"/>
        <v>#DIV/0!</v>
      </c>
    </row>
    <row r="128">
      <c r="A128" s="14"/>
      <c r="B128" s="15">
        <f t="shared" si="1"/>
        <v>0</v>
      </c>
      <c r="D128" s="5" t="str">
        <f t="shared" si="2"/>
        <v>#DIV/0!</v>
      </c>
    </row>
    <row r="129">
      <c r="A129" s="14"/>
      <c r="B129" s="15">
        <f t="shared" si="1"/>
        <v>0</v>
      </c>
      <c r="D129" s="5" t="str">
        <f t="shared" si="2"/>
        <v>#DIV/0!</v>
      </c>
    </row>
    <row r="130">
      <c r="A130" s="14"/>
      <c r="B130" s="15">
        <f t="shared" si="1"/>
        <v>0</v>
      </c>
      <c r="D130" s="5" t="str">
        <f t="shared" si="2"/>
        <v>#DIV/0!</v>
      </c>
    </row>
    <row r="131">
      <c r="A131" s="14"/>
      <c r="B131" s="15">
        <f t="shared" si="1"/>
        <v>0</v>
      </c>
      <c r="D131" s="5" t="str">
        <f t="shared" si="2"/>
        <v>#DIV/0!</v>
      </c>
    </row>
    <row r="132">
      <c r="A132" s="14"/>
      <c r="B132" s="15">
        <f t="shared" si="1"/>
        <v>0</v>
      </c>
      <c r="D132" s="5" t="str">
        <f t="shared" si="2"/>
        <v>#DIV/0!</v>
      </c>
    </row>
    <row r="133">
      <c r="A133" s="14"/>
      <c r="B133" s="15"/>
      <c r="D133" s="5" t="str">
        <f t="shared" si="2"/>
        <v>#DIV/0!</v>
      </c>
    </row>
    <row r="134">
      <c r="A134" s="14"/>
      <c r="B134" s="15"/>
      <c r="D134" s="5" t="str">
        <f t="shared" si="2"/>
        <v>#DIV/0!</v>
      </c>
    </row>
    <row r="135">
      <c r="A135" s="14"/>
      <c r="B135" s="15"/>
      <c r="D135" s="5" t="str">
        <f t="shared" si="2"/>
        <v>#DIV/0!</v>
      </c>
    </row>
    <row r="136">
      <c r="A136" s="14"/>
      <c r="B136" s="15"/>
      <c r="D136" s="5" t="str">
        <f t="shared" si="2"/>
        <v>#DIV/0!</v>
      </c>
    </row>
    <row r="137">
      <c r="A137" s="14"/>
      <c r="B137" s="15"/>
      <c r="D137" s="5" t="str">
        <f t="shared" si="2"/>
        <v>#DIV/0!</v>
      </c>
    </row>
    <row r="138">
      <c r="A138" s="14"/>
      <c r="B138" s="15"/>
      <c r="D138" s="5" t="str">
        <f t="shared" si="2"/>
        <v>#DIV/0!</v>
      </c>
    </row>
    <row r="139">
      <c r="A139" s="14"/>
      <c r="B139" s="15"/>
      <c r="D139" s="5" t="str">
        <f t="shared" si="2"/>
        <v>#DIV/0!</v>
      </c>
    </row>
    <row r="140">
      <c r="A140" s="14"/>
      <c r="B140" s="15"/>
      <c r="D140" s="5" t="str">
        <f t="shared" si="2"/>
        <v>#DIV/0!</v>
      </c>
    </row>
    <row r="141">
      <c r="A141" s="14"/>
      <c r="B141" s="15"/>
      <c r="D141" s="5" t="str">
        <f t="shared" si="2"/>
        <v>#DIV/0!</v>
      </c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>
        <f t="shared" ref="B153:B154" si="3">COUNTIF(D64:D142,A153)</f>
        <v>0</v>
      </c>
    </row>
    <row r="154">
      <c r="A154" s="16"/>
      <c r="B154" s="12">
        <f t="shared" si="3"/>
        <v>0</v>
      </c>
    </row>
  </sheetData>
  <drawing r:id="rId1"/>
</worksheet>
</file>