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B7A82A1-3E78-46B2-BC8F-CA32C04E562C}" xr6:coauthVersionLast="43" xr6:coauthVersionMax="43" xr10:uidLastSave="{00000000-0000-0000-0000-000000000000}"/>
  <bookViews>
    <workbookView xWindow="4680" yWindow="4680" windowWidth="28800" windowHeight="15195" xr2:uid="{00000000-000D-0000-FFFF-FFFF00000000}"/>
  </bookViews>
  <sheets>
    <sheet name="A3" sheetId="1" r:id="rId1"/>
    <sheet name="Methods_n_Examples" sheetId="4" r:id="rId2"/>
    <sheet name="LASE" sheetId="2" r:id="rId3"/>
    <sheet name="comparison" sheetId="6" r:id="rId4"/>
  </sheets>
  <definedNames>
    <definedName name="_xlnm._FilterDatabase" localSheetId="0" hidden="1">'A3'!$A$1:$F$54</definedName>
    <definedName name="_xlnm._FilterDatabase" localSheetId="3" hidden="1">comparison!$B$1:$C$1</definedName>
    <definedName name="_xlnm._FilterDatabase" localSheetId="2" hidden="1">LASE!$A$1:$E$18</definedName>
    <definedName name="_xlnm._FilterDatabase" localSheetId="1" hidden="1">Methods_n_Examples!$A$1:$C$14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6" l="1"/>
  <c r="F19" i="6"/>
  <c r="E19" i="6"/>
  <c r="D19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D49" i="2" l="1"/>
  <c r="C49" i="2"/>
  <c r="C48" i="2"/>
  <c r="C47" i="2"/>
  <c r="C46" i="2"/>
</calcChain>
</file>

<file path=xl/sharedStrings.xml><?xml version="1.0" encoding="utf-8"?>
<sst xmlns="http://schemas.openxmlformats.org/spreadsheetml/2006/main" count="447" uniqueCount="108">
  <si>
    <t>MigrationSet</t>
  </si>
  <si>
    <t>app_name</t>
  </si>
  <si>
    <t>API migrated</t>
  </si>
  <si>
    <t>Status</t>
  </si>
  <si>
    <t>FDroid</t>
  </si>
  <si>
    <t>org.sufficientlysecure.viewer</t>
  </si>
  <si>
    <t>migration file contained other modification, but did do it</t>
  </si>
  <si>
    <t>Survey</t>
  </si>
  <si>
    <t>jp.forkhub</t>
  </si>
  <si>
    <t>FD</t>
  </si>
  <si>
    <t>No match</t>
  </si>
  <si>
    <t>net.tevp.postcode</t>
  </si>
  <si>
    <t>did not match</t>
  </si>
  <si>
    <t>ch.blinkenlights.android.vanilla</t>
  </si>
  <si>
    <t>Success</t>
  </si>
  <si>
    <t>Yes</t>
  </si>
  <si>
    <t>net.czlee.debatekeeper</t>
  </si>
  <si>
    <t>com.wanderfar.expander</t>
  </si>
  <si>
    <t>identified migration, but migration not present in example</t>
  </si>
  <si>
    <t>org.openintents.shopping</t>
  </si>
  <si>
    <t>Success, required a bit of refactoring</t>
  </si>
  <si>
    <t>de.eidottermihi.raspicheck</t>
  </si>
  <si>
    <t>little refactoring to fit to code but works</t>
  </si>
  <si>
    <t>SURVEY</t>
  </si>
  <si>
    <t>AC</t>
  </si>
  <si>
    <t>com.grarak.kerneladiutor</t>
  </si>
  <si>
    <t>EE</t>
  </si>
  <si>
    <t>ar.com.tristeslostrestigres.diasporanativewebapp</t>
  </si>
  <si>
    <t>success</t>
  </si>
  <si>
    <t>FA</t>
  </si>
  <si>
    <t>False Positive</t>
  </si>
  <si>
    <t>com.tomaszmarzeion.notepad</t>
  </si>
  <si>
    <t>org.kore.kolabnotes.android</t>
  </si>
  <si>
    <t>com.ilm.sandwich</t>
  </si>
  <si>
    <t>Failed</t>
  </si>
  <si>
    <t>com.farmerbb.secondscreen.free</t>
  </si>
  <si>
    <t>Due to internal if statement</t>
  </si>
  <si>
    <t>fly.speedmeter.grub</t>
  </si>
  <si>
    <t>com.asksven.betterbatterystats</t>
  </si>
  <si>
    <t>com.vlille.checker</t>
  </si>
  <si>
    <t>corner case (if node)</t>
  </si>
  <si>
    <t>com.bleyl.recurrence</t>
  </si>
  <si>
    <t>com.bmco.cratesiounofficial</t>
  </si>
  <si>
    <t>ED</t>
  </si>
  <si>
    <t>org.secuso.privacyfriendlytodolist</t>
  </si>
  <si>
    <t>com.lgallardo.qbittorrentclient</t>
  </si>
  <si>
    <t>EC</t>
  </si>
  <si>
    <t>Already had migrated version 2 for 1</t>
  </si>
  <si>
    <t>was not a migration</t>
  </si>
  <si>
    <t>name.myigel.fahrplan.eh17</t>
  </si>
  <si>
    <t>com.quaap.primary</t>
  </si>
  <si>
    <t>BOTH</t>
  </si>
  <si>
    <t>org.opentech</t>
  </si>
  <si>
    <t>net.nightwhistler.pageturner</t>
  </si>
  <si>
    <t>DA</t>
  </si>
  <si>
    <t>DE</t>
  </si>
  <si>
    <t>DB</t>
  </si>
  <si>
    <t>org.secuso.privacyfriendlypaindiary</t>
  </si>
  <si>
    <t>EB</t>
  </si>
  <si>
    <t>migration requires deletion (found, but no message given due to lack of support, user can verify him/herself)</t>
  </si>
  <si>
    <t>ch.logixisland.anuto</t>
  </si>
  <si>
    <t>AD</t>
  </si>
  <si>
    <t>removeAccount</t>
  </si>
  <si>
    <t>getLoaderManager</t>
  </si>
  <si>
    <t>isBluetoothA2dpOn</t>
  </si>
  <si>
    <t>setForeground</t>
  </si>
  <si>
    <t>addGpsStatusListener</t>
  </si>
  <si>
    <t>setSound</t>
  </si>
  <si>
    <t>setLights</t>
  </si>
  <si>
    <t>updateConfiguration</t>
  </si>
  <si>
    <t>getCurrentHour</t>
  </si>
  <si>
    <t>setCurrentMinute</t>
  </si>
  <si>
    <t>getCurrentMinute</t>
  </si>
  <si>
    <t>vibrate</t>
  </si>
  <si>
    <t>startDrag</t>
  </si>
  <si>
    <t>Method ID</t>
  </si>
  <si>
    <t>Method name</t>
  </si>
  <si>
    <t>Example ID</t>
  </si>
  <si>
    <t>CD</t>
  </si>
  <si>
    <t>BE</t>
  </si>
  <si>
    <t>Examples matched?</t>
  </si>
  <si>
    <t>Applied example?</t>
  </si>
  <si>
    <t>No</t>
  </si>
  <si>
    <t>Notes</t>
  </si>
  <si>
    <t>example did not have a try block, app did, maybe it's the cause?</t>
  </si>
  <si>
    <t>maybe because it's part of a method with completely differeent arguments?</t>
  </si>
  <si>
    <t>Was part of return statement when example was not</t>
  </si>
  <si>
    <t>Was part of larger statement when examples were not</t>
  </si>
  <si>
    <t>Was part of return statement when example was part of object instatiation</t>
  </si>
  <si>
    <t>Was part of larger statement when example had statement as standalone</t>
  </si>
  <si>
    <t>Inside an if condition</t>
  </si>
  <si>
    <t>inside try catch</t>
  </si>
  <si>
    <t>some parameters are passed onthers are declared using variables might be different?</t>
  </si>
  <si>
    <t>Inside if statement for one not for the other</t>
  </si>
  <si>
    <t>Example code was almost examctly the same as the code +- some variable name changes and an if statement after the migration</t>
  </si>
  <si>
    <t>Example was in completely different order of statements</t>
  </si>
  <si>
    <t>Statement was inside an else condition of a very large IF statement</t>
  </si>
  <si>
    <t>score</t>
  </si>
  <si>
    <t>Usefulness</t>
  </si>
  <si>
    <t>example #</t>
  </si>
  <si>
    <t>A3</t>
  </si>
  <si>
    <t>FALSE POSITIVE</t>
  </si>
  <si>
    <t>A3 examples matched</t>
  </si>
  <si>
    <t>Migration map successfully created</t>
  </si>
  <si>
    <t>Migration point successfully found</t>
  </si>
  <si>
    <t>LASE</t>
  </si>
  <si>
    <t>Total Migrations Possible</t>
  </si>
  <si>
    <t>Migration map faultlessly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</si>
</sst>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4"/>
  <sheetViews>
    <sheetView tabSelected="1" workbookViewId="0">
      <selection activeCell="H29" sqref="H29"/>
    </sheetView>
  </sheetViews>
  <sheetFormatPr defaultRowHeight="15" x14ac:dyDescent="0.25"/>
  <cols>
    <col min="2" max="2" width="46.28515625" bestFit="1" customWidth="1"/>
    <col min="3" max="3" width="14.7109375" bestFit="1" customWidth="1"/>
    <col min="4" max="4" width="18" customWidth="1"/>
    <col min="5" max="5" width="12.5703125" bestFit="1" customWidth="1"/>
    <col min="6" max="6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</row>
    <row r="2" spans="1:6" hidden="1" x14ac:dyDescent="0.25">
      <c r="A2" t="s">
        <v>4</v>
      </c>
      <c r="B2" t="s">
        <v>5</v>
      </c>
      <c r="C2">
        <v>57</v>
      </c>
      <c r="D2" t="s">
        <v>6</v>
      </c>
      <c r="E2" t="s">
        <v>15</v>
      </c>
      <c r="F2" t="s">
        <v>82</v>
      </c>
    </row>
    <row r="3" spans="1:6" x14ac:dyDescent="0.25">
      <c r="A3" t="s">
        <v>23</v>
      </c>
      <c r="B3" t="s">
        <v>13</v>
      </c>
      <c r="C3">
        <v>86</v>
      </c>
      <c r="D3" t="s">
        <v>10</v>
      </c>
      <c r="E3" t="s">
        <v>15</v>
      </c>
      <c r="F3" t="s">
        <v>82</v>
      </c>
    </row>
    <row r="4" spans="1:6" hidden="1" x14ac:dyDescent="0.25">
      <c r="A4" t="s">
        <v>4</v>
      </c>
      <c r="B4" t="s">
        <v>11</v>
      </c>
      <c r="C4">
        <v>57</v>
      </c>
      <c r="D4" t="s">
        <v>12</v>
      </c>
      <c r="E4" t="s">
        <v>15</v>
      </c>
      <c r="F4" t="s">
        <v>82</v>
      </c>
    </row>
    <row r="5" spans="1:6" x14ac:dyDescent="0.25">
      <c r="A5" t="s">
        <v>7</v>
      </c>
      <c r="B5" t="s">
        <v>60</v>
      </c>
      <c r="C5">
        <v>621</v>
      </c>
      <c r="D5" t="s">
        <v>10</v>
      </c>
      <c r="E5" t="s">
        <v>15</v>
      </c>
      <c r="F5" t="s">
        <v>82</v>
      </c>
    </row>
    <row r="6" spans="1:6" hidden="1" x14ac:dyDescent="0.25">
      <c r="A6" t="s">
        <v>4</v>
      </c>
      <c r="B6" t="s">
        <v>16</v>
      </c>
      <c r="C6">
        <v>59</v>
      </c>
      <c r="D6" t="s">
        <v>12</v>
      </c>
      <c r="E6" t="s">
        <v>15</v>
      </c>
      <c r="F6" t="s">
        <v>82</v>
      </c>
    </row>
    <row r="7" spans="1:6" hidden="1" x14ac:dyDescent="0.25">
      <c r="A7" t="s">
        <v>4</v>
      </c>
      <c r="B7" t="s">
        <v>17</v>
      </c>
      <c r="C7">
        <v>59</v>
      </c>
      <c r="D7" t="s">
        <v>18</v>
      </c>
      <c r="E7" t="s">
        <v>15</v>
      </c>
      <c r="F7" t="s">
        <v>82</v>
      </c>
    </row>
    <row r="8" spans="1:6" hidden="1" x14ac:dyDescent="0.25">
      <c r="A8" t="s">
        <v>4</v>
      </c>
      <c r="B8" t="s">
        <v>13</v>
      </c>
      <c r="C8">
        <v>59</v>
      </c>
      <c r="D8" t="s">
        <v>14</v>
      </c>
      <c r="E8" t="s">
        <v>15</v>
      </c>
      <c r="F8" t="s">
        <v>82</v>
      </c>
    </row>
    <row r="9" spans="1:6" hidden="1" x14ac:dyDescent="0.25">
      <c r="A9" t="s">
        <v>4</v>
      </c>
      <c r="B9" t="s">
        <v>19</v>
      </c>
      <c r="C9">
        <v>69</v>
      </c>
      <c r="D9" t="s">
        <v>20</v>
      </c>
      <c r="E9" t="s">
        <v>15</v>
      </c>
      <c r="F9" t="s">
        <v>82</v>
      </c>
    </row>
    <row r="10" spans="1:6" x14ac:dyDescent="0.25">
      <c r="A10" t="s">
        <v>7</v>
      </c>
      <c r="B10" t="s">
        <v>42</v>
      </c>
      <c r="C10">
        <v>406</v>
      </c>
      <c r="D10" t="s">
        <v>10</v>
      </c>
      <c r="E10" t="s">
        <v>15</v>
      </c>
      <c r="F10" t="s">
        <v>82</v>
      </c>
    </row>
    <row r="11" spans="1:6" hidden="1" x14ac:dyDescent="0.25">
      <c r="A11" t="s">
        <v>4</v>
      </c>
      <c r="B11" t="s">
        <v>21</v>
      </c>
      <c r="C11">
        <v>167</v>
      </c>
      <c r="D11" t="s">
        <v>22</v>
      </c>
      <c r="E11" t="s">
        <v>15</v>
      </c>
      <c r="F11" t="s">
        <v>82</v>
      </c>
    </row>
    <row r="12" spans="1:6" hidden="1" x14ac:dyDescent="0.25">
      <c r="A12" t="s">
        <v>4</v>
      </c>
      <c r="B12" t="s">
        <v>27</v>
      </c>
      <c r="C12">
        <v>190</v>
      </c>
      <c r="D12" t="s">
        <v>28</v>
      </c>
      <c r="E12" t="s">
        <v>15</v>
      </c>
      <c r="F12" t="s">
        <v>82</v>
      </c>
    </row>
    <row r="13" spans="1:6" hidden="1" x14ac:dyDescent="0.25">
      <c r="A13" t="s">
        <v>7</v>
      </c>
      <c r="B13" t="s">
        <v>41</v>
      </c>
      <c r="C13">
        <v>405</v>
      </c>
      <c r="D13" t="s">
        <v>30</v>
      </c>
      <c r="E13" t="s">
        <v>15</v>
      </c>
      <c r="F13" t="s">
        <v>82</v>
      </c>
    </row>
    <row r="14" spans="1:6" hidden="1" x14ac:dyDescent="0.25">
      <c r="A14" t="s">
        <v>7</v>
      </c>
      <c r="B14" t="s">
        <v>41</v>
      </c>
      <c r="C14">
        <v>410</v>
      </c>
      <c r="D14" t="s">
        <v>47</v>
      </c>
      <c r="E14" t="s">
        <v>15</v>
      </c>
      <c r="F14" t="s">
        <v>82</v>
      </c>
    </row>
    <row r="15" spans="1:6" hidden="1" x14ac:dyDescent="0.25">
      <c r="A15" t="s">
        <v>4</v>
      </c>
      <c r="B15" t="s">
        <v>27</v>
      </c>
      <c r="C15">
        <v>191</v>
      </c>
      <c r="D15" t="s">
        <v>28</v>
      </c>
      <c r="E15" t="s">
        <v>15</v>
      </c>
      <c r="F15" t="s">
        <v>82</v>
      </c>
    </row>
    <row r="16" spans="1:6" hidden="1" x14ac:dyDescent="0.25">
      <c r="A16" t="s">
        <v>4</v>
      </c>
      <c r="B16" t="s">
        <v>31</v>
      </c>
      <c r="C16">
        <v>301</v>
      </c>
      <c r="D16" t="s">
        <v>12</v>
      </c>
      <c r="E16" t="s">
        <v>15</v>
      </c>
      <c r="F16" t="s">
        <v>82</v>
      </c>
    </row>
    <row r="17" spans="1:6" hidden="1" x14ac:dyDescent="0.25">
      <c r="A17" t="s">
        <v>4</v>
      </c>
      <c r="B17" t="s">
        <v>32</v>
      </c>
      <c r="C17">
        <v>301</v>
      </c>
      <c r="D17" t="s">
        <v>12</v>
      </c>
      <c r="E17" t="s">
        <v>82</v>
      </c>
      <c r="F17" t="s">
        <v>82</v>
      </c>
    </row>
    <row r="18" spans="1:6" x14ac:dyDescent="0.25">
      <c r="A18" t="s">
        <v>7</v>
      </c>
      <c r="B18" t="s">
        <v>25</v>
      </c>
      <c r="C18">
        <v>277</v>
      </c>
      <c r="D18" t="s">
        <v>30</v>
      </c>
      <c r="E18" t="s">
        <v>15</v>
      </c>
      <c r="F18" t="s">
        <v>82</v>
      </c>
    </row>
    <row r="19" spans="1:6" hidden="1" x14ac:dyDescent="0.25">
      <c r="A19" t="s">
        <v>4</v>
      </c>
      <c r="B19" t="s">
        <v>35</v>
      </c>
      <c r="C19">
        <v>337</v>
      </c>
      <c r="D19" t="s">
        <v>36</v>
      </c>
    </row>
    <row r="20" spans="1:6" x14ac:dyDescent="0.25">
      <c r="A20" t="s">
        <v>7</v>
      </c>
      <c r="B20" t="s">
        <v>25</v>
      </c>
      <c r="C20">
        <v>468</v>
      </c>
      <c r="D20" t="s">
        <v>14</v>
      </c>
      <c r="E20" t="s">
        <v>15</v>
      </c>
      <c r="F20" t="s">
        <v>15</v>
      </c>
    </row>
    <row r="21" spans="1:6" hidden="1" x14ac:dyDescent="0.25">
      <c r="A21" t="s">
        <v>4</v>
      </c>
      <c r="B21" t="s">
        <v>37</v>
      </c>
      <c r="C21">
        <v>340</v>
      </c>
      <c r="D21" t="s">
        <v>6</v>
      </c>
    </row>
    <row r="22" spans="1:6" hidden="1" x14ac:dyDescent="0.25">
      <c r="A22" t="s">
        <v>4</v>
      </c>
      <c r="B22" t="s">
        <v>32</v>
      </c>
      <c r="C22">
        <v>365</v>
      </c>
      <c r="D22" t="s">
        <v>12</v>
      </c>
    </row>
    <row r="23" spans="1:6" hidden="1" x14ac:dyDescent="0.25">
      <c r="A23" t="s">
        <v>4</v>
      </c>
      <c r="B23" t="s">
        <v>38</v>
      </c>
      <c r="C23">
        <v>381</v>
      </c>
      <c r="D23" t="s">
        <v>36</v>
      </c>
    </row>
    <row r="24" spans="1:6" hidden="1" x14ac:dyDescent="0.25">
      <c r="A24" t="s">
        <v>4</v>
      </c>
      <c r="B24" t="s">
        <v>38</v>
      </c>
      <c r="C24">
        <v>383</v>
      </c>
      <c r="D24" t="s">
        <v>36</v>
      </c>
    </row>
    <row r="25" spans="1:6" hidden="1" x14ac:dyDescent="0.25">
      <c r="A25" t="s">
        <v>4</v>
      </c>
      <c r="B25" t="s">
        <v>39</v>
      </c>
      <c r="C25">
        <v>383</v>
      </c>
      <c r="D25" t="s">
        <v>40</v>
      </c>
    </row>
    <row r="26" spans="1:6" hidden="1" x14ac:dyDescent="0.25">
      <c r="A26" t="s">
        <v>4</v>
      </c>
      <c r="B26" t="s">
        <v>13</v>
      </c>
      <c r="C26">
        <v>385</v>
      </c>
      <c r="D26" t="s">
        <v>36</v>
      </c>
    </row>
    <row r="27" spans="1:6" hidden="1" x14ac:dyDescent="0.25">
      <c r="A27" t="s">
        <v>4</v>
      </c>
      <c r="B27" t="s">
        <v>25</v>
      </c>
      <c r="C27">
        <v>385</v>
      </c>
      <c r="D27" t="s">
        <v>36</v>
      </c>
    </row>
    <row r="28" spans="1:6" x14ac:dyDescent="0.25">
      <c r="A28" t="s">
        <v>7</v>
      </c>
      <c r="B28" t="s">
        <v>25</v>
      </c>
      <c r="C28">
        <v>580</v>
      </c>
      <c r="D28" t="s">
        <v>14</v>
      </c>
      <c r="E28" t="s">
        <v>15</v>
      </c>
      <c r="F28" t="s">
        <v>15</v>
      </c>
    </row>
    <row r="29" spans="1:6" x14ac:dyDescent="0.25">
      <c r="A29" t="s">
        <v>7</v>
      </c>
      <c r="B29" t="s">
        <v>33</v>
      </c>
      <c r="C29">
        <v>339</v>
      </c>
      <c r="D29" t="s">
        <v>34</v>
      </c>
      <c r="E29" t="s">
        <v>15</v>
      </c>
      <c r="F29" t="s">
        <v>82</v>
      </c>
    </row>
    <row r="30" spans="1:6" x14ac:dyDescent="0.25">
      <c r="A30" t="s">
        <v>7</v>
      </c>
      <c r="B30" t="s">
        <v>33</v>
      </c>
      <c r="C30">
        <v>580</v>
      </c>
      <c r="D30" t="s">
        <v>14</v>
      </c>
      <c r="E30" t="s">
        <v>15</v>
      </c>
      <c r="F30" t="s">
        <v>15</v>
      </c>
    </row>
    <row r="31" spans="1:6" hidden="1" x14ac:dyDescent="0.25">
      <c r="A31" t="s">
        <v>4</v>
      </c>
      <c r="B31" t="s">
        <v>45</v>
      </c>
      <c r="C31">
        <v>403</v>
      </c>
      <c r="D31" t="s">
        <v>12</v>
      </c>
    </row>
    <row r="32" spans="1:6" hidden="1" x14ac:dyDescent="0.25">
      <c r="A32" t="s">
        <v>51</v>
      </c>
      <c r="B32" t="s">
        <v>25</v>
      </c>
      <c r="C32">
        <v>458</v>
      </c>
      <c r="D32" t="s">
        <v>14</v>
      </c>
    </row>
    <row r="33" spans="1:6" hidden="1" x14ac:dyDescent="0.25">
      <c r="A33" t="s">
        <v>51</v>
      </c>
      <c r="B33" t="s">
        <v>13</v>
      </c>
      <c r="C33">
        <v>462</v>
      </c>
      <c r="D33" t="s">
        <v>14</v>
      </c>
      <c r="E33" t="s">
        <v>15</v>
      </c>
      <c r="F33" t="s">
        <v>15</v>
      </c>
    </row>
    <row r="34" spans="1:6" hidden="1" x14ac:dyDescent="0.25">
      <c r="A34" t="s">
        <v>4</v>
      </c>
      <c r="B34" t="s">
        <v>8</v>
      </c>
      <c r="C34">
        <v>403</v>
      </c>
      <c r="D34" t="s">
        <v>12</v>
      </c>
    </row>
    <row r="35" spans="1:6" hidden="1" x14ac:dyDescent="0.25">
      <c r="A35" t="s">
        <v>4</v>
      </c>
      <c r="B35" t="s">
        <v>41</v>
      </c>
      <c r="C35">
        <v>409</v>
      </c>
      <c r="D35" t="s">
        <v>48</v>
      </c>
    </row>
    <row r="36" spans="1:6" hidden="1" x14ac:dyDescent="0.25">
      <c r="A36" t="s">
        <v>4</v>
      </c>
      <c r="B36" t="s">
        <v>49</v>
      </c>
      <c r="C36">
        <v>411</v>
      </c>
      <c r="D36" t="s">
        <v>12</v>
      </c>
    </row>
    <row r="37" spans="1:6" hidden="1" x14ac:dyDescent="0.25">
      <c r="A37" t="s">
        <v>4</v>
      </c>
      <c r="B37" t="s">
        <v>53</v>
      </c>
      <c r="C37">
        <v>538</v>
      </c>
      <c r="D37" t="s">
        <v>14</v>
      </c>
      <c r="E37" t="s">
        <v>15</v>
      </c>
      <c r="F37" t="s">
        <v>15</v>
      </c>
    </row>
    <row r="38" spans="1:6" hidden="1" x14ac:dyDescent="0.25">
      <c r="A38" t="s">
        <v>4</v>
      </c>
      <c r="B38" t="s">
        <v>5</v>
      </c>
      <c r="C38">
        <v>411</v>
      </c>
      <c r="D38" t="s">
        <v>12</v>
      </c>
    </row>
    <row r="39" spans="1:6" x14ac:dyDescent="0.25">
      <c r="A39" t="s">
        <v>7</v>
      </c>
      <c r="B39" t="s">
        <v>50</v>
      </c>
      <c r="C39">
        <v>621</v>
      </c>
      <c r="D39" t="s">
        <v>14</v>
      </c>
      <c r="E39" t="s">
        <v>15</v>
      </c>
      <c r="F39" t="s">
        <v>15</v>
      </c>
    </row>
    <row r="40" spans="1:6" x14ac:dyDescent="0.25">
      <c r="A40" t="s">
        <v>7</v>
      </c>
      <c r="B40" t="s">
        <v>8</v>
      </c>
      <c r="C40">
        <v>11</v>
      </c>
      <c r="D40" t="s">
        <v>14</v>
      </c>
      <c r="E40" t="s">
        <v>15</v>
      </c>
      <c r="F40" t="s">
        <v>15</v>
      </c>
    </row>
    <row r="41" spans="1:6" hidden="1" x14ac:dyDescent="0.25">
      <c r="A41" t="s">
        <v>4</v>
      </c>
      <c r="B41" t="s">
        <v>52</v>
      </c>
      <c r="C41">
        <v>464</v>
      </c>
      <c r="D41" t="s">
        <v>12</v>
      </c>
    </row>
    <row r="42" spans="1:6" hidden="1" x14ac:dyDescent="0.25">
      <c r="A42" t="s">
        <v>4</v>
      </c>
      <c r="B42" t="s">
        <v>5</v>
      </c>
      <c r="C42">
        <v>464</v>
      </c>
      <c r="D42" t="s">
        <v>12</v>
      </c>
    </row>
    <row r="43" spans="1:6" x14ac:dyDescent="0.25">
      <c r="A43" t="s">
        <v>7</v>
      </c>
      <c r="B43" t="s">
        <v>8</v>
      </c>
      <c r="C43">
        <v>52</v>
      </c>
      <c r="D43" t="s">
        <v>10</v>
      </c>
      <c r="E43" t="s">
        <v>15</v>
      </c>
      <c r="F43" t="s">
        <v>82</v>
      </c>
    </row>
    <row r="44" spans="1:6" x14ac:dyDescent="0.25">
      <c r="A44" t="s">
        <v>7</v>
      </c>
      <c r="B44" t="s">
        <v>16</v>
      </c>
      <c r="C44">
        <v>559</v>
      </c>
      <c r="D44" t="s">
        <v>14</v>
      </c>
      <c r="E44" t="s">
        <v>15</v>
      </c>
      <c r="F44" t="s">
        <v>15</v>
      </c>
    </row>
    <row r="45" spans="1:6" x14ac:dyDescent="0.25">
      <c r="A45" t="s">
        <v>7</v>
      </c>
      <c r="B45" t="s">
        <v>16</v>
      </c>
      <c r="C45">
        <v>561</v>
      </c>
      <c r="D45" t="s">
        <v>14</v>
      </c>
      <c r="E45" t="s">
        <v>15</v>
      </c>
      <c r="F45" t="s">
        <v>15</v>
      </c>
    </row>
    <row r="46" spans="1:6" x14ac:dyDescent="0.25">
      <c r="A46" t="s">
        <v>7</v>
      </c>
      <c r="B46" t="s">
        <v>57</v>
      </c>
      <c r="C46">
        <v>560</v>
      </c>
      <c r="D46" t="s">
        <v>14</v>
      </c>
      <c r="E46" t="s">
        <v>15</v>
      </c>
      <c r="F46" t="s">
        <v>15</v>
      </c>
    </row>
    <row r="47" spans="1:6" hidden="1" x14ac:dyDescent="0.25">
      <c r="A47" t="s">
        <v>4</v>
      </c>
      <c r="B47" t="s">
        <v>16</v>
      </c>
      <c r="C47">
        <v>558</v>
      </c>
      <c r="D47" t="s">
        <v>12</v>
      </c>
    </row>
    <row r="48" spans="1:6" hidden="1" x14ac:dyDescent="0.25">
      <c r="A48" t="s">
        <v>4</v>
      </c>
      <c r="B48" t="s">
        <v>57</v>
      </c>
      <c r="C48">
        <v>558</v>
      </c>
      <c r="D48" t="s">
        <v>12</v>
      </c>
    </row>
    <row r="49" spans="1:6" x14ac:dyDescent="0.25">
      <c r="A49" t="s">
        <v>7</v>
      </c>
      <c r="B49" t="s">
        <v>44</v>
      </c>
      <c r="C49">
        <v>406</v>
      </c>
      <c r="D49" t="s">
        <v>10</v>
      </c>
      <c r="E49" t="s">
        <v>15</v>
      </c>
      <c r="F49" t="s">
        <v>82</v>
      </c>
    </row>
    <row r="50" spans="1:6" x14ac:dyDescent="0.25">
      <c r="A50" t="s">
        <v>7</v>
      </c>
      <c r="B50" t="s">
        <v>44</v>
      </c>
      <c r="C50">
        <v>410</v>
      </c>
      <c r="D50" t="s">
        <v>34</v>
      </c>
      <c r="E50" t="s">
        <v>15</v>
      </c>
      <c r="F50" t="s">
        <v>82</v>
      </c>
    </row>
    <row r="51" spans="1:6" hidden="1" x14ac:dyDescent="0.25">
      <c r="A51" t="s">
        <v>4</v>
      </c>
      <c r="B51" t="s">
        <v>5</v>
      </c>
      <c r="C51">
        <v>593</v>
      </c>
      <c r="D51" t="s">
        <v>59</v>
      </c>
    </row>
    <row r="52" spans="1:6" hidden="1" x14ac:dyDescent="0.25">
      <c r="A52" t="s">
        <v>4</v>
      </c>
      <c r="B52" t="s">
        <v>19</v>
      </c>
      <c r="C52">
        <v>601</v>
      </c>
      <c r="D52" t="s">
        <v>6</v>
      </c>
    </row>
    <row r="53" spans="1:6" x14ac:dyDescent="0.25">
      <c r="A53" t="s">
        <v>7</v>
      </c>
      <c r="B53" t="s">
        <v>44</v>
      </c>
      <c r="C53">
        <v>561</v>
      </c>
      <c r="D53" t="s">
        <v>14</v>
      </c>
      <c r="E53" t="s">
        <v>15</v>
      </c>
      <c r="F53" t="s">
        <v>15</v>
      </c>
    </row>
    <row r="54" spans="1:6" hidden="1" x14ac:dyDescent="0.25">
      <c r="A54" t="s">
        <v>4</v>
      </c>
      <c r="B54" t="s">
        <v>5</v>
      </c>
      <c r="C54">
        <v>605</v>
      </c>
      <c r="D54" t="s">
        <v>12</v>
      </c>
    </row>
  </sheetData>
  <autoFilter ref="A1:F54" xr:uid="{7D699EC4-A939-4A5D-A76E-5600B453A2C4}">
    <filterColumn colId="0">
      <filters>
        <filter val="BOTH"/>
        <filter val="Survey"/>
      </filters>
    </filterColumn>
    <filterColumn colId="1">
      <filters>
        <filter val="ch.blinkenlights.android.vanilla"/>
        <filter val="ch.logixisland.anuto"/>
        <filter val="com.bmco.cratesiounofficial"/>
        <filter val="com.grarak.kerneladiutor"/>
        <filter val="com.ilm.sandwich"/>
        <filter val="com.quaap.primary"/>
        <filter val="jp.forkhub"/>
        <filter val="net.czlee.debatekeeper"/>
        <filter val="org.secuso.privacyfriendlypaindiary"/>
        <filter val="org.secuso.privacyfriendlytodolist"/>
      </filters>
    </filterColumn>
    <filterColumn colId="2">
      <filters>
        <filter val="11"/>
        <filter val="277"/>
        <filter val="339"/>
        <filter val="406"/>
        <filter val="410"/>
        <filter val="468"/>
        <filter val="52"/>
        <filter val="559"/>
        <filter val="560"/>
        <filter val="561"/>
        <filter val="580"/>
        <filter val="621"/>
        <filter val="86"/>
      </filters>
    </filterColumn>
    <sortState xmlns:xlrd2="http://schemas.microsoft.com/office/spreadsheetml/2017/richdata2" ref="A3:F53">
      <sortCondition ref="B1:B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1286-3FA7-4B49-9A66-AF5917685F41}">
  <dimension ref="A1:C14"/>
  <sheetViews>
    <sheetView workbookViewId="0">
      <selection activeCell="B12" sqref="B12"/>
    </sheetView>
  </sheetViews>
  <sheetFormatPr defaultRowHeight="15" x14ac:dyDescent="0.25"/>
  <cols>
    <col min="1" max="1" width="10.28515625" bestFit="1" customWidth="1"/>
    <col min="2" max="2" width="20.42578125" bestFit="1" customWidth="1"/>
    <col min="3" max="3" width="10.8554687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86</v>
      </c>
      <c r="B2" t="s">
        <v>64</v>
      </c>
      <c r="C2" t="s">
        <v>24</v>
      </c>
    </row>
    <row r="3" spans="1:3" x14ac:dyDescent="0.25">
      <c r="A3">
        <v>621</v>
      </c>
      <c r="B3" t="s">
        <v>74</v>
      </c>
      <c r="C3" t="s">
        <v>61</v>
      </c>
    </row>
    <row r="4" spans="1:3" x14ac:dyDescent="0.25">
      <c r="A4">
        <v>339</v>
      </c>
      <c r="B4" t="s">
        <v>66</v>
      </c>
      <c r="C4" t="s">
        <v>79</v>
      </c>
    </row>
    <row r="5" spans="1:3" x14ac:dyDescent="0.25">
      <c r="A5">
        <v>277</v>
      </c>
      <c r="B5" t="s">
        <v>65</v>
      </c>
      <c r="C5" t="s">
        <v>78</v>
      </c>
    </row>
    <row r="6" spans="1:3" x14ac:dyDescent="0.25">
      <c r="A6">
        <v>11</v>
      </c>
      <c r="B6" t="s">
        <v>62</v>
      </c>
      <c r="C6" t="s">
        <v>54</v>
      </c>
    </row>
    <row r="7" spans="1:3" x14ac:dyDescent="0.25">
      <c r="A7">
        <v>561</v>
      </c>
      <c r="B7" t="s">
        <v>72</v>
      </c>
      <c r="C7" t="s">
        <v>56</v>
      </c>
    </row>
    <row r="8" spans="1:3" x14ac:dyDescent="0.25">
      <c r="A8">
        <v>559</v>
      </c>
      <c r="B8" t="s">
        <v>70</v>
      </c>
      <c r="C8" t="s">
        <v>55</v>
      </c>
    </row>
    <row r="9" spans="1:3" x14ac:dyDescent="0.25">
      <c r="A9">
        <v>560</v>
      </c>
      <c r="B9" t="s">
        <v>71</v>
      </c>
      <c r="C9" t="s">
        <v>58</v>
      </c>
    </row>
    <row r="10" spans="1:3" x14ac:dyDescent="0.25">
      <c r="A10">
        <v>410</v>
      </c>
      <c r="B10" t="s">
        <v>68</v>
      </c>
      <c r="C10" t="s">
        <v>46</v>
      </c>
    </row>
    <row r="11" spans="1:3" x14ac:dyDescent="0.25">
      <c r="A11">
        <v>406</v>
      </c>
      <c r="B11" t="s">
        <v>67</v>
      </c>
      <c r="C11" t="s">
        <v>43</v>
      </c>
    </row>
    <row r="12" spans="1:3" x14ac:dyDescent="0.25">
      <c r="A12">
        <v>468</v>
      </c>
      <c r="B12" t="s">
        <v>69</v>
      </c>
      <c r="C12" t="s">
        <v>26</v>
      </c>
    </row>
    <row r="13" spans="1:3" x14ac:dyDescent="0.25">
      <c r="A13">
        <v>580</v>
      </c>
      <c r="B13" t="s">
        <v>73</v>
      </c>
      <c r="C13" t="s">
        <v>29</v>
      </c>
    </row>
    <row r="14" spans="1:3" x14ac:dyDescent="0.25">
      <c r="A14">
        <v>52</v>
      </c>
      <c r="B14" t="s">
        <v>63</v>
      </c>
      <c r="C14" t="s">
        <v>9</v>
      </c>
    </row>
  </sheetData>
  <autoFilter ref="A1:C14" xr:uid="{7AF1E778-02CD-43EF-8AA9-8D94BC4AAFE0}">
    <sortState xmlns:xlrd2="http://schemas.microsoft.com/office/spreadsheetml/2017/richdata2" ref="A2:C14">
      <sortCondition ref="C1:C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5C8D-3869-4E24-84CB-65B06408339F}">
  <dimension ref="A1:F49"/>
  <sheetViews>
    <sheetView workbookViewId="0">
      <selection activeCell="D1" sqref="D1:E18"/>
    </sheetView>
  </sheetViews>
  <sheetFormatPr defaultRowHeight="15" x14ac:dyDescent="0.25"/>
  <cols>
    <col min="2" max="2" width="33.28515625" bestFit="1" customWidth="1"/>
    <col min="3" max="3" width="12.42578125" bestFit="1" customWidth="1"/>
    <col min="4" max="4" width="18.85546875" bestFit="1" customWidth="1"/>
    <col min="5" max="5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80</v>
      </c>
      <c r="E1" t="s">
        <v>81</v>
      </c>
      <c r="F1" t="s">
        <v>83</v>
      </c>
    </row>
    <row r="2" spans="1:6" x14ac:dyDescent="0.25">
      <c r="A2" t="s">
        <v>7</v>
      </c>
      <c r="B2" t="s">
        <v>8</v>
      </c>
      <c r="C2">
        <v>11</v>
      </c>
      <c r="D2" t="s">
        <v>15</v>
      </c>
      <c r="E2" t="s">
        <v>82</v>
      </c>
      <c r="F2" t="s">
        <v>92</v>
      </c>
    </row>
    <row r="3" spans="1:6" x14ac:dyDescent="0.25">
      <c r="A3" t="s">
        <v>7</v>
      </c>
      <c r="B3" t="s">
        <v>8</v>
      </c>
      <c r="C3">
        <v>52</v>
      </c>
      <c r="D3" t="s">
        <v>15</v>
      </c>
      <c r="E3" t="s">
        <v>82</v>
      </c>
      <c r="F3" t="s">
        <v>93</v>
      </c>
    </row>
    <row r="4" spans="1:6" x14ac:dyDescent="0.25">
      <c r="A4" t="s">
        <v>23</v>
      </c>
      <c r="B4" t="s">
        <v>13</v>
      </c>
      <c r="C4">
        <v>86</v>
      </c>
      <c r="D4" t="s">
        <v>15</v>
      </c>
      <c r="E4" t="s">
        <v>82</v>
      </c>
    </row>
    <row r="5" spans="1:6" x14ac:dyDescent="0.25">
      <c r="A5" t="s">
        <v>7</v>
      </c>
      <c r="B5" t="s">
        <v>25</v>
      </c>
      <c r="C5">
        <v>277</v>
      </c>
      <c r="D5" t="s">
        <v>15</v>
      </c>
      <c r="E5" t="s">
        <v>15</v>
      </c>
      <c r="F5" t="s">
        <v>94</v>
      </c>
    </row>
    <row r="6" spans="1:6" x14ac:dyDescent="0.25">
      <c r="A6" t="s">
        <v>7</v>
      </c>
      <c r="B6" t="s">
        <v>33</v>
      </c>
      <c r="C6">
        <v>339</v>
      </c>
      <c r="D6" t="s">
        <v>15</v>
      </c>
      <c r="E6" t="s">
        <v>82</v>
      </c>
      <c r="F6" t="s">
        <v>84</v>
      </c>
    </row>
    <row r="7" spans="1:6" x14ac:dyDescent="0.25">
      <c r="A7" t="s">
        <v>7</v>
      </c>
      <c r="B7" t="s">
        <v>42</v>
      </c>
      <c r="C7">
        <v>406</v>
      </c>
      <c r="D7" t="s">
        <v>15</v>
      </c>
      <c r="E7" t="s">
        <v>82</v>
      </c>
      <c r="F7" t="s">
        <v>85</v>
      </c>
    </row>
    <row r="8" spans="1:6" x14ac:dyDescent="0.25">
      <c r="A8" t="s">
        <v>7</v>
      </c>
      <c r="B8" t="s">
        <v>44</v>
      </c>
      <c r="C8">
        <v>406</v>
      </c>
      <c r="D8" t="s">
        <v>15</v>
      </c>
      <c r="E8" t="s">
        <v>82</v>
      </c>
      <c r="F8" t="s">
        <v>85</v>
      </c>
    </row>
    <row r="9" spans="1:6" x14ac:dyDescent="0.25">
      <c r="A9" t="s">
        <v>7</v>
      </c>
      <c r="B9" t="s">
        <v>44</v>
      </c>
      <c r="C9">
        <v>410</v>
      </c>
      <c r="D9" t="s">
        <v>15</v>
      </c>
      <c r="E9" t="s">
        <v>82</v>
      </c>
      <c r="F9" t="s">
        <v>95</v>
      </c>
    </row>
    <row r="10" spans="1:6" x14ac:dyDescent="0.25">
      <c r="A10" t="s">
        <v>7</v>
      </c>
      <c r="B10" t="s">
        <v>25</v>
      </c>
      <c r="C10">
        <v>468</v>
      </c>
      <c r="D10" t="s">
        <v>15</v>
      </c>
      <c r="E10" t="s">
        <v>82</v>
      </c>
      <c r="F10" t="s">
        <v>96</v>
      </c>
    </row>
    <row r="11" spans="1:6" x14ac:dyDescent="0.25">
      <c r="A11" t="s">
        <v>7</v>
      </c>
      <c r="B11" t="s">
        <v>16</v>
      </c>
      <c r="C11">
        <v>559</v>
      </c>
      <c r="D11" t="s">
        <v>15</v>
      </c>
      <c r="E11" t="s">
        <v>82</v>
      </c>
      <c r="F11" t="s">
        <v>88</v>
      </c>
    </row>
    <row r="12" spans="1:6" x14ac:dyDescent="0.25">
      <c r="A12" t="s">
        <v>7</v>
      </c>
      <c r="B12" t="s">
        <v>57</v>
      </c>
      <c r="C12">
        <v>560</v>
      </c>
      <c r="D12" t="s">
        <v>15</v>
      </c>
      <c r="E12" t="s">
        <v>82</v>
      </c>
      <c r="F12" t="s">
        <v>89</v>
      </c>
    </row>
    <row r="13" spans="1:6" x14ac:dyDescent="0.25">
      <c r="A13" t="s">
        <v>7</v>
      </c>
      <c r="B13" t="s">
        <v>16</v>
      </c>
      <c r="C13">
        <v>561</v>
      </c>
      <c r="D13" t="s">
        <v>15</v>
      </c>
      <c r="E13" t="s">
        <v>82</v>
      </c>
      <c r="F13" t="s">
        <v>87</v>
      </c>
    </row>
    <row r="14" spans="1:6" x14ac:dyDescent="0.25">
      <c r="A14" t="s">
        <v>7</v>
      </c>
      <c r="B14" t="s">
        <v>44</v>
      </c>
      <c r="C14">
        <v>561</v>
      </c>
      <c r="D14" t="s">
        <v>15</v>
      </c>
      <c r="E14" t="s">
        <v>82</v>
      </c>
      <c r="F14" t="s">
        <v>86</v>
      </c>
    </row>
    <row r="15" spans="1:6" x14ac:dyDescent="0.25">
      <c r="A15" t="s">
        <v>7</v>
      </c>
      <c r="B15" t="s">
        <v>25</v>
      </c>
      <c r="C15">
        <v>580</v>
      </c>
      <c r="D15" t="s">
        <v>15</v>
      </c>
      <c r="E15" t="s">
        <v>82</v>
      </c>
      <c r="F15" t="s">
        <v>90</v>
      </c>
    </row>
    <row r="16" spans="1:6" x14ac:dyDescent="0.25">
      <c r="A16" t="s">
        <v>7</v>
      </c>
      <c r="B16" t="s">
        <v>33</v>
      </c>
      <c r="C16">
        <v>580</v>
      </c>
      <c r="D16" t="s">
        <v>15</v>
      </c>
      <c r="E16" t="s">
        <v>82</v>
      </c>
      <c r="F16" t="s">
        <v>91</v>
      </c>
    </row>
    <row r="17" spans="1:5" x14ac:dyDescent="0.25">
      <c r="A17" t="s">
        <v>7</v>
      </c>
      <c r="B17" t="s">
        <v>60</v>
      </c>
      <c r="C17">
        <v>621</v>
      </c>
      <c r="D17" t="s">
        <v>82</v>
      </c>
      <c r="E17" t="s">
        <v>82</v>
      </c>
    </row>
    <row r="18" spans="1:5" x14ac:dyDescent="0.25">
      <c r="A18" t="s">
        <v>7</v>
      </c>
      <c r="B18" t="s">
        <v>50</v>
      </c>
      <c r="C18">
        <v>621</v>
      </c>
      <c r="D18" t="s">
        <v>82</v>
      </c>
      <c r="E18" t="s">
        <v>82</v>
      </c>
    </row>
    <row r="45" spans="3:4" x14ac:dyDescent="0.25">
      <c r="C45" t="s">
        <v>97</v>
      </c>
      <c r="D45" t="s">
        <v>98</v>
      </c>
    </row>
    <row r="46" spans="3:4" x14ac:dyDescent="0.25">
      <c r="C46">
        <f>COUNTIF(D1:D18,"Yes")</f>
        <v>15</v>
      </c>
    </row>
    <row r="47" spans="3:4" x14ac:dyDescent="0.25">
      <c r="C47">
        <f>COUNTIF(D2:D18,"No")</f>
        <v>2</v>
      </c>
    </row>
    <row r="48" spans="3:4" x14ac:dyDescent="0.25">
      <c r="C48">
        <f>SUM(C47,C46)</f>
        <v>17</v>
      </c>
    </row>
    <row r="49" spans="3:4" x14ac:dyDescent="0.25">
      <c r="C49">
        <f>C46/C48</f>
        <v>0.88235294117647056</v>
      </c>
      <c r="D49">
        <f>1/17</f>
        <v>5.8823529411764705E-2</v>
      </c>
    </row>
  </sheetData>
  <autoFilter ref="A1:E18" xr:uid="{9ACD4BCE-AAD5-4699-86E7-E29DBCFFEE3B}">
    <sortState xmlns:xlrd2="http://schemas.microsoft.com/office/spreadsheetml/2017/richdata2" ref="A2:E18">
      <sortCondition ref="C1:C1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3D17-91AC-4F5D-BD68-249140EEB1F9}">
  <dimension ref="A1:M19"/>
  <sheetViews>
    <sheetView workbookViewId="0">
      <selection activeCell="O8" sqref="O8"/>
    </sheetView>
  </sheetViews>
  <sheetFormatPr defaultRowHeight="15" x14ac:dyDescent="0.25"/>
  <cols>
    <col min="4" max="4" width="18.140625" bestFit="1" customWidth="1"/>
    <col min="6" max="6" width="16.42578125" bestFit="1" customWidth="1"/>
    <col min="7" max="7" width="14.85546875" bestFit="1" customWidth="1"/>
    <col min="11" max="11" width="41.7109375" bestFit="1" customWidth="1"/>
  </cols>
  <sheetData>
    <row r="1" spans="1:13" x14ac:dyDescent="0.25">
      <c r="A1" t="s">
        <v>99</v>
      </c>
      <c r="B1" t="s">
        <v>1</v>
      </c>
      <c r="C1" t="s">
        <v>2</v>
      </c>
      <c r="D1" t="s">
        <v>102</v>
      </c>
      <c r="E1" t="s">
        <v>100</v>
      </c>
      <c r="F1" t="s">
        <v>80</v>
      </c>
      <c r="G1" t="s">
        <v>81</v>
      </c>
    </row>
    <row r="2" spans="1:13" x14ac:dyDescent="0.25">
      <c r="A2">
        <v>1</v>
      </c>
      <c r="B2" t="s">
        <v>8</v>
      </c>
      <c r="C2">
        <v>11</v>
      </c>
      <c r="D2" t="s">
        <v>15</v>
      </c>
      <c r="E2" t="s">
        <v>82</v>
      </c>
      <c r="F2" t="s">
        <v>15</v>
      </c>
      <c r="G2" t="s">
        <v>82</v>
      </c>
    </row>
    <row r="3" spans="1:13" x14ac:dyDescent="0.25">
      <c r="A3">
        <f>A2+1</f>
        <v>2</v>
      </c>
      <c r="B3" t="s">
        <v>8</v>
      </c>
      <c r="C3">
        <v>52</v>
      </c>
      <c r="D3" t="s">
        <v>15</v>
      </c>
      <c r="E3" t="s">
        <v>82</v>
      </c>
      <c r="F3" t="s">
        <v>15</v>
      </c>
      <c r="G3" t="s">
        <v>82</v>
      </c>
    </row>
    <row r="4" spans="1:13" x14ac:dyDescent="0.25">
      <c r="A4">
        <f t="shared" ref="A4:A18" si="0">A3+1</f>
        <v>3</v>
      </c>
      <c r="B4" t="s">
        <v>13</v>
      </c>
      <c r="C4">
        <v>86</v>
      </c>
      <c r="D4" t="s">
        <v>15</v>
      </c>
      <c r="E4" t="s">
        <v>82</v>
      </c>
      <c r="F4" t="s">
        <v>15</v>
      </c>
      <c r="G4" t="s">
        <v>82</v>
      </c>
    </row>
    <row r="5" spans="1:13" x14ac:dyDescent="0.25">
      <c r="A5">
        <f t="shared" si="0"/>
        <v>4</v>
      </c>
      <c r="B5" t="s">
        <v>25</v>
      </c>
      <c r="C5">
        <v>277</v>
      </c>
      <c r="D5" t="s">
        <v>15</v>
      </c>
      <c r="E5" t="s">
        <v>82</v>
      </c>
      <c r="F5" t="s">
        <v>15</v>
      </c>
      <c r="G5" t="s">
        <v>15</v>
      </c>
      <c r="H5" t="s">
        <v>101</v>
      </c>
    </row>
    <row r="6" spans="1:13" x14ac:dyDescent="0.25">
      <c r="A6">
        <f t="shared" si="0"/>
        <v>5</v>
      </c>
      <c r="B6" t="s">
        <v>33</v>
      </c>
      <c r="C6">
        <v>339</v>
      </c>
      <c r="D6" t="s">
        <v>15</v>
      </c>
      <c r="E6" t="s">
        <v>15</v>
      </c>
      <c r="F6" t="s">
        <v>15</v>
      </c>
      <c r="G6" t="s">
        <v>82</v>
      </c>
    </row>
    <row r="7" spans="1:13" x14ac:dyDescent="0.25">
      <c r="A7">
        <f t="shared" si="0"/>
        <v>6</v>
      </c>
      <c r="B7" t="s">
        <v>42</v>
      </c>
      <c r="C7">
        <v>406</v>
      </c>
      <c r="D7" t="s">
        <v>15</v>
      </c>
      <c r="E7" t="s">
        <v>15</v>
      </c>
      <c r="F7" t="s">
        <v>15</v>
      </c>
      <c r="G7" t="s">
        <v>82</v>
      </c>
    </row>
    <row r="8" spans="1:13" x14ac:dyDescent="0.25">
      <c r="A8">
        <f t="shared" si="0"/>
        <v>7</v>
      </c>
      <c r="B8" t="s">
        <v>44</v>
      </c>
      <c r="C8">
        <v>406</v>
      </c>
      <c r="D8" t="s">
        <v>15</v>
      </c>
      <c r="E8" t="s">
        <v>82</v>
      </c>
      <c r="F8" t="s">
        <v>15</v>
      </c>
      <c r="G8" t="s">
        <v>82</v>
      </c>
      <c r="L8" s="1" t="s">
        <v>100</v>
      </c>
      <c r="M8" s="1" t="s">
        <v>105</v>
      </c>
    </row>
    <row r="9" spans="1:13" x14ac:dyDescent="0.25">
      <c r="A9">
        <f t="shared" si="0"/>
        <v>8</v>
      </c>
      <c r="B9" t="s">
        <v>44</v>
      </c>
      <c r="C9">
        <v>410</v>
      </c>
      <c r="D9" t="s">
        <v>15</v>
      </c>
      <c r="E9" t="s">
        <v>15</v>
      </c>
      <c r="F9" t="s">
        <v>15</v>
      </c>
      <c r="G9" t="s">
        <v>82</v>
      </c>
      <c r="K9" t="s">
        <v>106</v>
      </c>
      <c r="L9" s="2">
        <v>17</v>
      </c>
      <c r="M9" s="2"/>
    </row>
    <row r="10" spans="1:13" x14ac:dyDescent="0.25">
      <c r="A10">
        <f t="shared" si="0"/>
        <v>9</v>
      </c>
      <c r="B10" t="s">
        <v>25</v>
      </c>
      <c r="C10">
        <v>468</v>
      </c>
      <c r="D10" t="s">
        <v>15</v>
      </c>
      <c r="E10" t="s">
        <v>15</v>
      </c>
      <c r="F10" t="s">
        <v>15</v>
      </c>
      <c r="G10" t="s">
        <v>82</v>
      </c>
      <c r="K10" t="s">
        <v>103</v>
      </c>
      <c r="L10">
        <v>17</v>
      </c>
      <c r="M10">
        <v>15</v>
      </c>
    </row>
    <row r="11" spans="1:13" x14ac:dyDescent="0.25">
      <c r="A11">
        <f t="shared" si="0"/>
        <v>10</v>
      </c>
      <c r="B11" t="s">
        <v>16</v>
      </c>
      <c r="C11">
        <v>559</v>
      </c>
      <c r="D11" t="s">
        <v>15</v>
      </c>
      <c r="E11" t="s">
        <v>15</v>
      </c>
      <c r="F11" t="s">
        <v>15</v>
      </c>
      <c r="G11" t="s">
        <v>82</v>
      </c>
      <c r="K11" t="s">
        <v>104</v>
      </c>
      <c r="L11">
        <v>9</v>
      </c>
      <c r="M11">
        <v>1</v>
      </c>
    </row>
    <row r="12" spans="1:13" x14ac:dyDescent="0.25">
      <c r="A12">
        <f t="shared" si="0"/>
        <v>11</v>
      </c>
      <c r="B12" t="s">
        <v>57</v>
      </c>
      <c r="C12">
        <v>560</v>
      </c>
      <c r="D12" t="s">
        <v>15</v>
      </c>
      <c r="E12" t="s">
        <v>82</v>
      </c>
      <c r="F12" t="s">
        <v>15</v>
      </c>
      <c r="G12" t="s">
        <v>82</v>
      </c>
      <c r="K12" t="s">
        <v>107</v>
      </c>
      <c r="L12">
        <v>7</v>
      </c>
      <c r="M12">
        <v>1</v>
      </c>
    </row>
    <row r="13" spans="1:13" x14ac:dyDescent="0.25">
      <c r="A13">
        <f t="shared" si="0"/>
        <v>12</v>
      </c>
      <c r="B13" t="s">
        <v>16</v>
      </c>
      <c r="C13">
        <v>561</v>
      </c>
      <c r="D13" t="s">
        <v>15</v>
      </c>
      <c r="E13" t="s">
        <v>15</v>
      </c>
      <c r="F13" t="s">
        <v>15</v>
      </c>
      <c r="G13" t="s">
        <v>82</v>
      </c>
    </row>
    <row r="14" spans="1:13" x14ac:dyDescent="0.25">
      <c r="A14">
        <f t="shared" si="0"/>
        <v>13</v>
      </c>
      <c r="B14" t="s">
        <v>44</v>
      </c>
      <c r="C14">
        <v>561</v>
      </c>
      <c r="D14" t="s">
        <v>15</v>
      </c>
      <c r="E14" t="s">
        <v>15</v>
      </c>
      <c r="F14" t="s">
        <v>15</v>
      </c>
      <c r="G14" t="s">
        <v>82</v>
      </c>
    </row>
    <row r="15" spans="1:13" x14ac:dyDescent="0.25">
      <c r="A15">
        <f t="shared" si="0"/>
        <v>14</v>
      </c>
      <c r="B15" t="s">
        <v>25</v>
      </c>
      <c r="C15">
        <v>580</v>
      </c>
      <c r="D15" t="s">
        <v>15</v>
      </c>
      <c r="E15" t="s">
        <v>15</v>
      </c>
      <c r="F15" t="s">
        <v>15</v>
      </c>
      <c r="G15" t="s">
        <v>82</v>
      </c>
    </row>
    <row r="16" spans="1:13" x14ac:dyDescent="0.25">
      <c r="A16">
        <f t="shared" si="0"/>
        <v>15</v>
      </c>
      <c r="B16" t="s">
        <v>33</v>
      </c>
      <c r="C16">
        <v>580</v>
      </c>
      <c r="D16" t="s">
        <v>15</v>
      </c>
      <c r="E16" t="s">
        <v>82</v>
      </c>
      <c r="F16" t="s">
        <v>15</v>
      </c>
      <c r="G16" t="s">
        <v>82</v>
      </c>
    </row>
    <row r="17" spans="1:7" x14ac:dyDescent="0.25">
      <c r="A17">
        <f t="shared" si="0"/>
        <v>16</v>
      </c>
      <c r="B17" t="s">
        <v>60</v>
      </c>
      <c r="C17">
        <v>621</v>
      </c>
      <c r="D17" t="s">
        <v>15</v>
      </c>
      <c r="E17" t="s">
        <v>82</v>
      </c>
      <c r="F17" t="s">
        <v>82</v>
      </c>
      <c r="G17" t="s">
        <v>82</v>
      </c>
    </row>
    <row r="18" spans="1:7" x14ac:dyDescent="0.25">
      <c r="A18">
        <f t="shared" si="0"/>
        <v>17</v>
      </c>
      <c r="B18" t="s">
        <v>50</v>
      </c>
      <c r="C18">
        <v>621</v>
      </c>
      <c r="D18" t="s">
        <v>15</v>
      </c>
      <c r="E18" t="s">
        <v>15</v>
      </c>
      <c r="F18" t="s">
        <v>82</v>
      </c>
      <c r="G18" t="s">
        <v>82</v>
      </c>
    </row>
    <row r="19" spans="1:7" x14ac:dyDescent="0.25">
      <c r="D19">
        <f>COUNTIF(D2:D18,"Yes")</f>
        <v>17</v>
      </c>
      <c r="E19">
        <f>COUNTIF(E2:E18,"Yes")</f>
        <v>9</v>
      </c>
      <c r="F19">
        <f>COUNTIF(F2:F18,"Yes")</f>
        <v>15</v>
      </c>
      <c r="G19">
        <f>COUNTIF(G2:G18,"Yes")</f>
        <v>1</v>
      </c>
    </row>
  </sheetData>
  <autoFilter ref="B1:C1" xr:uid="{5D2B9259-4802-49EA-B1A9-A51CF539F6C2}">
    <sortState xmlns:xlrd2="http://schemas.microsoft.com/office/spreadsheetml/2017/richdata2" ref="B2:C18">
      <sortCondition ref="C1"/>
    </sortState>
  </autoFilter>
  <mergeCells count="1"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A3</vt:lpstr>
      <vt:lpstr>Methods_n_Examples</vt:lpstr>
      <vt:lpstr>LASE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2019-06-10T15:52:18Z</dcterms:modified>
</cp:coreProperties>
</file>