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D:\Work\MUBenchData\replicationPackage\"/>
    </mc:Choice>
  </mc:AlternateContent>
  <xr:revisionPtr revIDLastSave="0" documentId="13_ncr:1_{8DEAE3EB-CEF6-43E3-BAB7-E19B7FF11E7D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FirstRound" sheetId="1" r:id="rId1"/>
    <sheet name="SecondRound" sheetId="2" r:id="rId2"/>
    <sheet name="agreement data" sheetId="3" r:id="rId3"/>
    <sheet name="Kriperdoffs alpha calculatio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74" i="3" l="1"/>
  <c r="J174" i="3"/>
  <c r="I174" i="3"/>
  <c r="C173" i="3"/>
  <c r="B173" i="3"/>
  <c r="A173" i="3"/>
  <c r="L172" i="3"/>
  <c r="K172" i="3"/>
  <c r="J172" i="3"/>
  <c r="I172" i="3"/>
  <c r="C172" i="3"/>
  <c r="B172" i="3"/>
  <c r="A172" i="3"/>
  <c r="C171" i="3"/>
  <c r="B171" i="3"/>
  <c r="A171" i="3"/>
  <c r="L170" i="3"/>
  <c r="K170" i="3"/>
  <c r="J170" i="3"/>
  <c r="I170" i="3"/>
  <c r="C170" i="3"/>
  <c r="B170" i="3"/>
  <c r="A170" i="3"/>
  <c r="C169" i="3"/>
  <c r="B169" i="3"/>
  <c r="A169" i="3"/>
  <c r="L168" i="3"/>
  <c r="K168" i="3"/>
  <c r="J168" i="3"/>
  <c r="I168" i="3"/>
  <c r="C168" i="3"/>
  <c r="B168" i="3"/>
  <c r="A168" i="3"/>
  <c r="C167" i="3"/>
  <c r="B167" i="3"/>
  <c r="A167" i="3"/>
  <c r="L166" i="3"/>
  <c r="K166" i="3"/>
  <c r="J166" i="3"/>
  <c r="I166" i="3"/>
  <c r="C166" i="3"/>
  <c r="B166" i="3"/>
  <c r="A166" i="3"/>
  <c r="C165" i="3"/>
  <c r="B165" i="3"/>
  <c r="A165" i="3"/>
  <c r="L164" i="3"/>
  <c r="K164" i="3"/>
  <c r="J164" i="3"/>
  <c r="I164" i="3"/>
  <c r="C164" i="3"/>
  <c r="B164" i="3"/>
  <c r="A164" i="3"/>
  <c r="C163" i="3"/>
  <c r="B163" i="3"/>
  <c r="A163" i="3"/>
  <c r="L162" i="3"/>
  <c r="K162" i="3"/>
  <c r="J162" i="3"/>
  <c r="I162" i="3"/>
  <c r="C162" i="3"/>
  <c r="B162" i="3"/>
  <c r="A162" i="3"/>
  <c r="C161" i="3"/>
  <c r="B161" i="3"/>
  <c r="A161" i="3"/>
  <c r="L160" i="3"/>
  <c r="K160" i="3"/>
  <c r="J160" i="3"/>
  <c r="I160" i="3"/>
  <c r="C160" i="3"/>
  <c r="B160" i="3"/>
  <c r="A160" i="3"/>
  <c r="C159" i="3"/>
  <c r="B159" i="3"/>
  <c r="A159" i="3"/>
  <c r="L158" i="3"/>
  <c r="K158" i="3"/>
  <c r="J158" i="3"/>
  <c r="I158" i="3"/>
  <c r="C158" i="3"/>
  <c r="B158" i="3"/>
  <c r="A158" i="3"/>
  <c r="C157" i="3"/>
  <c r="B157" i="3"/>
  <c r="A157" i="3"/>
  <c r="L156" i="3"/>
  <c r="K156" i="3"/>
  <c r="J156" i="3"/>
  <c r="I156" i="3"/>
  <c r="C156" i="3"/>
  <c r="B156" i="3"/>
  <c r="A156" i="3"/>
  <c r="C155" i="3"/>
  <c r="B155" i="3"/>
  <c r="A155" i="3"/>
  <c r="L154" i="3"/>
  <c r="K154" i="3"/>
  <c r="J154" i="3"/>
  <c r="I154" i="3"/>
  <c r="C154" i="3"/>
  <c r="B154" i="3"/>
  <c r="A154" i="3"/>
  <c r="C153" i="3"/>
  <c r="B153" i="3"/>
  <c r="A153" i="3"/>
  <c r="L152" i="3"/>
  <c r="K152" i="3"/>
  <c r="J152" i="3"/>
  <c r="I152" i="3"/>
  <c r="C152" i="3"/>
  <c r="B152" i="3"/>
  <c r="A152" i="3"/>
  <c r="C151" i="3"/>
  <c r="B151" i="3"/>
  <c r="A151" i="3"/>
  <c r="L150" i="3"/>
  <c r="K150" i="3"/>
  <c r="J150" i="3"/>
  <c r="I150" i="3"/>
  <c r="C150" i="3"/>
  <c r="B150" i="3"/>
  <c r="A150" i="3"/>
  <c r="K149" i="3"/>
  <c r="C149" i="3"/>
  <c r="B149" i="3"/>
  <c r="A149" i="3"/>
  <c r="L148" i="3"/>
  <c r="K148" i="3"/>
  <c r="J148" i="3"/>
  <c r="I148" i="3"/>
  <c r="C148" i="3"/>
  <c r="B148" i="3"/>
  <c r="A148" i="3"/>
  <c r="K147" i="3"/>
  <c r="C147" i="3"/>
  <c r="B147" i="3"/>
  <c r="A147" i="3"/>
  <c r="L146" i="3"/>
  <c r="K146" i="3"/>
  <c r="J146" i="3"/>
  <c r="I146" i="3"/>
  <c r="C146" i="3"/>
  <c r="B146" i="3"/>
  <c r="A146" i="3"/>
  <c r="C145" i="3"/>
  <c r="B145" i="3"/>
  <c r="A145" i="3"/>
  <c r="L144" i="3"/>
  <c r="K144" i="3"/>
  <c r="J144" i="3"/>
  <c r="I144" i="3"/>
  <c r="C144" i="3"/>
  <c r="B144" i="3"/>
  <c r="A144" i="3"/>
  <c r="K143" i="3"/>
  <c r="J143" i="3"/>
  <c r="C143" i="3"/>
  <c r="B143" i="3"/>
  <c r="A143" i="3"/>
  <c r="L142" i="3"/>
  <c r="K142" i="3"/>
  <c r="J142" i="3"/>
  <c r="I142" i="3"/>
  <c r="C142" i="3"/>
  <c r="B142" i="3"/>
  <c r="A142" i="3"/>
  <c r="K141" i="3"/>
  <c r="J141" i="3"/>
  <c r="C141" i="3"/>
  <c r="B141" i="3"/>
  <c r="A141" i="3"/>
  <c r="L140" i="3"/>
  <c r="K140" i="3"/>
  <c r="J140" i="3"/>
  <c r="I140" i="3"/>
  <c r="C140" i="3"/>
  <c r="B140" i="3"/>
  <c r="A140" i="3"/>
  <c r="C139" i="3"/>
  <c r="B139" i="3"/>
  <c r="A139" i="3"/>
  <c r="L138" i="3"/>
  <c r="K138" i="3"/>
  <c r="J138" i="3"/>
  <c r="I138" i="3"/>
  <c r="C138" i="3"/>
  <c r="B138" i="3"/>
  <c r="K139" i="3" s="1"/>
  <c r="A138" i="3"/>
  <c r="C137" i="3"/>
  <c r="B137" i="3"/>
  <c r="A137" i="3"/>
  <c r="L136" i="3"/>
  <c r="K136" i="3"/>
  <c r="J136" i="3"/>
  <c r="I136" i="3"/>
  <c r="C136" i="3"/>
  <c r="B136" i="3"/>
  <c r="A136" i="3"/>
  <c r="K135" i="3"/>
  <c r="J135" i="3"/>
  <c r="C135" i="3"/>
  <c r="B135" i="3"/>
  <c r="A135" i="3"/>
  <c r="L134" i="3"/>
  <c r="K134" i="3"/>
  <c r="J134" i="3"/>
  <c r="I134" i="3"/>
  <c r="C134" i="3"/>
  <c r="B134" i="3"/>
  <c r="A134" i="3"/>
  <c r="K133" i="3"/>
  <c r="J133" i="3"/>
  <c r="C133" i="3"/>
  <c r="B133" i="3"/>
  <c r="A133" i="3"/>
  <c r="L132" i="3"/>
  <c r="K132" i="3"/>
  <c r="J132" i="3"/>
  <c r="I132" i="3"/>
  <c r="C132" i="3"/>
  <c r="B132" i="3"/>
  <c r="A132" i="3"/>
  <c r="C131" i="3"/>
  <c r="B131" i="3"/>
  <c r="A131" i="3"/>
  <c r="L130" i="3"/>
  <c r="K130" i="3"/>
  <c r="J130" i="3"/>
  <c r="I130" i="3"/>
  <c r="C130" i="3"/>
  <c r="B130" i="3"/>
  <c r="K131" i="3" s="1"/>
  <c r="A130" i="3"/>
  <c r="C129" i="3"/>
  <c r="B129" i="3"/>
  <c r="A129" i="3"/>
  <c r="L128" i="3"/>
  <c r="K128" i="3"/>
  <c r="J128" i="3"/>
  <c r="I128" i="3"/>
  <c r="C128" i="3"/>
  <c r="B128" i="3"/>
  <c r="A128" i="3"/>
  <c r="K127" i="3"/>
  <c r="J127" i="3"/>
  <c r="C127" i="3"/>
  <c r="B127" i="3"/>
  <c r="A127" i="3"/>
  <c r="L126" i="3"/>
  <c r="K126" i="3"/>
  <c r="J126" i="3"/>
  <c r="I126" i="3"/>
  <c r="C126" i="3"/>
  <c r="B126" i="3"/>
  <c r="A126" i="3"/>
  <c r="K125" i="3"/>
  <c r="J125" i="3"/>
  <c r="C125" i="3"/>
  <c r="B125" i="3"/>
  <c r="A125" i="3"/>
  <c r="L124" i="3"/>
  <c r="K124" i="3"/>
  <c r="J124" i="3"/>
  <c r="I124" i="3"/>
  <c r="C124" i="3"/>
  <c r="B124" i="3"/>
  <c r="A124" i="3"/>
  <c r="C123" i="3"/>
  <c r="B123" i="3"/>
  <c r="A123" i="3"/>
  <c r="L122" i="3"/>
  <c r="K122" i="3"/>
  <c r="J122" i="3"/>
  <c r="I122" i="3"/>
  <c r="C122" i="3"/>
  <c r="B122" i="3"/>
  <c r="A122" i="3"/>
  <c r="C121" i="3"/>
  <c r="B121" i="3"/>
  <c r="A121" i="3"/>
  <c r="L120" i="3"/>
  <c r="K120" i="3"/>
  <c r="J120" i="3"/>
  <c r="I120" i="3"/>
  <c r="C120" i="3"/>
  <c r="B120" i="3"/>
  <c r="A120" i="3"/>
  <c r="K119" i="3"/>
  <c r="C119" i="3"/>
  <c r="B119" i="3"/>
  <c r="A119" i="3"/>
  <c r="L118" i="3"/>
  <c r="K118" i="3"/>
  <c r="J118" i="3"/>
  <c r="I118" i="3"/>
  <c r="C118" i="3"/>
  <c r="B118" i="3"/>
  <c r="J119" i="3" s="1"/>
  <c r="A118" i="3"/>
  <c r="K117" i="3"/>
  <c r="J117" i="3"/>
  <c r="C117" i="3"/>
  <c r="B117" i="3"/>
  <c r="A117" i="3"/>
  <c r="L116" i="3"/>
  <c r="K116" i="3"/>
  <c r="J116" i="3"/>
  <c r="I116" i="3"/>
  <c r="C116" i="3"/>
  <c r="B116" i="3"/>
  <c r="A116" i="3"/>
  <c r="C115" i="3"/>
  <c r="B115" i="3"/>
  <c r="A115" i="3"/>
  <c r="L114" i="3"/>
  <c r="K114" i="3"/>
  <c r="J114" i="3"/>
  <c r="I114" i="3"/>
  <c r="C114" i="3"/>
  <c r="B114" i="3"/>
  <c r="A114" i="3"/>
  <c r="C113" i="3"/>
  <c r="B113" i="3"/>
  <c r="A113" i="3"/>
  <c r="L112" i="3"/>
  <c r="K112" i="3"/>
  <c r="J112" i="3"/>
  <c r="I112" i="3"/>
  <c r="C112" i="3"/>
  <c r="B112" i="3"/>
  <c r="A112" i="3"/>
  <c r="K111" i="3"/>
  <c r="C111" i="3"/>
  <c r="B111" i="3"/>
  <c r="A111" i="3"/>
  <c r="L110" i="3"/>
  <c r="K110" i="3"/>
  <c r="J110" i="3"/>
  <c r="I110" i="3"/>
  <c r="C110" i="3"/>
  <c r="B110" i="3"/>
  <c r="J111" i="3" s="1"/>
  <c r="A110" i="3"/>
  <c r="K109" i="3"/>
  <c r="J109" i="3"/>
  <c r="C109" i="3"/>
  <c r="B109" i="3"/>
  <c r="A109" i="3"/>
  <c r="L108" i="3"/>
  <c r="K108" i="3"/>
  <c r="J108" i="3"/>
  <c r="I108" i="3"/>
  <c r="C108" i="3"/>
  <c r="B108" i="3"/>
  <c r="A108" i="3"/>
  <c r="K107" i="3"/>
  <c r="J107" i="3"/>
  <c r="I107" i="3"/>
  <c r="C107" i="3"/>
  <c r="B107" i="3"/>
  <c r="A107" i="3"/>
  <c r="L106" i="3"/>
  <c r="K106" i="3"/>
  <c r="J106" i="3"/>
  <c r="I106" i="3"/>
  <c r="C106" i="3"/>
  <c r="B106" i="3"/>
  <c r="L107" i="3" s="1"/>
  <c r="A106" i="3"/>
  <c r="C105" i="3"/>
  <c r="B105" i="3"/>
  <c r="A105" i="3"/>
  <c r="L104" i="3"/>
  <c r="K104" i="3"/>
  <c r="J104" i="3"/>
  <c r="I104" i="3"/>
  <c r="C104" i="3"/>
  <c r="B104" i="3"/>
  <c r="L105" i="3" s="1"/>
  <c r="A104" i="3"/>
  <c r="K103" i="3"/>
  <c r="C103" i="3"/>
  <c r="B103" i="3"/>
  <c r="A103" i="3"/>
  <c r="L102" i="3"/>
  <c r="K102" i="3"/>
  <c r="J102" i="3"/>
  <c r="I102" i="3"/>
  <c r="C102" i="3"/>
  <c r="B102" i="3"/>
  <c r="L103" i="3" s="1"/>
  <c r="A102" i="3"/>
  <c r="K101" i="3"/>
  <c r="J101" i="3"/>
  <c r="C101" i="3"/>
  <c r="B101" i="3"/>
  <c r="A101" i="3"/>
  <c r="L100" i="3"/>
  <c r="K100" i="3"/>
  <c r="J100" i="3"/>
  <c r="I100" i="3"/>
  <c r="C100" i="3"/>
  <c r="B100" i="3"/>
  <c r="L101" i="3" s="1"/>
  <c r="A100" i="3"/>
  <c r="K99" i="3"/>
  <c r="J99" i="3"/>
  <c r="I99" i="3"/>
  <c r="C99" i="3"/>
  <c r="B99" i="3"/>
  <c r="A99" i="3"/>
  <c r="L98" i="3"/>
  <c r="K98" i="3"/>
  <c r="J98" i="3"/>
  <c r="I98" i="3"/>
  <c r="C98" i="3"/>
  <c r="B98" i="3"/>
  <c r="L99" i="3" s="1"/>
  <c r="A98" i="3"/>
  <c r="J97" i="3"/>
  <c r="C97" i="3"/>
  <c r="B97" i="3"/>
  <c r="A97" i="3"/>
  <c r="L96" i="3"/>
  <c r="K96" i="3"/>
  <c r="J96" i="3"/>
  <c r="I96" i="3"/>
  <c r="C96" i="3"/>
  <c r="B96" i="3"/>
  <c r="L97" i="3" s="1"/>
  <c r="A96" i="3"/>
  <c r="C95" i="3"/>
  <c r="B95" i="3"/>
  <c r="A95" i="3"/>
  <c r="L94" i="3"/>
  <c r="K94" i="3"/>
  <c r="J94" i="3"/>
  <c r="I94" i="3"/>
  <c r="C94" i="3"/>
  <c r="B94" i="3"/>
  <c r="L95" i="3" s="1"/>
  <c r="A94" i="3"/>
  <c r="C93" i="3"/>
  <c r="B93" i="3"/>
  <c r="A93" i="3"/>
  <c r="L92" i="3"/>
  <c r="K92" i="3"/>
  <c r="J92" i="3"/>
  <c r="I92" i="3"/>
  <c r="C92" i="3"/>
  <c r="B92" i="3"/>
  <c r="L93" i="3" s="1"/>
  <c r="A92" i="3"/>
  <c r="K91" i="3"/>
  <c r="J91" i="3"/>
  <c r="I91" i="3"/>
  <c r="C91" i="3"/>
  <c r="B91" i="3"/>
  <c r="A91" i="3"/>
  <c r="L90" i="3"/>
  <c r="K90" i="3"/>
  <c r="J90" i="3"/>
  <c r="I90" i="3"/>
  <c r="C90" i="3"/>
  <c r="B90" i="3"/>
  <c r="L91" i="3" s="1"/>
  <c r="A90" i="3"/>
  <c r="K89" i="3"/>
  <c r="J89" i="3"/>
  <c r="I89" i="3"/>
  <c r="C89" i="3"/>
  <c r="B89" i="3"/>
  <c r="A89" i="3"/>
  <c r="L88" i="3"/>
  <c r="K88" i="3"/>
  <c r="J88" i="3"/>
  <c r="I88" i="3"/>
  <c r="C88" i="3"/>
  <c r="B88" i="3"/>
  <c r="L89" i="3" s="1"/>
  <c r="A88" i="3"/>
  <c r="K87" i="3"/>
  <c r="J87" i="3"/>
  <c r="I87" i="3"/>
  <c r="C87" i="3"/>
  <c r="B87" i="3"/>
  <c r="A87" i="3"/>
  <c r="L86" i="3"/>
  <c r="K86" i="3"/>
  <c r="J86" i="3"/>
  <c r="I86" i="3"/>
  <c r="C86" i="3"/>
  <c r="B86" i="3"/>
  <c r="L87" i="3" s="1"/>
  <c r="A86" i="3"/>
  <c r="C85" i="3"/>
  <c r="B85" i="3"/>
  <c r="A85" i="3"/>
  <c r="L84" i="3"/>
  <c r="K84" i="3"/>
  <c r="J84" i="3"/>
  <c r="I84" i="3"/>
  <c r="C84" i="3"/>
  <c r="B84" i="3"/>
  <c r="L85" i="3" s="1"/>
  <c r="A84" i="3"/>
  <c r="C83" i="3"/>
  <c r="B83" i="3"/>
  <c r="A83" i="3"/>
  <c r="L82" i="3"/>
  <c r="K82" i="3"/>
  <c r="J82" i="3"/>
  <c r="I82" i="3"/>
  <c r="C82" i="3"/>
  <c r="B82" i="3"/>
  <c r="L83" i="3" s="1"/>
  <c r="A82" i="3"/>
  <c r="K81" i="3"/>
  <c r="J81" i="3"/>
  <c r="C81" i="3"/>
  <c r="B81" i="3"/>
  <c r="A81" i="3"/>
  <c r="L80" i="3"/>
  <c r="K80" i="3"/>
  <c r="J80" i="3"/>
  <c r="I80" i="3"/>
  <c r="C80" i="3"/>
  <c r="B80" i="3"/>
  <c r="L81" i="3" s="1"/>
  <c r="A80" i="3"/>
  <c r="K79" i="3"/>
  <c r="J79" i="3"/>
  <c r="I79" i="3"/>
  <c r="C79" i="3"/>
  <c r="B79" i="3"/>
  <c r="A79" i="3"/>
  <c r="L78" i="3"/>
  <c r="K78" i="3"/>
  <c r="J78" i="3"/>
  <c r="I78" i="3"/>
  <c r="C78" i="3"/>
  <c r="B78" i="3"/>
  <c r="L79" i="3" s="1"/>
  <c r="A78" i="3"/>
  <c r="J77" i="3"/>
  <c r="I77" i="3"/>
  <c r="C77" i="3"/>
  <c r="B77" i="3"/>
  <c r="A77" i="3"/>
  <c r="L76" i="3"/>
  <c r="K76" i="3"/>
  <c r="J76" i="3"/>
  <c r="I76" i="3"/>
  <c r="C76" i="3"/>
  <c r="B76" i="3"/>
  <c r="L77" i="3" s="1"/>
  <c r="A76" i="3"/>
  <c r="K75" i="3"/>
  <c r="J75" i="3"/>
  <c r="I75" i="3"/>
  <c r="C75" i="3"/>
  <c r="B75" i="3"/>
  <c r="A75" i="3"/>
  <c r="L74" i="3"/>
  <c r="K74" i="3"/>
  <c r="J74" i="3"/>
  <c r="I74" i="3"/>
  <c r="C74" i="3"/>
  <c r="B74" i="3"/>
  <c r="L75" i="3" s="1"/>
  <c r="A74" i="3"/>
  <c r="C73" i="3"/>
  <c r="B73" i="3"/>
  <c r="A73" i="3"/>
  <c r="L72" i="3"/>
  <c r="K72" i="3"/>
  <c r="J72" i="3"/>
  <c r="I72" i="3"/>
  <c r="C72" i="3"/>
  <c r="B72" i="3"/>
  <c r="L73" i="3" s="1"/>
  <c r="A72" i="3"/>
  <c r="K71" i="3"/>
  <c r="C71" i="3"/>
  <c r="B71" i="3"/>
  <c r="A71" i="3"/>
  <c r="L70" i="3"/>
  <c r="K70" i="3"/>
  <c r="J70" i="3"/>
  <c r="I70" i="3"/>
  <c r="C70" i="3"/>
  <c r="B70" i="3"/>
  <c r="L71" i="3" s="1"/>
  <c r="A70" i="3"/>
  <c r="K69" i="3"/>
  <c r="J69" i="3"/>
  <c r="C69" i="3"/>
  <c r="B69" i="3"/>
  <c r="A69" i="3"/>
  <c r="L68" i="3"/>
  <c r="K68" i="3"/>
  <c r="J68" i="3"/>
  <c r="I68" i="3"/>
  <c r="C68" i="3"/>
  <c r="B68" i="3"/>
  <c r="L69" i="3" s="1"/>
  <c r="A68" i="3"/>
  <c r="K67" i="3"/>
  <c r="J67" i="3"/>
  <c r="I67" i="3"/>
  <c r="C67" i="3"/>
  <c r="B67" i="3"/>
  <c r="A67" i="3"/>
  <c r="L66" i="3"/>
  <c r="K66" i="3"/>
  <c r="J66" i="3"/>
  <c r="I66" i="3"/>
  <c r="C66" i="3"/>
  <c r="B66" i="3"/>
  <c r="A66" i="3"/>
  <c r="J65" i="3"/>
  <c r="C65" i="3"/>
  <c r="B65" i="3"/>
  <c r="A65" i="3"/>
  <c r="L64" i="3"/>
  <c r="K64" i="3"/>
  <c r="J64" i="3"/>
  <c r="I64" i="3"/>
  <c r="C64" i="3"/>
  <c r="B64" i="3"/>
  <c r="L65" i="3" s="1"/>
  <c r="A64" i="3"/>
  <c r="C63" i="3"/>
  <c r="B63" i="3"/>
  <c r="A63" i="3"/>
  <c r="L62" i="3"/>
  <c r="K62" i="3"/>
  <c r="J62" i="3"/>
  <c r="I62" i="3"/>
  <c r="C62" i="3"/>
  <c r="B62" i="3"/>
  <c r="A62" i="3"/>
  <c r="C61" i="3"/>
  <c r="B61" i="3"/>
  <c r="A61" i="3"/>
  <c r="L60" i="3"/>
  <c r="K60" i="3"/>
  <c r="J60" i="3"/>
  <c r="I60" i="3"/>
  <c r="C60" i="3"/>
  <c r="B60" i="3"/>
  <c r="L61" i="3" s="1"/>
  <c r="A60" i="3"/>
  <c r="K59" i="3"/>
  <c r="I59" i="3"/>
  <c r="C59" i="3"/>
  <c r="B59" i="3"/>
  <c r="A59" i="3"/>
  <c r="L58" i="3"/>
  <c r="K58" i="3"/>
  <c r="J58" i="3"/>
  <c r="I58" i="3"/>
  <c r="C58" i="3"/>
  <c r="J59" i="3" s="1"/>
  <c r="B58" i="3"/>
  <c r="A58" i="3"/>
  <c r="K57" i="3"/>
  <c r="J57" i="3"/>
  <c r="I57" i="3"/>
  <c r="C57" i="3"/>
  <c r="B57" i="3"/>
  <c r="A57" i="3"/>
  <c r="L56" i="3"/>
  <c r="K56" i="3"/>
  <c r="J56" i="3"/>
  <c r="I56" i="3"/>
  <c r="C56" i="3"/>
  <c r="B56" i="3"/>
  <c r="L57" i="3" s="1"/>
  <c r="A56" i="3"/>
  <c r="K55" i="3"/>
  <c r="I55" i="3"/>
  <c r="C55" i="3"/>
  <c r="B55" i="3"/>
  <c r="A55" i="3"/>
  <c r="L54" i="3"/>
  <c r="K54" i="3"/>
  <c r="J54" i="3"/>
  <c r="I54" i="3"/>
  <c r="C54" i="3"/>
  <c r="J55" i="3" s="1"/>
  <c r="B54" i="3"/>
  <c r="A54" i="3"/>
  <c r="C53" i="3"/>
  <c r="B53" i="3"/>
  <c r="A53" i="3"/>
  <c r="L52" i="3"/>
  <c r="K52" i="3"/>
  <c r="J52" i="3"/>
  <c r="I52" i="3"/>
  <c r="C52" i="3"/>
  <c r="B52" i="3"/>
  <c r="L53" i="3" s="1"/>
  <c r="A52" i="3"/>
  <c r="C51" i="3"/>
  <c r="B51" i="3"/>
  <c r="A51" i="3"/>
  <c r="L50" i="3"/>
  <c r="K50" i="3"/>
  <c r="J50" i="3"/>
  <c r="I50" i="3"/>
  <c r="C50" i="3"/>
  <c r="B50" i="3"/>
  <c r="A50" i="3"/>
  <c r="K49" i="3"/>
  <c r="C49" i="3"/>
  <c r="B49" i="3"/>
  <c r="A49" i="3"/>
  <c r="L48" i="3"/>
  <c r="K48" i="3"/>
  <c r="J48" i="3"/>
  <c r="I48" i="3"/>
  <c r="C48" i="3"/>
  <c r="B48" i="3"/>
  <c r="J49" i="3" s="1"/>
  <c r="A48" i="3"/>
  <c r="K47" i="3"/>
  <c r="I47" i="3"/>
  <c r="C47" i="3"/>
  <c r="B47" i="3"/>
  <c r="A47" i="3"/>
  <c r="L46" i="3"/>
  <c r="K46" i="3"/>
  <c r="J46" i="3"/>
  <c r="I46" i="3"/>
  <c r="C46" i="3"/>
  <c r="L47" i="3" s="1"/>
  <c r="B46" i="3"/>
  <c r="A46" i="3"/>
  <c r="L45" i="3"/>
  <c r="K45" i="3"/>
  <c r="J45" i="3"/>
  <c r="I45" i="3"/>
  <c r="C45" i="3"/>
  <c r="B45" i="3"/>
  <c r="A45" i="3"/>
  <c r="L44" i="3"/>
  <c r="K44" i="3"/>
  <c r="J44" i="3"/>
  <c r="I44" i="3"/>
  <c r="C44" i="3"/>
  <c r="B44" i="3"/>
  <c r="A44" i="3"/>
  <c r="J43" i="3"/>
  <c r="I43" i="3"/>
  <c r="C43" i="3"/>
  <c r="B43" i="3"/>
  <c r="A43" i="3"/>
  <c r="L42" i="3"/>
  <c r="K42" i="3"/>
  <c r="J42" i="3"/>
  <c r="I42" i="3"/>
  <c r="C42" i="3"/>
  <c r="B42" i="3"/>
  <c r="L43" i="3" s="1"/>
  <c r="A42" i="3"/>
  <c r="K41" i="3"/>
  <c r="C41" i="3"/>
  <c r="B41" i="3"/>
  <c r="A41" i="3"/>
  <c r="L40" i="3"/>
  <c r="K40" i="3"/>
  <c r="J40" i="3"/>
  <c r="I40" i="3"/>
  <c r="C40" i="3"/>
  <c r="L41" i="3" s="1"/>
  <c r="B40" i="3"/>
  <c r="A40" i="3"/>
  <c r="C39" i="3"/>
  <c r="B39" i="3"/>
  <c r="A39" i="3"/>
  <c r="L38" i="3"/>
  <c r="K38" i="3"/>
  <c r="J38" i="3"/>
  <c r="I38" i="3"/>
  <c r="C38" i="3"/>
  <c r="L39" i="3" s="1"/>
  <c r="B38" i="3"/>
  <c r="A38" i="3"/>
  <c r="C37" i="3"/>
  <c r="B37" i="3"/>
  <c r="A37" i="3"/>
  <c r="L36" i="3"/>
  <c r="K36" i="3"/>
  <c r="J36" i="3"/>
  <c r="I36" i="3"/>
  <c r="C36" i="3"/>
  <c r="J37" i="3" s="1"/>
  <c r="B36" i="3"/>
  <c r="L37" i="3" s="1"/>
  <c r="A36" i="3"/>
  <c r="C35" i="3"/>
  <c r="B35" i="3"/>
  <c r="A35" i="3"/>
  <c r="L34" i="3"/>
  <c r="K34" i="3"/>
  <c r="J34" i="3"/>
  <c r="I34" i="3"/>
  <c r="C34" i="3"/>
  <c r="B34" i="3"/>
  <c r="L35" i="3" s="1"/>
  <c r="A34" i="3"/>
  <c r="K33" i="3"/>
  <c r="C33" i="3"/>
  <c r="B33" i="3"/>
  <c r="A33" i="3"/>
  <c r="L32" i="3"/>
  <c r="K32" i="3"/>
  <c r="J32" i="3"/>
  <c r="I32" i="3"/>
  <c r="C32" i="3"/>
  <c r="B32" i="3"/>
  <c r="J33" i="3" s="1"/>
  <c r="A32" i="3"/>
  <c r="K31" i="3"/>
  <c r="I31" i="3"/>
  <c r="C31" i="3"/>
  <c r="B31" i="3"/>
  <c r="A31" i="3"/>
  <c r="L30" i="3"/>
  <c r="K30" i="3"/>
  <c r="J30" i="3"/>
  <c r="I30" i="3"/>
  <c r="C30" i="3"/>
  <c r="L31" i="3" s="1"/>
  <c r="B30" i="3"/>
  <c r="A30" i="3"/>
  <c r="L29" i="3"/>
  <c r="K29" i="3"/>
  <c r="J29" i="3"/>
  <c r="I29" i="3"/>
  <c r="C29" i="3"/>
  <c r="B29" i="3"/>
  <c r="A29" i="3"/>
  <c r="L28" i="3"/>
  <c r="K28" i="3"/>
  <c r="J28" i="3"/>
  <c r="I28" i="3"/>
  <c r="C28" i="3"/>
  <c r="B28" i="3"/>
  <c r="A28" i="3"/>
  <c r="J27" i="3"/>
  <c r="I27" i="3"/>
  <c r="C27" i="3"/>
  <c r="B27" i="3"/>
  <c r="A27" i="3"/>
  <c r="L26" i="3"/>
  <c r="K26" i="3"/>
  <c r="J26" i="3"/>
  <c r="I26" i="3"/>
  <c r="C26" i="3"/>
  <c r="B26" i="3"/>
  <c r="L27" i="3" s="1"/>
  <c r="A26" i="3"/>
  <c r="K25" i="3"/>
  <c r="C25" i="3"/>
  <c r="B25" i="3"/>
  <c r="A25" i="3"/>
  <c r="L24" i="3"/>
  <c r="K24" i="3"/>
  <c r="J24" i="3"/>
  <c r="I24" i="3"/>
  <c r="C24" i="3"/>
  <c r="L25" i="3" s="1"/>
  <c r="B24" i="3"/>
  <c r="A24" i="3"/>
  <c r="C23" i="3"/>
  <c r="B23" i="3"/>
  <c r="A23" i="3"/>
  <c r="L22" i="3"/>
  <c r="K22" i="3"/>
  <c r="J22" i="3"/>
  <c r="I22" i="3"/>
  <c r="C22" i="3"/>
  <c r="L23" i="3" s="1"/>
  <c r="B22" i="3"/>
  <c r="A22" i="3"/>
  <c r="C21" i="3"/>
  <c r="B21" i="3"/>
  <c r="A21" i="3"/>
  <c r="L20" i="3"/>
  <c r="K20" i="3"/>
  <c r="J20" i="3"/>
  <c r="I20" i="3"/>
  <c r="C20" i="3"/>
  <c r="K21" i="3" s="1"/>
  <c r="B20" i="3"/>
  <c r="L21" i="3" s="1"/>
  <c r="A20" i="3"/>
  <c r="C19" i="3"/>
  <c r="B19" i="3"/>
  <c r="A19" i="3"/>
  <c r="L18" i="3"/>
  <c r="K18" i="3"/>
  <c r="J18" i="3"/>
  <c r="I18" i="3"/>
  <c r="C18" i="3"/>
  <c r="B18" i="3"/>
  <c r="L19" i="3" s="1"/>
  <c r="A18" i="3"/>
  <c r="L17" i="3"/>
  <c r="C17" i="3"/>
  <c r="B17" i="3"/>
  <c r="A17" i="3"/>
  <c r="L16" i="3"/>
  <c r="K16" i="3"/>
  <c r="J16" i="3"/>
  <c r="I16" i="3"/>
  <c r="C16" i="3"/>
  <c r="B16" i="3"/>
  <c r="K17" i="3" s="1"/>
  <c r="A16" i="3"/>
  <c r="K15" i="3"/>
  <c r="C15" i="3"/>
  <c r="B15" i="3"/>
  <c r="A15" i="3"/>
  <c r="L14" i="3"/>
  <c r="K14" i="3"/>
  <c r="J14" i="3"/>
  <c r="I14" i="3"/>
  <c r="C14" i="3"/>
  <c r="B14" i="3"/>
  <c r="J15" i="3" s="1"/>
  <c r="A14" i="3"/>
  <c r="L13" i="3"/>
  <c r="J13" i="3"/>
  <c r="C13" i="3"/>
  <c r="B13" i="3"/>
  <c r="A13" i="3"/>
  <c r="L12" i="3"/>
  <c r="K12" i="3"/>
  <c r="J12" i="3"/>
  <c r="I12" i="3"/>
  <c r="C12" i="3"/>
  <c r="B12" i="3"/>
  <c r="I13" i="3" s="1"/>
  <c r="A12" i="3"/>
  <c r="L11" i="3"/>
  <c r="K11" i="3"/>
  <c r="I11" i="3"/>
  <c r="C11" i="3"/>
  <c r="B11" i="3"/>
  <c r="A11" i="3"/>
  <c r="L10" i="3"/>
  <c r="K10" i="3"/>
  <c r="J10" i="3"/>
  <c r="I10" i="3"/>
  <c r="C10" i="3"/>
  <c r="B10" i="3"/>
  <c r="J11" i="3" s="1"/>
  <c r="A10" i="3"/>
  <c r="L9" i="3"/>
  <c r="K9" i="3"/>
  <c r="J9" i="3"/>
  <c r="C9" i="3"/>
  <c r="B9" i="3"/>
  <c r="A9" i="3"/>
  <c r="L8" i="3"/>
  <c r="K8" i="3"/>
  <c r="J8" i="3"/>
  <c r="I8" i="3"/>
  <c r="C8" i="3"/>
  <c r="B8" i="3"/>
  <c r="I9" i="3" s="1"/>
  <c r="A8" i="3"/>
  <c r="L7" i="3"/>
  <c r="K7" i="3"/>
  <c r="J7" i="3"/>
  <c r="C7" i="3"/>
  <c r="B7" i="3"/>
  <c r="A7" i="3"/>
  <c r="L6" i="3"/>
  <c r="K6" i="3"/>
  <c r="J6" i="3"/>
  <c r="I6" i="3"/>
  <c r="C6" i="3"/>
  <c r="B6" i="3"/>
  <c r="I7" i="3" s="1"/>
  <c r="A6" i="3"/>
  <c r="L5" i="3"/>
  <c r="K5" i="3"/>
  <c r="J5" i="3"/>
  <c r="C5" i="3"/>
  <c r="B5" i="3"/>
  <c r="A5" i="3"/>
  <c r="L4" i="3"/>
  <c r="K4" i="3"/>
  <c r="J4" i="3"/>
  <c r="I4" i="3"/>
  <c r="C4" i="3"/>
  <c r="B4" i="3"/>
  <c r="I5" i="3" s="1"/>
  <c r="A4" i="3"/>
  <c r="L3" i="3"/>
  <c r="K3" i="3"/>
  <c r="J3" i="3"/>
  <c r="H3" i="3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C3" i="3"/>
  <c r="B3" i="3"/>
  <c r="A3" i="3"/>
  <c r="H2" i="3"/>
  <c r="C2" i="3"/>
  <c r="B2" i="3"/>
  <c r="I3" i="3" s="1"/>
  <c r="A2" i="3"/>
  <c r="C1" i="3"/>
  <c r="B1" i="3"/>
  <c r="A1" i="3"/>
  <c r="L2" i="3" s="1"/>
  <c r="H5" i="2"/>
  <c r="D23" i="4" s="1"/>
  <c r="H4" i="2"/>
  <c r="D22" i="4" s="1"/>
  <c r="H3" i="2"/>
  <c r="D21" i="4" s="1"/>
  <c r="H2" i="2"/>
  <c r="D20" i="4" s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M5" i="1"/>
  <c r="K5" i="1"/>
  <c r="M4" i="1"/>
  <c r="K4" i="1"/>
  <c r="K3" i="1"/>
  <c r="M2" i="1"/>
  <c r="K2" i="1"/>
  <c r="M3" i="1" s="1"/>
  <c r="H7" i="2" l="1"/>
  <c r="K13" i="3"/>
  <c r="L15" i="3"/>
  <c r="E5" i="4" s="1"/>
  <c r="B23" i="4" s="1"/>
  <c r="J31" i="3"/>
  <c r="L33" i="3"/>
  <c r="J47" i="3"/>
  <c r="L49" i="3"/>
  <c r="L63" i="3"/>
  <c r="I69" i="3"/>
  <c r="I101" i="3"/>
  <c r="L169" i="3"/>
  <c r="K169" i="3"/>
  <c r="J169" i="3"/>
  <c r="I169" i="3"/>
  <c r="L51" i="3"/>
  <c r="L123" i="3"/>
  <c r="I123" i="3"/>
  <c r="L163" i="3"/>
  <c r="K163" i="3"/>
  <c r="J163" i="3"/>
  <c r="I163" i="3"/>
  <c r="L113" i="3"/>
  <c r="I113" i="3"/>
  <c r="L121" i="3"/>
  <c r="I121" i="3"/>
  <c r="L129" i="3"/>
  <c r="I129" i="3"/>
  <c r="L137" i="3"/>
  <c r="I137" i="3"/>
  <c r="L145" i="3"/>
  <c r="J145" i="3"/>
  <c r="I145" i="3"/>
  <c r="L157" i="3"/>
  <c r="K157" i="3"/>
  <c r="J157" i="3"/>
  <c r="I157" i="3"/>
  <c r="L173" i="3"/>
  <c r="K173" i="3"/>
  <c r="J173" i="3"/>
  <c r="I173" i="3"/>
  <c r="L115" i="3"/>
  <c r="I115" i="3"/>
  <c r="L151" i="3"/>
  <c r="J151" i="3"/>
  <c r="I151" i="3"/>
  <c r="I25" i="3"/>
  <c r="K27" i="3"/>
  <c r="I41" i="3"/>
  <c r="K43" i="3"/>
  <c r="L167" i="3"/>
  <c r="K167" i="3"/>
  <c r="J167" i="3"/>
  <c r="I167" i="3"/>
  <c r="J25" i="3"/>
  <c r="J41" i="3"/>
  <c r="L59" i="3"/>
  <c r="I65" i="3"/>
  <c r="K77" i="3"/>
  <c r="I97" i="3"/>
  <c r="I23" i="3"/>
  <c r="I39" i="3"/>
  <c r="L111" i="3"/>
  <c r="I111" i="3"/>
  <c r="L119" i="3"/>
  <c r="I119" i="3"/>
  <c r="L127" i="3"/>
  <c r="I127" i="3"/>
  <c r="L135" i="3"/>
  <c r="I135" i="3"/>
  <c r="L143" i="3"/>
  <c r="I143" i="3"/>
  <c r="L161" i="3"/>
  <c r="K161" i="3"/>
  <c r="J161" i="3"/>
  <c r="I161" i="3"/>
  <c r="I2" i="3"/>
  <c r="J23" i="3"/>
  <c r="J39" i="3"/>
  <c r="I53" i="3"/>
  <c r="K65" i="3"/>
  <c r="I85" i="3"/>
  <c r="K97" i="3"/>
  <c r="J115" i="3"/>
  <c r="J123" i="3"/>
  <c r="J131" i="3"/>
  <c r="J139" i="3"/>
  <c r="L153" i="3"/>
  <c r="K153" i="3"/>
  <c r="J153" i="3"/>
  <c r="I153" i="3"/>
  <c r="J2" i="3"/>
  <c r="I21" i="3"/>
  <c r="K23" i="3"/>
  <c r="I37" i="3"/>
  <c r="K39" i="3"/>
  <c r="J53" i="3"/>
  <c r="I63" i="3"/>
  <c r="J85" i="3"/>
  <c r="I95" i="3"/>
  <c r="K115" i="3"/>
  <c r="K123" i="3"/>
  <c r="L149" i="3"/>
  <c r="J149" i="3"/>
  <c r="I149" i="3"/>
  <c r="L155" i="3"/>
  <c r="K155" i="3"/>
  <c r="J155" i="3"/>
  <c r="I155" i="3"/>
  <c r="L171" i="3"/>
  <c r="K171" i="3"/>
  <c r="J171" i="3"/>
  <c r="I171" i="3"/>
  <c r="L139" i="3"/>
  <c r="I139" i="3"/>
  <c r="K2" i="3"/>
  <c r="J21" i="3"/>
  <c r="K53" i="3"/>
  <c r="J63" i="3"/>
  <c r="L67" i="3"/>
  <c r="I73" i="3"/>
  <c r="K85" i="3"/>
  <c r="J95" i="3"/>
  <c r="I105" i="3"/>
  <c r="L131" i="3"/>
  <c r="I131" i="3"/>
  <c r="I19" i="3"/>
  <c r="I35" i="3"/>
  <c r="K37" i="3"/>
  <c r="I51" i="3"/>
  <c r="K63" i="3"/>
  <c r="J73" i="3"/>
  <c r="I83" i="3"/>
  <c r="K95" i="3"/>
  <c r="J105" i="3"/>
  <c r="L109" i="3"/>
  <c r="I109" i="3"/>
  <c r="L117" i="3"/>
  <c r="I117" i="3"/>
  <c r="L125" i="3"/>
  <c r="I125" i="3"/>
  <c r="L133" i="3"/>
  <c r="I133" i="3"/>
  <c r="L141" i="3"/>
  <c r="I141" i="3"/>
  <c r="L165" i="3"/>
  <c r="K165" i="3"/>
  <c r="J165" i="3"/>
  <c r="I165" i="3"/>
  <c r="M7" i="1"/>
  <c r="I17" i="3"/>
  <c r="J19" i="3"/>
  <c r="J35" i="3"/>
  <c r="J51" i="3"/>
  <c r="L55" i="3"/>
  <c r="I61" i="3"/>
  <c r="K73" i="3"/>
  <c r="J83" i="3"/>
  <c r="I93" i="3"/>
  <c r="K105" i="3"/>
  <c r="J113" i="3"/>
  <c r="J121" i="3"/>
  <c r="J129" i="3"/>
  <c r="J137" i="3"/>
  <c r="K145" i="3"/>
  <c r="I15" i="3"/>
  <c r="J17" i="3"/>
  <c r="K19" i="3"/>
  <c r="I33" i="3"/>
  <c r="K35" i="3"/>
  <c r="I49" i="3"/>
  <c r="K51" i="3"/>
  <c r="J61" i="3"/>
  <c r="I71" i="3"/>
  <c r="K83" i="3"/>
  <c r="J93" i="3"/>
  <c r="I103" i="3"/>
  <c r="K113" i="3"/>
  <c r="K121" i="3"/>
  <c r="K129" i="3"/>
  <c r="K137" i="3"/>
  <c r="K151" i="3"/>
  <c r="L159" i="3"/>
  <c r="K159" i="3"/>
  <c r="J159" i="3"/>
  <c r="I159" i="3"/>
  <c r="K61" i="3"/>
  <c r="J71" i="3"/>
  <c r="I81" i="3"/>
  <c r="K93" i="3"/>
  <c r="J103" i="3"/>
  <c r="L147" i="3"/>
  <c r="J147" i="3"/>
  <c r="I147" i="3"/>
  <c r="C23" i="4" l="1"/>
  <c r="E23" i="4" s="1"/>
  <c r="E2" i="4"/>
  <c r="B5" i="4" s="1"/>
  <c r="D2" i="4"/>
  <c r="B4" i="4" s="1"/>
  <c r="J4" i="4" s="1"/>
  <c r="K4" i="4" s="1"/>
  <c r="C2" i="4"/>
  <c r="B3" i="4" s="1"/>
  <c r="B2" i="4"/>
  <c r="E3" i="4"/>
  <c r="C5" i="4" s="1"/>
  <c r="D3" i="4"/>
  <c r="C4" i="4" s="1"/>
  <c r="C3" i="4"/>
  <c r="B21" i="4" s="1"/>
  <c r="E4" i="4"/>
  <c r="D5" i="4" s="1"/>
  <c r="D4" i="4"/>
  <c r="B22" i="4" s="1"/>
  <c r="E22" i="4" l="1"/>
  <c r="C22" i="4"/>
  <c r="J2" i="4"/>
  <c r="B20" i="4"/>
  <c r="B12" i="4"/>
  <c r="J3" i="4"/>
  <c r="K3" i="4" s="1"/>
  <c r="C21" i="4"/>
  <c r="E21" i="4" s="1"/>
  <c r="J5" i="4"/>
  <c r="K5" i="4" s="1"/>
  <c r="K2" i="4" l="1"/>
  <c r="E12" i="4" s="1"/>
  <c r="J6" i="4"/>
  <c r="C20" i="4"/>
  <c r="E20" i="4" s="1"/>
  <c r="E25" i="4" l="1"/>
  <c r="F20" i="4"/>
  <c r="A13" i="4"/>
  <c r="G13" i="4" s="1"/>
  <c r="A12" i="4"/>
  <c r="G12" i="4" s="1"/>
  <c r="I12" i="4" s="1"/>
  <c r="F23" i="4" l="1"/>
  <c r="F21" i="4"/>
  <c r="F22" i="4"/>
  <c r="F25" i="4" l="1"/>
</calcChain>
</file>

<file path=xl/sharedStrings.xml><?xml version="1.0" encoding="utf-8"?>
<sst xmlns="http://schemas.openxmlformats.org/spreadsheetml/2006/main" count="2271" uniqueCount="507">
  <si>
    <t>PotentialMisuse</t>
  </si>
  <si>
    <t>Details</t>
  </si>
  <si>
    <t>CONSENSUS warning</t>
  </si>
  <si>
    <t>Agreement</t>
  </si>
  <si>
    <t>Answers</t>
  </si>
  <si>
    <t>Patterns Already Found</t>
  </si>
  <si>
    <t>PotentialMisuse_28</t>
  </si>
  <si>
    <t>Not Sure</t>
  </si>
  <si>
    <t>Different Usage</t>
  </si>
  <si>
    <t>Equivalent Expansion/Reduction (a.b.b = a.b; a.b)</t>
  </si>
  <si>
    <t>PotentialMisuse_34</t>
  </si>
  <si>
    <t>exactly the same</t>
  </si>
  <si>
    <t>Alternative correct usage</t>
  </si>
  <si>
    <t>Alternate equivalent Conditionals (for loop, iterator.next)</t>
  </si>
  <si>
    <t>PotentialMisuse_1874</t>
  </si>
  <si>
    <t>pipeline</t>
  </si>
  <si>
    <t>Object is parameter instead of instantiation</t>
  </si>
  <si>
    <t>PotentialMisuse_2073</t>
  </si>
  <si>
    <t>Correct Misuse</t>
  </si>
  <si>
    <t>Different control flow if(x){a();} ==&gt;&gt; if(!x){return or throw exception}; ... a();)</t>
  </si>
  <si>
    <t>PotentialMisuse_2238</t>
  </si>
  <si>
    <t>Inclusion of public class</t>
  </si>
  <si>
    <t>PotentialMisuse_2385</t>
  </si>
  <si>
    <t>PotentialMisuse_2390</t>
  </si>
  <si>
    <t>PotentialMisuse_6351</t>
  </si>
  <si>
    <t>PotentialMisuse_6427</t>
  </si>
  <si>
    <t>PotentialMisuse_6544</t>
  </si>
  <si>
    <t>PotentialMisuse_6624</t>
  </si>
  <si>
    <t>PotentialMisuse_6638</t>
  </si>
  <si>
    <t>PotentialMisuse_6957</t>
  </si>
  <si>
    <t>PotentialMisuse_7056</t>
  </si>
  <si>
    <t>PotentialMisuse_7637</t>
  </si>
  <si>
    <t>PotentialMisuse_7905</t>
  </si>
  <si>
    <t>PotentialMisuse_7956</t>
  </si>
  <si>
    <t>The detected one seems like the right usage</t>
  </si>
  <si>
    <t>PotentialMisuse_7962</t>
  </si>
  <si>
    <t>diferent api</t>
  </si>
  <si>
    <t>PotentialMisuse_23888</t>
  </si>
  <si>
    <t>PotentialMisuse_24115</t>
  </si>
  <si>
    <t>PotentialMisuse_24130</t>
  </si>
  <si>
    <t>They look the same to me</t>
  </si>
  <si>
    <t>PotentialMisuse_25981</t>
  </si>
  <si>
    <t>PotentialMisuse_26165</t>
  </si>
  <si>
    <t>PotentialMisuse_26199</t>
  </si>
  <si>
    <t>PotentialMisuse_26943</t>
  </si>
  <si>
    <t>PotentialMisuse_26963</t>
  </si>
  <si>
    <t>PotentialMisuse_27216</t>
  </si>
  <si>
    <t>Logging function in the middle</t>
  </si>
  <si>
    <t>PotentialMisuse_27713</t>
  </si>
  <si>
    <t>different api</t>
  </si>
  <si>
    <t>PotentialMisuse_27722</t>
  </si>
  <si>
    <t>PotentialMisuse_29104</t>
  </si>
  <si>
    <t>never closes</t>
  </si>
  <si>
    <t>PotentialMisuse_29551</t>
  </si>
  <si>
    <t>actually has comment to say that it's a different usage</t>
  </si>
  <si>
    <t>PotentialMisuse_34882</t>
  </si>
  <si>
    <t>is in a loop</t>
  </si>
  <si>
    <t>PotentialMisuse_34937</t>
  </si>
  <si>
    <t>PotentialMisuse_57470</t>
  </si>
  <si>
    <t>PotentialMisuse_57480</t>
  </si>
  <si>
    <t>PotentialMisuse_57523</t>
  </si>
  <si>
    <t>not used in conditional statement</t>
  </si>
  <si>
    <t>PotentialMisuse_58728</t>
  </si>
  <si>
    <t>PotentialMisuse_58755</t>
  </si>
  <si>
    <t>PotentialMisuse_59256</t>
  </si>
  <si>
    <t>PotentialMisuse_59266</t>
  </si>
  <si>
    <t>same</t>
  </si>
  <si>
    <t>PotentialMisuse_59361</t>
  </si>
  <si>
    <t>differnet instantion of list</t>
  </si>
  <si>
    <t>PotentialMisuse_59862</t>
  </si>
  <si>
    <t>PotentialMisuse_59980</t>
  </si>
  <si>
    <t>Take small patterns out of loops</t>
  </si>
  <si>
    <t>PotentialMisuse_60103</t>
  </si>
  <si>
    <t>field taken from super</t>
  </si>
  <si>
    <t>PotentialMisuse_60200</t>
  </si>
  <si>
    <t>PotentialMisuse_60543</t>
  </si>
  <si>
    <t>looks like different APIs maybe different control flow</t>
  </si>
  <si>
    <t>PotentialMisuse_60615</t>
  </si>
  <si>
    <t>string format used in (return type should be checked here)</t>
  </si>
  <si>
    <t>PotentialMisuse_62498</t>
  </si>
  <si>
    <t>PotentialMisuse_62540</t>
  </si>
  <si>
    <t>rare usage</t>
  </si>
  <si>
    <t>PotentialMisuse_63111</t>
  </si>
  <si>
    <t>PotentialMisuse_63300</t>
  </si>
  <si>
    <t>seems like different API</t>
  </si>
  <si>
    <t>PotentialMisuse_64791</t>
  </si>
  <si>
    <t>different order of operations</t>
  </si>
  <si>
    <t>different order of opperations</t>
  </si>
  <si>
    <t>PotentialMisuse_66931</t>
  </si>
  <si>
    <t>different API</t>
  </si>
  <si>
    <t>different conditions</t>
  </si>
  <si>
    <t>PotentialMisuse_66965</t>
  </si>
  <si>
    <t>PotentialMisuse_66976</t>
  </si>
  <si>
    <t>I think it's different API calls...</t>
  </si>
  <si>
    <t>PotentialMisuse_67311</t>
  </si>
  <si>
    <t>PotentialMisuse_67351</t>
  </si>
  <si>
    <t>PotentialMisuse_68226</t>
  </si>
  <si>
    <t>PotentialMisuse_68233</t>
  </si>
  <si>
    <t>PotentialMisuse_68396</t>
  </si>
  <si>
    <t>PotentialMisuse_68401</t>
  </si>
  <si>
    <t>PotentialMisuse_68972</t>
  </si>
  <si>
    <t>PotentialMisuse_69000</t>
  </si>
  <si>
    <t>the same to me</t>
  </si>
  <si>
    <t>PotentialMisuse_72911</t>
  </si>
  <si>
    <t>decorator</t>
  </si>
  <si>
    <t>PotentialMisuse_73114</t>
  </si>
  <si>
    <t>PotentialMisuse_73144</t>
  </si>
  <si>
    <t>different order in pipeline</t>
  </si>
  <si>
    <t>different order in decorator pipeline</t>
  </si>
  <si>
    <t>PotentialMisuse_73160</t>
  </si>
  <si>
    <t>reuse super method</t>
  </si>
  <si>
    <t>Whether there is return value</t>
  </si>
  <si>
    <t>PotentialMisuse_74143</t>
  </si>
  <si>
    <t>diffrent number of parameters</t>
  </si>
  <si>
    <t>PotentialMisuse_74154</t>
  </si>
  <si>
    <t>PotentialMisuse_74195</t>
  </si>
  <si>
    <t>PotentialMisuse_74362</t>
  </si>
  <si>
    <t>PotentialMisuse_74512</t>
  </si>
  <si>
    <t>PotentialMisuse_74541</t>
  </si>
  <si>
    <t>PotentialMisuse_74749</t>
  </si>
  <si>
    <t>PotentialMisuse_74762</t>
  </si>
  <si>
    <t>not the same API</t>
  </si>
  <si>
    <t>PotentialMisuse_75994</t>
  </si>
  <si>
    <t>PotentialMisuse_76004</t>
  </si>
  <si>
    <t>PotentialMisuse_80571</t>
  </si>
  <si>
    <t>use variable or method call</t>
  </si>
  <si>
    <t>PotentialMisuse_80580</t>
  </si>
  <si>
    <t>PotentialMisuse_80826</t>
  </si>
  <si>
    <t>PotentialMisuse_80999</t>
  </si>
  <si>
    <t>PotentialMisuse_81613</t>
  </si>
  <si>
    <t>variable vs return value as a parameter</t>
  </si>
  <si>
    <t>PotentialMisuse_81668</t>
  </si>
  <si>
    <t>more or less operations</t>
  </si>
  <si>
    <t>PotentialMisuse_81721</t>
  </si>
  <si>
    <t>diffrent sequence of calls</t>
  </si>
  <si>
    <t>PotentialMisuse_81795</t>
  </si>
  <si>
    <t>missing one step in the pipeline</t>
  </si>
  <si>
    <t>PotentialMisuse_81902</t>
  </si>
  <si>
    <t>not in if</t>
  </si>
  <si>
    <t>PotentialMisuse_82021</t>
  </si>
  <si>
    <t>looks same to me</t>
  </si>
  <si>
    <t>PotentialMisuse_83667</t>
  </si>
  <si>
    <t>explained as comment</t>
  </si>
  <si>
    <t>PotentialMisuse_83690</t>
  </si>
  <si>
    <t>uses string format in param</t>
  </si>
  <si>
    <t>PotentialMisuse_83976</t>
  </si>
  <si>
    <t>PotentialMisuse_83997</t>
  </si>
  <si>
    <t>PotentialMisuse_84825</t>
  </si>
  <si>
    <t>PotentialMisuse_84891</t>
  </si>
  <si>
    <t>different control flow</t>
  </si>
  <si>
    <t>PotentialMisuse_85677</t>
  </si>
  <si>
    <t>used in test</t>
  </si>
  <si>
    <t>PotentialMisuse_85683</t>
  </si>
  <si>
    <t>PotentialMisuse_86708</t>
  </si>
  <si>
    <t>PotentialMisuse_86772</t>
  </si>
  <si>
    <t>session is not started in try</t>
  </si>
  <si>
    <t>close in finally</t>
  </si>
  <si>
    <t>PotentialMisuse_86954</t>
  </si>
  <si>
    <t>PotentialMisuse_86965</t>
  </si>
  <si>
    <t>looks like mistake</t>
  </si>
  <si>
    <t>PotentialMisuse_87120</t>
  </si>
  <si>
    <t>more steps in the call chain</t>
  </si>
  <si>
    <t>PotentialMisuse_87352</t>
  </si>
  <si>
    <t>PotentialMisuse_87544</t>
  </si>
  <si>
    <t>not sure why flagged</t>
  </si>
  <si>
    <t>PotentialMisuse_91369</t>
  </si>
  <si>
    <t>using size to instantiate instead of compare</t>
  </si>
  <si>
    <t>PotentialMisuse_91389</t>
  </si>
  <si>
    <t>PotentialMisuse_92820</t>
  </si>
  <si>
    <t>labda expression inside</t>
  </si>
  <si>
    <t>PotentialMisuse_93157</t>
  </si>
  <si>
    <t>not inside loop, also has different internals</t>
  </si>
  <si>
    <t>PotentialMisuse_93167</t>
  </si>
  <si>
    <t>not inside try catch</t>
  </si>
  <si>
    <t>PotentialMisuse_93501</t>
  </si>
  <si>
    <t>not inside if</t>
  </si>
  <si>
    <t>PotentialMisuse_93650</t>
  </si>
  <si>
    <t>pipeline of string append</t>
  </si>
  <si>
    <t>PotentialMisuse_94132</t>
  </si>
  <si>
    <t>pipeline, one more step</t>
  </si>
  <si>
    <t>pipeline (has extra step)</t>
  </si>
  <si>
    <t>PotentialMisuse_94347</t>
  </si>
  <si>
    <t>PotentialMisuse_94789</t>
  </si>
  <si>
    <t>pipeline, more steps</t>
  </si>
  <si>
    <t>PotentialMisuse_94797</t>
  </si>
  <si>
    <t>Different flexible operations</t>
  </si>
  <si>
    <t>PotentialMisuse_95379</t>
  </si>
  <si>
    <t>PotentialMisuse_96166</t>
  </si>
  <si>
    <t>PotentialMisuse_96206</t>
  </si>
  <si>
    <t>PotentialMisuse_96244</t>
  </si>
  <si>
    <t>PotentialMisuse_98127</t>
  </si>
  <si>
    <t>mistake with line number</t>
  </si>
  <si>
    <t>PotentialMisuse_98139</t>
  </si>
  <si>
    <t>PotentialMisuse_107780</t>
  </si>
  <si>
    <t>seems like different api</t>
  </si>
  <si>
    <t>PotentialMisuse_107791</t>
  </si>
  <si>
    <t>PotentialMisuse_112890</t>
  </si>
  <si>
    <t>different thrown exceptions</t>
  </si>
  <si>
    <t>seems same</t>
  </si>
  <si>
    <t>PotentialMisuse_112899</t>
  </si>
  <si>
    <t>the same</t>
  </si>
  <si>
    <t>PotentialMisuse_114866</t>
  </si>
  <si>
    <t>PotentialMisuse_115469</t>
  </si>
  <si>
    <t>PotentialMisuse_115489</t>
  </si>
  <si>
    <t>reversed loop condition</t>
  </si>
  <si>
    <t>different loop conditions</t>
  </si>
  <si>
    <t>PotentialMisuse_115500</t>
  </si>
  <si>
    <t>PotentialMisuse_117151</t>
  </si>
  <si>
    <t>PotentialMisuse_117164</t>
  </si>
  <si>
    <t>PotentialMisuse_122023</t>
  </si>
  <si>
    <t>PotentialMisuse_122031</t>
  </si>
  <si>
    <t>PotentialMisuse_122543</t>
  </si>
  <si>
    <t>examples don't all match same api</t>
  </si>
  <si>
    <t>PotentialMisuse_122548</t>
  </si>
  <si>
    <t>different loop start positions</t>
  </si>
  <si>
    <t>PotentialMisuse_122595</t>
  </si>
  <si>
    <t>PotentialMisuse_122614</t>
  </si>
  <si>
    <t>PotentialMisuse_122770</t>
  </si>
  <si>
    <t>PotentialMisuse_122780</t>
  </si>
  <si>
    <t>PotentialMisuse_129267</t>
  </si>
  <si>
    <t>variable vs. method call as parameters</t>
  </si>
  <si>
    <t>different parameters</t>
  </si>
  <si>
    <t>PotentialMisuse_129306</t>
  </si>
  <si>
    <t>PotentialMisuse_129514</t>
  </si>
  <si>
    <t>sequence of calls</t>
  </si>
  <si>
    <t>PotentialMisuse_147946</t>
  </si>
  <si>
    <t>PotentialMisuse_149292</t>
  </si>
  <si>
    <t>PotentialMisuse_149315</t>
  </si>
  <si>
    <t>Same to me</t>
  </si>
  <si>
    <t>doesn't start or end object but maybe doens't need to (different extends)</t>
  </si>
  <si>
    <t>PotentialMisuse_156116</t>
  </si>
  <si>
    <t>not called in try</t>
  </si>
  <si>
    <t>sleep not called in try</t>
  </si>
  <si>
    <t>PotentialMisuse_160259</t>
  </si>
  <si>
    <t>number of add called</t>
  </si>
  <si>
    <t>more calls</t>
  </si>
  <si>
    <t>PotentialMisuse_160332</t>
  </si>
  <si>
    <t>looks like string not match?</t>
  </si>
  <si>
    <t>PotentialMisuse_160897</t>
  </si>
  <si>
    <t>number of set method called</t>
  </si>
  <si>
    <t>PotentialMisuse_160906</t>
  </si>
  <si>
    <t>assign the boolen first to a virable or directly put in if</t>
  </si>
  <si>
    <t>intermediate variable</t>
  </si>
  <si>
    <t>PotentialMisuse_162864</t>
  </si>
  <si>
    <t>PotentialMisuse_163047</t>
  </si>
  <si>
    <t>PotentialMisuse_163080</t>
  </si>
  <si>
    <t>pipeline, more steps in the decorator</t>
  </si>
  <si>
    <t>PotentialMisuse_167320</t>
  </si>
  <si>
    <t>number of put method called</t>
  </si>
  <si>
    <t>PotentialMisuse_167503</t>
  </si>
  <si>
    <t>PotentialMisuse_168055</t>
  </si>
  <si>
    <t>PotentialMisuse_169278</t>
  </si>
  <si>
    <t>pipeline, more steps in the sequence of calls</t>
  </si>
  <si>
    <t>PotentialMisuse_169399</t>
  </si>
  <si>
    <t>looks fine</t>
  </si>
  <si>
    <t>PotentialMisuse_169405</t>
  </si>
  <si>
    <t>PotentialMisuse_170806</t>
  </si>
  <si>
    <t>PotentialMisuse_170816</t>
  </si>
  <si>
    <t>PotentialMisuse_172001</t>
  </si>
  <si>
    <t>PotentialMisuse_172127</t>
  </si>
  <si>
    <t>pipeline, one less step</t>
  </si>
  <si>
    <t>PotentialMisuse_172168</t>
  </si>
  <si>
    <t>PotentialMisuse_172204</t>
  </si>
  <si>
    <t>PotentialMisuse_172624</t>
  </si>
  <si>
    <t>PotentialMisuse_172711</t>
  </si>
  <si>
    <t>PotentialMisuse_175367</t>
  </si>
  <si>
    <t>same to me</t>
  </si>
  <si>
    <t>seems like different control flow after call (should not be affected)</t>
  </si>
  <si>
    <t>PotentialMisuse_175950</t>
  </si>
  <si>
    <t>number of append called</t>
  </si>
  <si>
    <t>PotentialMisuse_176015</t>
  </si>
  <si>
    <t>PotentialMisuse_177505</t>
  </si>
  <si>
    <t>some examples don't match</t>
  </si>
  <si>
    <t>PotentialMisuse_177515</t>
  </si>
  <si>
    <t>empty catch</t>
  </si>
  <si>
    <t>sleep not in try</t>
  </si>
  <si>
    <t>PotentialMisuse_177630</t>
  </si>
  <si>
    <t>sequences of calls</t>
  </si>
  <si>
    <t>sequence</t>
  </si>
  <si>
    <t>PotentialMisuse_177647</t>
  </si>
  <si>
    <t>call once or multple times in a sequence</t>
  </si>
  <si>
    <t>different usage after</t>
  </si>
  <si>
    <t>PotentialMisuse_177671</t>
  </si>
  <si>
    <t>PotentialMisuse_27</t>
  </si>
  <si>
    <t>No</t>
  </si>
  <si>
    <t>-----</t>
  </si>
  <si>
    <t>Yes</t>
  </si>
  <si>
    <t>PotentialMisuse_33</t>
  </si>
  <si>
    <t>PotentialMisuse_1872</t>
  </si>
  <si>
    <t>PotentialMisuse_2065</t>
  </si>
  <si>
    <t>PotentialMisuse_2281</t>
  </si>
  <si>
    <t>PotentialMisuse_2384</t>
  </si>
  <si>
    <t>PotentialMisuse_2389</t>
  </si>
  <si>
    <t>PotentialMisuse_6332</t>
  </si>
  <si>
    <t>PotentialMisuse_6364</t>
  </si>
  <si>
    <t>PotentialMisuse_6543</t>
  </si>
  <si>
    <t>PotentialMisuse_6622</t>
  </si>
  <si>
    <t>PotentialMisuse_6636</t>
  </si>
  <si>
    <t>PotentialMisuse_6956</t>
  </si>
  <si>
    <t>PotentialMisuse_7048</t>
  </si>
  <si>
    <t>PotentialMisuse_7055</t>
  </si>
  <si>
    <t>PotentialMisuse_7140</t>
  </si>
  <si>
    <t>PotentialMisuse_7648</t>
  </si>
  <si>
    <t>PotentialMisuse_7740</t>
  </si>
  <si>
    <t>PotentialMisuse_7955</t>
  </si>
  <si>
    <t>PotentialMisuse_7959</t>
  </si>
  <si>
    <t>PotentialMisuse_23843</t>
  </si>
  <si>
    <t>PotentialMisuse_24113</t>
  </si>
  <si>
    <t>PotentialMisuse_24129</t>
  </si>
  <si>
    <t>PotentialMisuse_25947</t>
  </si>
  <si>
    <t>PotentialMisuse_25958</t>
  </si>
  <si>
    <t>PotentialMisuse_25963</t>
  </si>
  <si>
    <t>PotentialMisuse_26155</t>
  </si>
  <si>
    <t>PotentialMisuse_26197</t>
  </si>
  <si>
    <t>PotentialMisuse_26941</t>
  </si>
  <si>
    <t>PotentialMisuse_26959</t>
  </si>
  <si>
    <t>PotentialMisuse_27110</t>
  </si>
  <si>
    <t>PotentialMisuse_27712</t>
  </si>
  <si>
    <t>PotentialMisuse_27720</t>
  </si>
  <si>
    <t>PotentialMisuse_29101</t>
  </si>
  <si>
    <t>PotentialMisuse_29394</t>
  </si>
  <si>
    <t>PotentialMisuse_34880</t>
  </si>
  <si>
    <t>PotentialMisuse_34929</t>
  </si>
  <si>
    <t>PotentialMisuse_57469</t>
  </si>
  <si>
    <t>PotentialMisuse_57476</t>
  </si>
  <si>
    <t>PotentialMisuse_57521</t>
  </si>
  <si>
    <t>PotentialMisuse_57552</t>
  </si>
  <si>
    <t>PotentialMisuse_58727</t>
  </si>
  <si>
    <t>PotentialMisuse_58753</t>
  </si>
  <si>
    <t>PotentialMisuse_59255</t>
  </si>
  <si>
    <t>PotentialMisuse_59261</t>
  </si>
  <si>
    <t>PotentialMisuse_59360</t>
  </si>
  <si>
    <t>PotentialMisuse_59861</t>
  </si>
  <si>
    <t>PotentialMisuse_59978</t>
  </si>
  <si>
    <t>PotentialMisuse_60023</t>
  </si>
  <si>
    <t>PotentialMisuse_60054</t>
  </si>
  <si>
    <t>PotentialMisuse_60199</t>
  </si>
  <si>
    <t>PotentialMisuse_60539</t>
  </si>
  <si>
    <t>PotentialMisuse_60596</t>
  </si>
  <si>
    <t>PotentialMisuse_62496</t>
  </si>
  <si>
    <t>PotentialMisuse_62511</t>
  </si>
  <si>
    <t>PotentialMisuse_63109</t>
  </si>
  <si>
    <t>PotentialMisuse_63149</t>
  </si>
  <si>
    <t>PotentialMisuse_64789</t>
  </si>
  <si>
    <t>PotentialMisuse_66930</t>
  </si>
  <si>
    <t>PotentialMisuse_66959</t>
  </si>
  <si>
    <t>PotentialMisuse_66964</t>
  </si>
  <si>
    <t>PotentialMisuse_66972</t>
  </si>
  <si>
    <t>PotentialMisuse_67302</t>
  </si>
  <si>
    <t>PotentialMisuse_67328</t>
  </si>
  <si>
    <t>PotentialMisuse_68225</t>
  </si>
  <si>
    <t>PotentialMisuse_68232</t>
  </si>
  <si>
    <t>PotentialMisuse_68395</t>
  </si>
  <si>
    <t>PotentialMisuse_68399</t>
  </si>
  <si>
    <t>PotentialMisuse_68969</t>
  </si>
  <si>
    <t>PotentialMisuse_68983</t>
  </si>
  <si>
    <t>PotentialMisuse_72910</t>
  </si>
  <si>
    <t>PotentialMisuse_73090</t>
  </si>
  <si>
    <t>PotentialMisuse_73141</t>
  </si>
  <si>
    <t>PotentialMisuse_73161</t>
  </si>
  <si>
    <t>PotentialMisuse_74141</t>
  </si>
  <si>
    <t>PotentialMisuse_74153</t>
  </si>
  <si>
    <t>PotentialMisuse_74194</t>
  </si>
  <si>
    <t>PotentialMisuse_74361</t>
  </si>
  <si>
    <t>PotentialMisuse_74511</t>
  </si>
  <si>
    <t>PotentialMisuse_74538</t>
  </si>
  <si>
    <t>PotentialMisuse_74712</t>
  </si>
  <si>
    <t>PotentialMisuse_74746</t>
  </si>
  <si>
    <t>PotentialMisuse_74760</t>
  </si>
  <si>
    <t>PotentialMisuse_75993</t>
  </si>
  <si>
    <t>PotentialMisuse_76000</t>
  </si>
  <si>
    <t>PotentialMisuse_80568</t>
  </si>
  <si>
    <t>PotentialMisuse_80576</t>
  </si>
  <si>
    <t>PotentialMisuse_80796</t>
  </si>
  <si>
    <t>PotentialMisuse_80988</t>
  </si>
  <si>
    <t>PotentialMisuse_81612</t>
  </si>
  <si>
    <t>PotentialMisuse_81660</t>
  </si>
  <si>
    <t>PotentialMisuse_81677</t>
  </si>
  <si>
    <t>PotentialMisuse_81794</t>
  </si>
  <si>
    <t>PotentialMisuse_82015</t>
  </si>
  <si>
    <t>PotentialMisuse_83666</t>
  </si>
  <si>
    <t>PotentialMisuse_83689</t>
  </si>
  <si>
    <t>PotentialMisuse_83975</t>
  </si>
  <si>
    <t>PotentialMisuse_83996</t>
  </si>
  <si>
    <t>PotentialMisuse_84820</t>
  </si>
  <si>
    <t>PotentialMisuse_84872</t>
  </si>
  <si>
    <t>PotentialMisuse_85675</t>
  </si>
  <si>
    <t>PotentialMisuse_85680</t>
  </si>
  <si>
    <t>PotentialMisuse_86707</t>
  </si>
  <si>
    <t>PotentialMisuse_86733</t>
  </si>
  <si>
    <t>PotentialMisuse_86953</t>
  </si>
  <si>
    <t>PotentialMisuse_86964</t>
  </si>
  <si>
    <t>PotentialMisuse_87118</t>
  </si>
  <si>
    <t>PotentialMisuse_87351</t>
  </si>
  <si>
    <t>PotentialMisuse_87539</t>
  </si>
  <si>
    <t>PotentialMisuse_91367</t>
  </si>
  <si>
    <t>PotentialMisuse_91379</t>
  </si>
  <si>
    <t>PotentialMisuse_92802</t>
  </si>
  <si>
    <t>PotentialMisuse_93156</t>
  </si>
  <si>
    <t>PotentialMisuse_93166</t>
  </si>
  <si>
    <t>PotentialMisuse_93464</t>
  </si>
  <si>
    <t>PotentialMisuse_93649</t>
  </si>
  <si>
    <t>PotentialMisuse_94131</t>
  </si>
  <si>
    <t>PotentialMisuse_94213</t>
  </si>
  <si>
    <t>PotentialMisuse_94788</t>
  </si>
  <si>
    <t>PotentialMisuse_94796</t>
  </si>
  <si>
    <t>PotentialMisuse_95375</t>
  </si>
  <si>
    <t>PotentialMisuse_96157</t>
  </si>
  <si>
    <t>PotentialMisuse_96205</t>
  </si>
  <si>
    <t>PotentialMisuse_96243</t>
  </si>
  <si>
    <t>PotentialMisuse_98126</t>
  </si>
  <si>
    <t>PotentialMisuse_98136</t>
  </si>
  <si>
    <t>PotentialMisuse_107778</t>
  </si>
  <si>
    <t>PotentialMisuse_107787</t>
  </si>
  <si>
    <t>PotentialMisuse_112889</t>
  </si>
  <si>
    <t>PotentialMisuse_112894</t>
  </si>
  <si>
    <t>PotentialMisuse_114794</t>
  </si>
  <si>
    <t>PotentialMisuse_115322</t>
  </si>
  <si>
    <t>PotentialMisuse_116769</t>
  </si>
  <si>
    <t>PotentialMisuse_117148</t>
  </si>
  <si>
    <t>PotentialMisuse_117161</t>
  </si>
  <si>
    <t>PotentialMisuse_122022</t>
  </si>
  <si>
    <t>PotentialMisuse_122030</t>
  </si>
  <si>
    <t>PotentialMisuse_122538</t>
  </si>
  <si>
    <t>PotentialMisuse_122546</t>
  </si>
  <si>
    <t>PotentialMisuse_122583</t>
  </si>
  <si>
    <t>PotentialMisuse_122593</t>
  </si>
  <si>
    <t>PotentialMisuse_122594</t>
  </si>
  <si>
    <t>PotentialMisuse_129266</t>
  </si>
  <si>
    <t>PotentialMisuse_129273</t>
  </si>
  <si>
    <t>PotentialMisuse_129279</t>
  </si>
  <si>
    <t>PotentialMisuse_129495</t>
  </si>
  <si>
    <t>PotentialMisuse_147812</t>
  </si>
  <si>
    <t>PotentialMisuse_149291</t>
  </si>
  <si>
    <t>PotentialMisuse_149313</t>
  </si>
  <si>
    <t>PotentialMisuse_156095</t>
  </si>
  <si>
    <t>PotentialMisuse_160258</t>
  </si>
  <si>
    <t>PotentialMisuse_160328</t>
  </si>
  <si>
    <t>PotentialMisuse_160896</t>
  </si>
  <si>
    <t>PotentialMisuse_160903</t>
  </si>
  <si>
    <t>PotentialMisuse_162863</t>
  </si>
  <si>
    <t>PotentialMisuse_163046</t>
  </si>
  <si>
    <t>PotentialMisuse_163064</t>
  </si>
  <si>
    <t>PotentialMisuse_167315</t>
  </si>
  <si>
    <t>PotentialMisuse_167474</t>
  </si>
  <si>
    <t>PotentialMisuse_167495</t>
  </si>
  <si>
    <t>PotentialMisuse_168036</t>
  </si>
  <si>
    <t>PotentialMisuse_169277</t>
  </si>
  <si>
    <t>PotentialMisuse_169396</t>
  </si>
  <si>
    <t>PotentialMisuse_170802</t>
  </si>
  <si>
    <t>PotentialMisuse_170812</t>
  </si>
  <si>
    <t>PotentialMisuse_171999</t>
  </si>
  <si>
    <t>PotentialMisuse_172119</t>
  </si>
  <si>
    <t>PotentialMisuse_172165</t>
  </si>
  <si>
    <t>PotentialMisuse_172202</t>
  </si>
  <si>
    <t>PotentialMisuse_172622</t>
  </si>
  <si>
    <t>PotentialMisuse_172695</t>
  </si>
  <si>
    <t>PotentialMisuse_175364</t>
  </si>
  <si>
    <t>PotentialMisuse_175941</t>
  </si>
  <si>
    <t>PotentialMisuse_176014</t>
  </si>
  <si>
    <t>PotentialMisuse_177503</t>
  </si>
  <si>
    <t>PotentialMisuse_177513</t>
  </si>
  <si>
    <t>PotentialMisuse_177629</t>
  </si>
  <si>
    <t>PotentialMisuse_177641</t>
  </si>
  <si>
    <t>PotentialMisuse_177661</t>
  </si>
  <si>
    <t>PotentialMisuse_179168</t>
  </si>
  <si>
    <t>PotentialMisuse_179174</t>
  </si>
  <si>
    <t>PotentialMisuse_179327</t>
  </si>
  <si>
    <t>PotentialMisuse_179427</t>
  </si>
  <si>
    <t>PotentialMisuse_179521</t>
  </si>
  <si>
    <t>PotentialMisuse_198255</t>
  </si>
  <si>
    <t>PotentialMisuse_198680</t>
  </si>
  <si>
    <t>PotentialMisuse_198749</t>
  </si>
  <si>
    <t>PotentialMisuse_199041</t>
  </si>
  <si>
    <t>PotentialMisuse_199064</t>
  </si>
  <si>
    <t>PotentialMisuse_200105</t>
  </si>
  <si>
    <t>PotentialMisuse_200114</t>
  </si>
  <si>
    <t>PotentialMisuse_200544</t>
  </si>
  <si>
    <t>PotentialMisuse_200554</t>
  </si>
  <si>
    <t>PotentialMisuse_203578</t>
  </si>
  <si>
    <t>PotentialMisuse_203731</t>
  </si>
  <si>
    <t>PotentialMisuse_203736</t>
  </si>
  <si>
    <t>PotentialMisuse_203815</t>
  </si>
  <si>
    <t>PotentialMisuse_203897</t>
  </si>
  <si>
    <t>PotentialMisuse_204018</t>
  </si>
  <si>
    <t>PotentialMisuse_204139</t>
  </si>
  <si>
    <t>PotentialMisuse_204215</t>
  </si>
  <si>
    <t>PotentialMisuse_204426</t>
  </si>
  <si>
    <t>PotentialMisuse_204487</t>
  </si>
  <si>
    <t>PotentialMisuse_206252</t>
  </si>
  <si>
    <t>PotentialMisuse_206302</t>
  </si>
  <si>
    <t>Subjects</t>
  </si>
  <si>
    <t>n(n-1)</t>
  </si>
  <si>
    <t>sum(n(n-1)</t>
  </si>
  <si>
    <t>Categories</t>
  </si>
  <si>
    <t>agree</t>
  </si>
  <si>
    <t>consensus</t>
  </si>
  <si>
    <t>Alone</t>
  </si>
  <si>
    <t>total</t>
  </si>
  <si>
    <t>percentage</t>
  </si>
  <si>
    <t>Total</t>
  </si>
  <si>
    <t>Reviewer_1 assigned</t>
  </si>
  <si>
    <t>Reviewer_2 assigned</t>
  </si>
  <si>
    <t>Reviewer_3 assigned</t>
  </si>
  <si>
    <t>R2 classification</t>
  </si>
  <si>
    <t>R1 classification</t>
  </si>
  <si>
    <t>R3 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</si>
</sst>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1"/>
      <color rgb="FF7E3794"/>
      <name val="Arial"/>
    </font>
    <font>
      <sz val="11"/>
      <color rgb="FF000000"/>
      <name val="Calibri"/>
    </font>
    <font>
      <sz val="36"/>
      <color theme="1"/>
      <name val="Impact"/>
    </font>
  </fonts>
  <fills count="1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BBC04"/>
        <bgColor rgb="FFFBBC04"/>
      </patternFill>
    </fill>
    <fill>
      <patternFill patternType="solid">
        <fgColor rgb="FF93C47D"/>
        <bgColor rgb="FF93C47D"/>
      </patternFill>
    </fill>
    <fill>
      <patternFill patternType="solid">
        <fgColor rgb="FF6FA8DC"/>
        <bgColor rgb="FF6FA8DC"/>
      </patternFill>
    </fill>
    <fill>
      <patternFill patternType="solid">
        <fgColor rgb="FFFF00FF"/>
        <bgColor rgb="FFFF00FF"/>
      </patternFill>
    </fill>
    <fill>
      <patternFill patternType="solid">
        <fgColor rgb="FFB4A7D6"/>
        <bgColor rgb="FFB4A7D6"/>
      </patternFill>
    </fill>
    <fill>
      <patternFill patternType="solid">
        <fgColor rgb="FFB7E1CD"/>
        <bgColor rgb="FFB7E1CD"/>
      </patternFill>
    </fill>
    <fill>
      <patternFill patternType="solid">
        <fgColor rgb="FFF4C7C3"/>
        <bgColor rgb="FFF4C7C3"/>
      </patternFill>
    </fill>
    <fill>
      <patternFill patternType="solid">
        <fgColor rgb="FFD9D2E9"/>
        <bgColor rgb="FFD9D2E9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2" fillId="6" borderId="0" xfId="0" applyFont="1" applyFill="1" applyAlignment="1"/>
    <xf numFmtId="0" fontId="2" fillId="0" borderId="0" xfId="0" applyFont="1" applyAlignment="1"/>
    <xf numFmtId="0" fontId="2" fillId="7" borderId="0" xfId="0" applyFont="1" applyFill="1" applyAlignment="1"/>
    <xf numFmtId="0" fontId="1" fillId="2" borderId="0" xfId="0" applyFont="1" applyFill="1" applyAlignment="1"/>
    <xf numFmtId="0" fontId="2" fillId="8" borderId="0" xfId="0" applyFont="1" applyFill="1" applyAlignment="1"/>
    <xf numFmtId="0" fontId="2" fillId="9" borderId="0" xfId="0" applyFont="1" applyFill="1" applyAlignment="1"/>
    <xf numFmtId="0" fontId="2" fillId="0" borderId="0" xfId="0" applyFont="1"/>
    <xf numFmtId="0" fontId="3" fillId="0" borderId="0" xfId="0" applyFont="1"/>
    <xf numFmtId="0" fontId="2" fillId="10" borderId="0" xfId="0" applyFont="1" applyFill="1" applyAlignment="1"/>
    <xf numFmtId="0" fontId="2" fillId="11" borderId="0" xfId="0" applyFont="1" applyFill="1" applyAlignment="1"/>
    <xf numFmtId="0" fontId="2" fillId="10" borderId="0" xfId="0" applyFont="1" applyFill="1"/>
    <xf numFmtId="0" fontId="1" fillId="2" borderId="0" xfId="0" applyFont="1" applyFill="1"/>
    <xf numFmtId="0" fontId="1" fillId="5" borderId="2" xfId="0" applyFont="1" applyFill="1" applyBorder="1" applyAlignment="1"/>
    <xf numFmtId="0" fontId="2" fillId="0" borderId="0" xfId="0" applyFont="1" applyAlignment="1">
      <alignment horizontal="center"/>
    </xf>
    <xf numFmtId="0" fontId="2" fillId="12" borderId="0" xfId="0" applyFont="1" applyFill="1" applyAlignment="1">
      <alignment horizontal="center"/>
    </xf>
    <xf numFmtId="0" fontId="1" fillId="13" borderId="2" xfId="0" applyFont="1" applyFill="1" applyBorder="1" applyAlignment="1"/>
    <xf numFmtId="0" fontId="1" fillId="4" borderId="2" xfId="0" applyFont="1" applyFill="1" applyBorder="1" applyAlignment="1"/>
    <xf numFmtId="0" fontId="2" fillId="0" borderId="2" xfId="0" applyFont="1" applyBorder="1"/>
    <xf numFmtId="0" fontId="2" fillId="0" borderId="3" xfId="0" applyFont="1" applyBorder="1"/>
    <xf numFmtId="0" fontId="2" fillId="14" borderId="1" xfId="0" applyFont="1" applyFill="1" applyBorder="1" applyAlignment="1"/>
    <xf numFmtId="0" fontId="2" fillId="0" borderId="1" xfId="0" applyFont="1" applyBorder="1" applyAlignment="1"/>
    <xf numFmtId="0" fontId="4" fillId="14" borderId="1" xfId="0" applyFont="1" applyFill="1" applyBorder="1" applyAlignment="1"/>
    <xf numFmtId="0" fontId="2" fillId="0" borderId="1" xfId="0" applyFont="1" applyBorder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/>
    <xf numFmtId="0" fontId="5" fillId="0" borderId="0" xfId="0" applyFont="1" applyAlignment="1">
      <alignment horizontal="right"/>
    </xf>
  </cellXfs>
  <cellStyles count="1">
    <cellStyle name="Normal" xfId="0" builtinId="0"/>
  </cellStyles>
  <dxfs count="11"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000"/>
  <sheetViews>
    <sheetView topLeftCell="A9" workbookViewId="0">
      <selection activeCell="K44" sqref="A1:O174"/>
    </sheetView>
  </sheetViews>
  <sheetFormatPr defaultColWidth="14.42578125" defaultRowHeight="15.75" customHeight="1" x14ac:dyDescent="0.2"/>
  <cols>
    <col min="1" max="1" width="26.5703125" customWidth="1"/>
    <col min="2" max="2" width="20.42578125" bestFit="1" customWidth="1"/>
    <col min="3" max="3" width="18.140625" customWidth="1"/>
    <col min="4" max="4" width="16.5703125" customWidth="1"/>
    <col min="5" max="5" width="20.42578125" bestFit="1" customWidth="1"/>
    <col min="6" max="6" width="16.28515625" customWidth="1"/>
    <col min="7" max="7" width="20.5703125" customWidth="1"/>
    <col min="8" max="8" width="20.42578125" bestFit="1" customWidth="1"/>
    <col min="9" max="9" width="17.28515625" customWidth="1"/>
    <col min="10" max="10" width="7.28515625" customWidth="1"/>
    <col min="11" max="11" width="23.140625" customWidth="1"/>
    <col min="15" max="15" width="47.28515625" customWidth="1"/>
  </cols>
  <sheetData>
    <row r="1" spans="1:18" x14ac:dyDescent="0.2">
      <c r="A1" s="1" t="s">
        <v>0</v>
      </c>
      <c r="B1" s="2" t="s">
        <v>501</v>
      </c>
      <c r="C1" s="2" t="s">
        <v>505</v>
      </c>
      <c r="D1" s="3" t="s">
        <v>1</v>
      </c>
      <c r="E1" s="4" t="s">
        <v>502</v>
      </c>
      <c r="F1" s="4" t="s">
        <v>504</v>
      </c>
      <c r="G1" s="5" t="s">
        <v>1</v>
      </c>
      <c r="H1" s="6" t="s">
        <v>503</v>
      </c>
      <c r="I1" s="6" t="s">
        <v>506</v>
      </c>
      <c r="J1" s="7" t="s">
        <v>1</v>
      </c>
      <c r="K1" s="8" t="s">
        <v>2</v>
      </c>
      <c r="L1" s="9" t="s">
        <v>3</v>
      </c>
      <c r="N1" s="9" t="s">
        <v>4</v>
      </c>
      <c r="O1" s="10" t="s">
        <v>5</v>
      </c>
      <c r="R1" s="9" t="s">
        <v>4</v>
      </c>
    </row>
    <row r="2" spans="1:18" x14ac:dyDescent="0.2">
      <c r="A2" s="11" t="s">
        <v>6</v>
      </c>
      <c r="B2" s="9" t="b">
        <v>1</v>
      </c>
      <c r="C2" s="12" t="s">
        <v>7</v>
      </c>
      <c r="D2" s="12"/>
      <c r="E2" s="9" t="b">
        <v>1</v>
      </c>
      <c r="F2" s="12" t="s">
        <v>7</v>
      </c>
      <c r="G2" s="12"/>
      <c r="H2" s="9" t="b">
        <v>0</v>
      </c>
      <c r="I2" s="13"/>
      <c r="J2" s="13"/>
      <c r="K2" s="14" t="str">
        <f t="shared" ref="K2:K29" si="0">IF(L2="", IF(C2=F2,C2,"NO CONSENSUS"), L2)</f>
        <v>Not Sure</v>
      </c>
      <c r="L2" s="14"/>
      <c r="M2" s="15">
        <f t="shared" ref="M2:M5" si="1">COUNTIFS(K:K,N2,L:L,"")+COUNTIF(L:L,N2)</f>
        <v>66</v>
      </c>
      <c r="N2" s="9" t="s">
        <v>8</v>
      </c>
      <c r="O2" s="16" t="s">
        <v>9</v>
      </c>
      <c r="R2" s="9" t="s">
        <v>8</v>
      </c>
    </row>
    <row r="3" spans="1:18" x14ac:dyDescent="0.2">
      <c r="A3" s="11" t="s">
        <v>10</v>
      </c>
      <c r="B3" s="9" t="b">
        <v>1</v>
      </c>
      <c r="C3" s="12" t="s">
        <v>7</v>
      </c>
      <c r="D3" s="17" t="s">
        <v>11</v>
      </c>
      <c r="E3" s="9" t="b">
        <v>1</v>
      </c>
      <c r="F3" s="12" t="s">
        <v>8</v>
      </c>
      <c r="G3" s="12"/>
      <c r="H3" s="9" t="b">
        <v>0</v>
      </c>
      <c r="I3" s="13"/>
      <c r="J3" s="13"/>
      <c r="K3" s="14" t="str">
        <f t="shared" si="0"/>
        <v>Not Sure</v>
      </c>
      <c r="L3" s="9" t="s">
        <v>7</v>
      </c>
      <c r="M3" s="15">
        <f t="shared" si="1"/>
        <v>46</v>
      </c>
      <c r="N3" s="9" t="s">
        <v>12</v>
      </c>
      <c r="O3" s="16" t="s">
        <v>13</v>
      </c>
      <c r="R3" s="9" t="s">
        <v>12</v>
      </c>
    </row>
    <row r="4" spans="1:18" x14ac:dyDescent="0.2">
      <c r="A4" s="11" t="s">
        <v>14</v>
      </c>
      <c r="B4" s="9" t="b">
        <v>1</v>
      </c>
      <c r="C4" s="12" t="s">
        <v>12</v>
      </c>
      <c r="D4" s="12" t="s">
        <v>15</v>
      </c>
      <c r="E4" s="9" t="b">
        <v>1</v>
      </c>
      <c r="F4" s="12" t="s">
        <v>12</v>
      </c>
      <c r="G4" s="12" t="s">
        <v>15</v>
      </c>
      <c r="H4" s="9" t="b">
        <v>0</v>
      </c>
      <c r="I4" s="13"/>
      <c r="J4" s="13"/>
      <c r="K4" s="14" t="str">
        <f t="shared" si="0"/>
        <v>Alternative correct usage</v>
      </c>
      <c r="L4" s="14"/>
      <c r="M4" s="15">
        <f t="shared" si="1"/>
        <v>57</v>
      </c>
      <c r="N4" s="9" t="s">
        <v>7</v>
      </c>
      <c r="O4" s="16" t="s">
        <v>16</v>
      </c>
      <c r="R4" s="9" t="s">
        <v>7</v>
      </c>
    </row>
    <row r="5" spans="1:18" x14ac:dyDescent="0.2">
      <c r="A5" s="11" t="s">
        <v>17</v>
      </c>
      <c r="B5" s="9" t="b">
        <v>1</v>
      </c>
      <c r="C5" s="12" t="s">
        <v>12</v>
      </c>
      <c r="D5" s="12" t="s">
        <v>15</v>
      </c>
      <c r="E5" s="9" t="b">
        <v>1</v>
      </c>
      <c r="F5" s="12" t="s">
        <v>12</v>
      </c>
      <c r="G5" s="12" t="s">
        <v>15</v>
      </c>
      <c r="H5" s="9" t="b">
        <v>0</v>
      </c>
      <c r="I5" s="13"/>
      <c r="J5" s="13"/>
      <c r="K5" s="14" t="str">
        <f t="shared" si="0"/>
        <v>Alternative correct usage</v>
      </c>
      <c r="L5" s="9"/>
      <c r="M5" s="15">
        <f t="shared" si="1"/>
        <v>4</v>
      </c>
      <c r="N5" s="9" t="s">
        <v>18</v>
      </c>
      <c r="O5" s="16" t="s">
        <v>19</v>
      </c>
      <c r="R5" s="9" t="s">
        <v>18</v>
      </c>
    </row>
    <row r="6" spans="1:18" x14ac:dyDescent="0.2">
      <c r="A6" s="11" t="s">
        <v>20</v>
      </c>
      <c r="B6" s="9" t="b">
        <v>1</v>
      </c>
      <c r="C6" s="12" t="s">
        <v>7</v>
      </c>
      <c r="D6" s="12"/>
      <c r="E6" s="9" t="b">
        <v>1</v>
      </c>
      <c r="F6" s="12" t="s">
        <v>7</v>
      </c>
      <c r="G6" s="12"/>
      <c r="H6" s="9" t="b">
        <v>0</v>
      </c>
      <c r="I6" s="13"/>
      <c r="J6" s="13"/>
      <c r="K6" s="14" t="str">
        <f t="shared" si="0"/>
        <v>Not Sure</v>
      </c>
      <c r="L6" s="14"/>
      <c r="O6" s="16" t="s">
        <v>21</v>
      </c>
    </row>
    <row r="7" spans="1:18" x14ac:dyDescent="0.2">
      <c r="A7" s="11" t="s">
        <v>22</v>
      </c>
      <c r="B7" s="9" t="b">
        <v>1</v>
      </c>
      <c r="C7" s="12" t="s">
        <v>7</v>
      </c>
      <c r="D7" s="12"/>
      <c r="E7" s="9" t="b">
        <v>1</v>
      </c>
      <c r="F7" s="12" t="s">
        <v>7</v>
      </c>
      <c r="G7" s="12"/>
      <c r="H7" s="9" t="b">
        <v>0</v>
      </c>
      <c r="I7" s="13"/>
      <c r="J7" s="13"/>
      <c r="K7" s="14" t="str">
        <f t="shared" si="0"/>
        <v>Not Sure</v>
      </c>
      <c r="L7" s="14"/>
      <c r="M7" s="14">
        <f>SUM(M2:M5)</f>
        <v>173</v>
      </c>
      <c r="O7" s="18"/>
    </row>
    <row r="8" spans="1:18" x14ac:dyDescent="0.2">
      <c r="A8" s="11" t="s">
        <v>23</v>
      </c>
      <c r="B8" s="9" t="b">
        <v>1</v>
      </c>
      <c r="C8" s="12" t="s">
        <v>7</v>
      </c>
      <c r="D8" s="12"/>
      <c r="E8" s="9" t="b">
        <v>1</v>
      </c>
      <c r="F8" s="12" t="s">
        <v>7</v>
      </c>
      <c r="G8" s="12"/>
      <c r="H8" s="9" t="b">
        <v>0</v>
      </c>
      <c r="I8" s="13"/>
      <c r="J8" s="13"/>
      <c r="K8" s="14" t="str">
        <f t="shared" si="0"/>
        <v>Not Sure</v>
      </c>
      <c r="L8" s="14"/>
      <c r="O8" s="18"/>
    </row>
    <row r="9" spans="1:18" x14ac:dyDescent="0.2">
      <c r="A9" s="11" t="s">
        <v>24</v>
      </c>
      <c r="B9" s="9" t="b">
        <v>1</v>
      </c>
      <c r="C9" s="12" t="s">
        <v>7</v>
      </c>
      <c r="D9" s="12"/>
      <c r="E9" s="9" t="b">
        <v>1</v>
      </c>
      <c r="F9" s="12" t="s">
        <v>7</v>
      </c>
      <c r="G9" s="12"/>
      <c r="H9" s="9" t="b">
        <v>0</v>
      </c>
      <c r="I9" s="13"/>
      <c r="J9" s="13"/>
      <c r="K9" s="14" t="str">
        <f t="shared" si="0"/>
        <v>Not Sure</v>
      </c>
      <c r="L9" s="14"/>
      <c r="O9" s="18"/>
    </row>
    <row r="10" spans="1:18" x14ac:dyDescent="0.2">
      <c r="A10" s="11" t="s">
        <v>25</v>
      </c>
      <c r="B10" s="9" t="b">
        <v>1</v>
      </c>
      <c r="C10" s="12" t="s">
        <v>8</v>
      </c>
      <c r="D10" s="12"/>
      <c r="E10" s="9" t="b">
        <v>1</v>
      </c>
      <c r="F10" s="12" t="s">
        <v>8</v>
      </c>
      <c r="G10" s="12"/>
      <c r="H10" s="9" t="b">
        <v>0</v>
      </c>
      <c r="I10" s="13"/>
      <c r="J10" s="13"/>
      <c r="K10" s="14" t="str">
        <f t="shared" si="0"/>
        <v>Different Usage</v>
      </c>
      <c r="L10" s="14"/>
      <c r="O10" s="18"/>
    </row>
    <row r="11" spans="1:18" x14ac:dyDescent="0.2">
      <c r="A11" s="11" t="s">
        <v>26</v>
      </c>
      <c r="B11" s="9" t="b">
        <v>1</v>
      </c>
      <c r="C11" s="12" t="s">
        <v>8</v>
      </c>
      <c r="D11" s="12"/>
      <c r="E11" s="9" t="b">
        <v>1</v>
      </c>
      <c r="F11" s="12" t="s">
        <v>8</v>
      </c>
      <c r="G11" s="12"/>
      <c r="H11" s="9" t="b">
        <v>0</v>
      </c>
      <c r="I11" s="13"/>
      <c r="J11" s="13"/>
      <c r="K11" s="14" t="str">
        <f t="shared" si="0"/>
        <v>Different Usage</v>
      </c>
      <c r="L11" s="14"/>
      <c r="O11" s="18"/>
    </row>
    <row r="12" spans="1:18" x14ac:dyDescent="0.2">
      <c r="A12" s="11" t="s">
        <v>27</v>
      </c>
      <c r="B12" s="9" t="b">
        <v>1</v>
      </c>
      <c r="C12" s="12" t="s">
        <v>18</v>
      </c>
      <c r="D12" s="12"/>
      <c r="E12" s="9" t="b">
        <v>1</v>
      </c>
      <c r="F12" s="12" t="s">
        <v>18</v>
      </c>
      <c r="G12" s="12"/>
      <c r="H12" s="9" t="b">
        <v>0</v>
      </c>
      <c r="I12" s="13"/>
      <c r="J12" s="13"/>
      <c r="K12" s="14" t="str">
        <f t="shared" si="0"/>
        <v>Correct Misuse</v>
      </c>
      <c r="L12" s="14"/>
      <c r="O12" s="18"/>
    </row>
    <row r="13" spans="1:18" x14ac:dyDescent="0.2">
      <c r="A13" s="11" t="s">
        <v>28</v>
      </c>
      <c r="B13" s="9" t="b">
        <v>1</v>
      </c>
      <c r="C13" s="12" t="s">
        <v>8</v>
      </c>
      <c r="D13" s="12"/>
      <c r="E13" s="9" t="b">
        <v>1</v>
      </c>
      <c r="F13" s="12" t="s">
        <v>8</v>
      </c>
      <c r="G13" s="12"/>
      <c r="H13" s="9" t="b">
        <v>0</v>
      </c>
      <c r="I13" s="13"/>
      <c r="J13" s="13"/>
      <c r="K13" s="14" t="str">
        <f t="shared" si="0"/>
        <v>Different Usage</v>
      </c>
      <c r="L13" s="14"/>
      <c r="O13" s="18"/>
    </row>
    <row r="14" spans="1:18" x14ac:dyDescent="0.2">
      <c r="A14" s="11" t="s">
        <v>29</v>
      </c>
      <c r="B14" s="9" t="b">
        <v>1</v>
      </c>
      <c r="C14" s="12" t="s">
        <v>8</v>
      </c>
      <c r="D14" s="12"/>
      <c r="E14" s="9" t="b">
        <v>1</v>
      </c>
      <c r="F14" s="12" t="s">
        <v>8</v>
      </c>
      <c r="G14" s="12"/>
      <c r="H14" s="9" t="b">
        <v>0</v>
      </c>
      <c r="I14" s="13"/>
      <c r="J14" s="13"/>
      <c r="K14" s="14" t="str">
        <f t="shared" si="0"/>
        <v>Different Usage</v>
      </c>
      <c r="L14" s="14"/>
    </row>
    <row r="15" spans="1:18" x14ac:dyDescent="0.2">
      <c r="A15" s="11" t="s">
        <v>30</v>
      </c>
      <c r="B15" s="9" t="b">
        <v>1</v>
      </c>
      <c r="C15" s="12" t="s">
        <v>8</v>
      </c>
      <c r="D15" s="12"/>
      <c r="E15" s="9" t="b">
        <v>1</v>
      </c>
      <c r="F15" s="12" t="s">
        <v>8</v>
      </c>
      <c r="G15" s="12"/>
      <c r="H15" s="9" t="b">
        <v>0</v>
      </c>
      <c r="I15" s="13"/>
      <c r="J15" s="13"/>
      <c r="K15" s="14" t="str">
        <f t="shared" si="0"/>
        <v>Different Usage</v>
      </c>
      <c r="L15" s="14"/>
    </row>
    <row r="16" spans="1:18" x14ac:dyDescent="0.2">
      <c r="A16" s="11" t="s">
        <v>31</v>
      </c>
      <c r="B16" s="9" t="b">
        <v>1</v>
      </c>
      <c r="C16" s="12" t="s">
        <v>12</v>
      </c>
      <c r="D16" s="12" t="s">
        <v>13</v>
      </c>
      <c r="E16" s="9" t="b">
        <v>1</v>
      </c>
      <c r="F16" s="12" t="s">
        <v>12</v>
      </c>
      <c r="G16" s="16" t="s">
        <v>13</v>
      </c>
      <c r="H16" s="9" t="b">
        <v>0</v>
      </c>
      <c r="I16" s="13"/>
      <c r="J16" s="13"/>
      <c r="K16" s="14" t="str">
        <f t="shared" si="0"/>
        <v>Alternative correct usage</v>
      </c>
      <c r="L16" s="14"/>
    </row>
    <row r="17" spans="1:12" x14ac:dyDescent="0.2">
      <c r="A17" s="11" t="s">
        <v>32</v>
      </c>
      <c r="B17" s="9" t="b">
        <v>1</v>
      </c>
      <c r="C17" s="12" t="s">
        <v>12</v>
      </c>
      <c r="D17" s="12" t="s">
        <v>13</v>
      </c>
      <c r="E17" s="9" t="b">
        <v>1</v>
      </c>
      <c r="F17" s="12" t="s">
        <v>12</v>
      </c>
      <c r="G17" s="16" t="s">
        <v>13</v>
      </c>
      <c r="H17" s="9" t="b">
        <v>0</v>
      </c>
      <c r="I17" s="13"/>
      <c r="J17" s="13"/>
      <c r="K17" s="14" t="str">
        <f t="shared" si="0"/>
        <v>Alternative correct usage</v>
      </c>
      <c r="L17" s="14"/>
    </row>
    <row r="18" spans="1:12" x14ac:dyDescent="0.2">
      <c r="A18" s="11" t="s">
        <v>33</v>
      </c>
      <c r="B18" s="9" t="b">
        <v>1</v>
      </c>
      <c r="C18" s="12" t="s">
        <v>8</v>
      </c>
      <c r="D18" s="12"/>
      <c r="E18" s="9" t="b">
        <v>1</v>
      </c>
      <c r="F18" s="12" t="s">
        <v>8</v>
      </c>
      <c r="G18" s="12" t="s">
        <v>34</v>
      </c>
      <c r="H18" s="9" t="b">
        <v>0</v>
      </c>
      <c r="I18" s="13"/>
      <c r="J18" s="13"/>
      <c r="K18" s="14" t="str">
        <f t="shared" si="0"/>
        <v>Different Usage</v>
      </c>
      <c r="L18" s="14"/>
    </row>
    <row r="19" spans="1:12" x14ac:dyDescent="0.2">
      <c r="A19" s="11" t="s">
        <v>35</v>
      </c>
      <c r="B19" s="9" t="b">
        <v>1</v>
      </c>
      <c r="C19" s="12" t="s">
        <v>7</v>
      </c>
      <c r="D19" s="12"/>
      <c r="E19" s="9" t="b">
        <v>1</v>
      </c>
      <c r="F19" s="12" t="s">
        <v>7</v>
      </c>
      <c r="G19" s="12" t="s">
        <v>36</v>
      </c>
      <c r="H19" s="9" t="b">
        <v>0</v>
      </c>
      <c r="I19" s="13"/>
      <c r="J19" s="13"/>
      <c r="K19" s="14" t="str">
        <f t="shared" si="0"/>
        <v>Not Sure</v>
      </c>
      <c r="L19" s="14"/>
    </row>
    <row r="20" spans="1:12" x14ac:dyDescent="0.2">
      <c r="A20" s="11" t="s">
        <v>37</v>
      </c>
      <c r="B20" s="9" t="b">
        <v>1</v>
      </c>
      <c r="C20" s="12" t="s">
        <v>12</v>
      </c>
      <c r="D20" s="12" t="s">
        <v>19</v>
      </c>
      <c r="E20" s="9" t="b">
        <v>1</v>
      </c>
      <c r="F20" s="12" t="s">
        <v>8</v>
      </c>
      <c r="G20" s="12"/>
      <c r="H20" s="9" t="b">
        <v>0</v>
      </c>
      <c r="I20" s="13"/>
      <c r="J20" s="13"/>
      <c r="K20" s="14" t="str">
        <f t="shared" si="0"/>
        <v>Different Usage</v>
      </c>
      <c r="L20" s="9" t="s">
        <v>8</v>
      </c>
    </row>
    <row r="21" spans="1:12" x14ac:dyDescent="0.2">
      <c r="A21" s="11" t="s">
        <v>38</v>
      </c>
      <c r="B21" s="9" t="b">
        <v>1</v>
      </c>
      <c r="C21" s="12" t="s">
        <v>8</v>
      </c>
      <c r="D21" s="12"/>
      <c r="E21" s="9" t="b">
        <v>1</v>
      </c>
      <c r="F21" s="12" t="s">
        <v>8</v>
      </c>
      <c r="G21" s="12"/>
      <c r="H21" s="9" t="b">
        <v>0</v>
      </c>
      <c r="I21" s="13"/>
      <c r="J21" s="13"/>
      <c r="K21" s="14" t="str">
        <f t="shared" si="0"/>
        <v>Different Usage</v>
      </c>
      <c r="L21" s="14"/>
    </row>
    <row r="22" spans="1:12" x14ac:dyDescent="0.2">
      <c r="A22" s="11" t="s">
        <v>39</v>
      </c>
      <c r="B22" s="9" t="b">
        <v>1</v>
      </c>
      <c r="C22" s="12" t="s">
        <v>7</v>
      </c>
      <c r="D22" s="12"/>
      <c r="E22" s="9" t="b">
        <v>1</v>
      </c>
      <c r="F22" s="12" t="s">
        <v>7</v>
      </c>
      <c r="G22" s="12" t="s">
        <v>40</v>
      </c>
      <c r="H22" s="9" t="b">
        <v>0</v>
      </c>
      <c r="I22" s="13"/>
      <c r="J22" s="13"/>
      <c r="K22" s="14" t="str">
        <f t="shared" si="0"/>
        <v>Not Sure</v>
      </c>
      <c r="L22" s="14"/>
    </row>
    <row r="23" spans="1:12" x14ac:dyDescent="0.2">
      <c r="A23" s="11" t="s">
        <v>41</v>
      </c>
      <c r="B23" s="9" t="b">
        <v>1</v>
      </c>
      <c r="C23" s="12" t="s">
        <v>8</v>
      </c>
      <c r="D23" s="12"/>
      <c r="E23" s="9" t="b">
        <v>1</v>
      </c>
      <c r="F23" s="12" t="s">
        <v>8</v>
      </c>
      <c r="G23" s="12"/>
      <c r="H23" s="9" t="b">
        <v>0</v>
      </c>
      <c r="I23" s="13"/>
      <c r="J23" s="13"/>
      <c r="K23" s="14" t="str">
        <f t="shared" si="0"/>
        <v>Different Usage</v>
      </c>
      <c r="L23" s="14"/>
    </row>
    <row r="24" spans="1:12" x14ac:dyDescent="0.2">
      <c r="A24" s="11" t="s">
        <v>42</v>
      </c>
      <c r="B24" s="9" t="b">
        <v>1</v>
      </c>
      <c r="C24" s="12" t="s">
        <v>7</v>
      </c>
      <c r="D24" s="12"/>
      <c r="E24" s="9" t="b">
        <v>1</v>
      </c>
      <c r="F24" s="12" t="s">
        <v>7</v>
      </c>
      <c r="G24" s="12"/>
      <c r="H24" s="9" t="b">
        <v>0</v>
      </c>
      <c r="I24" s="13"/>
      <c r="J24" s="13"/>
      <c r="K24" s="14" t="str">
        <f t="shared" si="0"/>
        <v>Not Sure</v>
      </c>
      <c r="L24" s="14"/>
    </row>
    <row r="25" spans="1:12" x14ac:dyDescent="0.2">
      <c r="A25" s="11" t="s">
        <v>43</v>
      </c>
      <c r="B25" s="9" t="b">
        <v>1</v>
      </c>
      <c r="C25" s="12" t="s">
        <v>7</v>
      </c>
      <c r="D25" s="12"/>
      <c r="E25" s="9" t="b">
        <v>1</v>
      </c>
      <c r="F25" s="12" t="s">
        <v>7</v>
      </c>
      <c r="G25" s="12" t="s">
        <v>40</v>
      </c>
      <c r="H25" s="9" t="b">
        <v>0</v>
      </c>
      <c r="I25" s="13"/>
      <c r="J25" s="13"/>
      <c r="K25" s="14" t="str">
        <f t="shared" si="0"/>
        <v>Not Sure</v>
      </c>
      <c r="L25" s="14"/>
    </row>
    <row r="26" spans="1:12" x14ac:dyDescent="0.2">
      <c r="A26" s="11" t="s">
        <v>44</v>
      </c>
      <c r="B26" s="9" t="b">
        <v>1</v>
      </c>
      <c r="C26" s="12" t="s">
        <v>12</v>
      </c>
      <c r="D26" s="12" t="s">
        <v>15</v>
      </c>
      <c r="E26" s="9" t="b">
        <v>1</v>
      </c>
      <c r="F26" s="12" t="s">
        <v>12</v>
      </c>
      <c r="G26" s="12" t="s">
        <v>15</v>
      </c>
      <c r="H26" s="9" t="b">
        <v>0</v>
      </c>
      <c r="I26" s="13"/>
      <c r="J26" s="13"/>
      <c r="K26" s="14" t="str">
        <f t="shared" si="0"/>
        <v>Alternative correct usage</v>
      </c>
      <c r="L26" s="14"/>
    </row>
    <row r="27" spans="1:12" x14ac:dyDescent="0.2">
      <c r="A27" s="11" t="s">
        <v>45</v>
      </c>
      <c r="B27" s="9" t="b">
        <v>1</v>
      </c>
      <c r="C27" s="12" t="s">
        <v>12</v>
      </c>
      <c r="D27" s="12" t="s">
        <v>15</v>
      </c>
      <c r="E27" s="9" t="b">
        <v>1</v>
      </c>
      <c r="F27" s="12" t="s">
        <v>12</v>
      </c>
      <c r="G27" s="12" t="s">
        <v>15</v>
      </c>
      <c r="H27" s="9" t="b">
        <v>0</v>
      </c>
      <c r="I27" s="13"/>
      <c r="J27" s="13"/>
      <c r="K27" s="14" t="str">
        <f t="shared" si="0"/>
        <v>Alternative correct usage</v>
      </c>
      <c r="L27" s="14"/>
    </row>
    <row r="28" spans="1:12" x14ac:dyDescent="0.2">
      <c r="A28" s="11" t="s">
        <v>46</v>
      </c>
      <c r="B28" s="9" t="b">
        <v>1</v>
      </c>
      <c r="C28" s="12" t="s">
        <v>12</v>
      </c>
      <c r="D28" s="12" t="s">
        <v>9</v>
      </c>
      <c r="E28" s="9" t="b">
        <v>1</v>
      </c>
      <c r="F28" s="12" t="s">
        <v>12</v>
      </c>
      <c r="G28" s="12" t="s">
        <v>47</v>
      </c>
      <c r="H28" s="9" t="b">
        <v>0</v>
      </c>
      <c r="I28" s="13"/>
      <c r="J28" s="13"/>
      <c r="K28" s="14" t="str">
        <f t="shared" si="0"/>
        <v>Alternative correct usage</v>
      </c>
      <c r="L28" s="14"/>
    </row>
    <row r="29" spans="1:12" x14ac:dyDescent="0.2">
      <c r="A29" s="11" t="s">
        <v>48</v>
      </c>
      <c r="B29" s="9" t="b">
        <v>1</v>
      </c>
      <c r="C29" s="12" t="s">
        <v>7</v>
      </c>
      <c r="D29" s="17" t="s">
        <v>49</v>
      </c>
      <c r="E29" s="9" t="b">
        <v>1</v>
      </c>
      <c r="F29" s="12" t="s">
        <v>8</v>
      </c>
      <c r="G29" s="12"/>
      <c r="H29" s="9" t="b">
        <v>0</v>
      </c>
      <c r="I29" s="13"/>
      <c r="J29" s="13"/>
      <c r="K29" s="14" t="str">
        <f t="shared" si="0"/>
        <v>Not Sure</v>
      </c>
      <c r="L29" s="9" t="s">
        <v>7</v>
      </c>
    </row>
    <row r="30" spans="1:12" x14ac:dyDescent="0.2">
      <c r="A30" s="11" t="s">
        <v>50</v>
      </c>
      <c r="B30" s="9" t="b">
        <v>1</v>
      </c>
      <c r="C30" s="12" t="s">
        <v>12</v>
      </c>
      <c r="D30" s="12"/>
      <c r="E30" s="9" t="b">
        <v>0</v>
      </c>
      <c r="F30" s="13"/>
      <c r="G30" s="13"/>
      <c r="H30" s="9" t="b">
        <v>1</v>
      </c>
      <c r="I30" s="12" t="s">
        <v>12</v>
      </c>
      <c r="J30" s="12"/>
      <c r="K30" s="14" t="str">
        <f t="shared" ref="K30:K57" si="2">IF(L30="", IF(C30=I30,C30,"NO CONSENSUS"),L30)</f>
        <v>Alternative correct usage</v>
      </c>
      <c r="L30" s="14"/>
    </row>
    <row r="31" spans="1:12" x14ac:dyDescent="0.2">
      <c r="A31" s="11" t="s">
        <v>51</v>
      </c>
      <c r="B31" s="9" t="b">
        <v>1</v>
      </c>
      <c r="C31" s="12" t="s">
        <v>18</v>
      </c>
      <c r="D31" s="12"/>
      <c r="E31" s="9" t="b">
        <v>0</v>
      </c>
      <c r="F31" s="13"/>
      <c r="G31" s="13"/>
      <c r="H31" s="9" t="b">
        <v>1</v>
      </c>
      <c r="I31" s="12" t="s">
        <v>18</v>
      </c>
      <c r="J31" s="12" t="s">
        <v>52</v>
      </c>
      <c r="K31" s="14" t="str">
        <f t="shared" si="2"/>
        <v>Correct Misuse</v>
      </c>
      <c r="L31" s="14"/>
    </row>
    <row r="32" spans="1:12" x14ac:dyDescent="0.2">
      <c r="A32" s="11" t="s">
        <v>53</v>
      </c>
      <c r="B32" s="9" t="b">
        <v>1</v>
      </c>
      <c r="C32" s="12" t="s">
        <v>8</v>
      </c>
      <c r="D32" s="12"/>
      <c r="E32" s="9" t="b">
        <v>0</v>
      </c>
      <c r="F32" s="13"/>
      <c r="G32" s="13"/>
      <c r="H32" s="9" t="b">
        <v>1</v>
      </c>
      <c r="I32" s="12" t="s">
        <v>8</v>
      </c>
      <c r="J32" s="12" t="s">
        <v>54</v>
      </c>
      <c r="K32" s="14" t="str">
        <f t="shared" si="2"/>
        <v>Different Usage</v>
      </c>
      <c r="L32" s="14"/>
    </row>
    <row r="33" spans="1:14" x14ac:dyDescent="0.2">
      <c r="A33" s="11" t="s">
        <v>55</v>
      </c>
      <c r="B33" s="9" t="b">
        <v>1</v>
      </c>
      <c r="C33" s="12" t="s">
        <v>8</v>
      </c>
      <c r="D33" s="12"/>
      <c r="E33" s="9" t="b">
        <v>0</v>
      </c>
      <c r="F33" s="13"/>
      <c r="G33" s="13"/>
      <c r="H33" s="9" t="b">
        <v>1</v>
      </c>
      <c r="I33" s="12" t="s">
        <v>8</v>
      </c>
      <c r="J33" s="12" t="s">
        <v>56</v>
      </c>
      <c r="K33" s="14" t="str">
        <f t="shared" si="2"/>
        <v>Different Usage</v>
      </c>
      <c r="L33" s="14"/>
    </row>
    <row r="34" spans="1:14" x14ac:dyDescent="0.2">
      <c r="A34" s="11" t="s">
        <v>57</v>
      </c>
      <c r="B34" s="9" t="b">
        <v>1</v>
      </c>
      <c r="C34" s="12" t="s">
        <v>7</v>
      </c>
      <c r="D34" s="12"/>
      <c r="E34" s="9" t="b">
        <v>0</v>
      </c>
      <c r="F34" s="13"/>
      <c r="G34" s="13"/>
      <c r="H34" s="9" t="b">
        <v>1</v>
      </c>
      <c r="I34" s="12" t="s">
        <v>7</v>
      </c>
      <c r="J34" s="12"/>
      <c r="K34" s="14" t="str">
        <f t="shared" si="2"/>
        <v>Not Sure</v>
      </c>
      <c r="L34" s="14"/>
    </row>
    <row r="35" spans="1:14" x14ac:dyDescent="0.2">
      <c r="A35" s="11" t="s">
        <v>58</v>
      </c>
      <c r="B35" s="9" t="b">
        <v>1</v>
      </c>
      <c r="C35" s="12" t="s">
        <v>8</v>
      </c>
      <c r="D35" s="12"/>
      <c r="E35" s="9" t="b">
        <v>0</v>
      </c>
      <c r="F35" s="13"/>
      <c r="G35" s="13"/>
      <c r="H35" s="9" t="b">
        <v>1</v>
      </c>
      <c r="I35" s="12" t="s">
        <v>12</v>
      </c>
      <c r="J35" s="12" t="s">
        <v>15</v>
      </c>
      <c r="K35" s="14" t="str">
        <f t="shared" si="2"/>
        <v>Different Usage</v>
      </c>
      <c r="L35" s="9" t="s">
        <v>8</v>
      </c>
    </row>
    <row r="36" spans="1:14" x14ac:dyDescent="0.2">
      <c r="A36" s="11" t="s">
        <v>59</v>
      </c>
      <c r="B36" s="9" t="b">
        <v>1</v>
      </c>
      <c r="C36" s="12" t="s">
        <v>7</v>
      </c>
      <c r="D36" s="12"/>
      <c r="E36" s="9" t="b">
        <v>0</v>
      </c>
      <c r="F36" s="13"/>
      <c r="G36" s="13"/>
      <c r="H36" s="9" t="b">
        <v>1</v>
      </c>
      <c r="I36" s="12" t="s">
        <v>7</v>
      </c>
      <c r="J36" s="12"/>
      <c r="K36" s="14" t="str">
        <f t="shared" si="2"/>
        <v>Not Sure</v>
      </c>
      <c r="L36" s="14"/>
    </row>
    <row r="37" spans="1:14" x14ac:dyDescent="0.2">
      <c r="A37" s="11" t="s">
        <v>60</v>
      </c>
      <c r="B37" s="9" t="b">
        <v>1</v>
      </c>
      <c r="C37" s="12" t="s">
        <v>8</v>
      </c>
      <c r="D37" s="12"/>
      <c r="E37" s="9" t="b">
        <v>0</v>
      </c>
      <c r="F37" s="13"/>
      <c r="G37" s="13"/>
      <c r="H37" s="9" t="b">
        <v>1</v>
      </c>
      <c r="I37" s="12" t="s">
        <v>8</v>
      </c>
      <c r="J37" s="12" t="s">
        <v>61</v>
      </c>
      <c r="K37" s="14" t="str">
        <f t="shared" si="2"/>
        <v>Different Usage</v>
      </c>
      <c r="L37" s="14"/>
    </row>
    <row r="38" spans="1:14" x14ac:dyDescent="0.2">
      <c r="A38" s="11" t="s">
        <v>62</v>
      </c>
      <c r="B38" s="9" t="b">
        <v>1</v>
      </c>
      <c r="C38" s="12" t="s">
        <v>7</v>
      </c>
      <c r="D38" s="12"/>
      <c r="E38" s="9" t="b">
        <v>0</v>
      </c>
      <c r="F38" s="13"/>
      <c r="G38" s="13"/>
      <c r="H38" s="9" t="b">
        <v>1</v>
      </c>
      <c r="I38" s="12" t="s">
        <v>7</v>
      </c>
      <c r="J38" s="12"/>
      <c r="K38" s="14" t="str">
        <f t="shared" si="2"/>
        <v>Not Sure</v>
      </c>
      <c r="L38" s="14"/>
    </row>
    <row r="39" spans="1:14" x14ac:dyDescent="0.2">
      <c r="A39" s="11" t="s">
        <v>63</v>
      </c>
      <c r="B39" s="9" t="b">
        <v>1</v>
      </c>
      <c r="C39" s="12" t="s">
        <v>7</v>
      </c>
      <c r="D39" s="12"/>
      <c r="E39" s="9" t="b">
        <v>0</v>
      </c>
      <c r="F39" s="13"/>
      <c r="G39" s="13"/>
      <c r="H39" s="9" t="b">
        <v>1</v>
      </c>
      <c r="I39" s="12" t="s">
        <v>7</v>
      </c>
      <c r="J39" s="12"/>
      <c r="K39" s="14" t="str">
        <f t="shared" si="2"/>
        <v>Not Sure</v>
      </c>
      <c r="L39" s="14"/>
    </row>
    <row r="40" spans="1:14" x14ac:dyDescent="0.2">
      <c r="A40" s="11" t="s">
        <v>64</v>
      </c>
      <c r="B40" s="9" t="b">
        <v>1</v>
      </c>
      <c r="C40" s="12" t="s">
        <v>12</v>
      </c>
      <c r="D40" s="12" t="s">
        <v>15</v>
      </c>
      <c r="E40" s="9" t="b">
        <v>0</v>
      </c>
      <c r="F40" s="13"/>
      <c r="G40" s="13"/>
      <c r="H40" s="9" t="b">
        <v>1</v>
      </c>
      <c r="I40" s="12" t="s">
        <v>12</v>
      </c>
      <c r="J40" s="12" t="s">
        <v>15</v>
      </c>
      <c r="K40" s="14" t="str">
        <f t="shared" si="2"/>
        <v>Alternative correct usage</v>
      </c>
      <c r="L40" s="14"/>
    </row>
    <row r="41" spans="1:14" x14ac:dyDescent="0.2">
      <c r="A41" s="11" t="s">
        <v>65</v>
      </c>
      <c r="B41" s="9" t="b">
        <v>1</v>
      </c>
      <c r="C41" s="12" t="s">
        <v>7</v>
      </c>
      <c r="D41" s="12" t="s">
        <v>66</v>
      </c>
      <c r="E41" s="9" t="b">
        <v>0</v>
      </c>
      <c r="F41" s="13"/>
      <c r="G41" s="13"/>
      <c r="H41" s="9" t="b">
        <v>1</v>
      </c>
      <c r="I41" s="12" t="s">
        <v>7</v>
      </c>
      <c r="J41" s="12"/>
      <c r="K41" s="14" t="str">
        <f t="shared" si="2"/>
        <v>Not Sure</v>
      </c>
      <c r="L41" s="14"/>
    </row>
    <row r="42" spans="1:14" x14ac:dyDescent="0.2">
      <c r="A42" s="11" t="s">
        <v>67</v>
      </c>
      <c r="B42" s="9" t="b">
        <v>1</v>
      </c>
      <c r="C42" s="12" t="s">
        <v>8</v>
      </c>
      <c r="D42" s="12"/>
      <c r="E42" s="9" t="b">
        <v>0</v>
      </c>
      <c r="F42" s="13"/>
      <c r="G42" s="13"/>
      <c r="H42" s="9" t="b">
        <v>1</v>
      </c>
      <c r="I42" s="12" t="s">
        <v>8</v>
      </c>
      <c r="J42" s="12" t="s">
        <v>68</v>
      </c>
      <c r="K42" s="14" t="str">
        <f t="shared" si="2"/>
        <v>Different Usage</v>
      </c>
      <c r="L42" s="14"/>
    </row>
    <row r="43" spans="1:14" x14ac:dyDescent="0.2">
      <c r="A43" s="11" t="s">
        <v>69</v>
      </c>
      <c r="B43" s="9" t="b">
        <v>1</v>
      </c>
      <c r="C43" s="12" t="s">
        <v>7</v>
      </c>
      <c r="D43" s="12"/>
      <c r="E43" s="9" t="b">
        <v>0</v>
      </c>
      <c r="F43" s="13"/>
      <c r="G43" s="13"/>
      <c r="H43" s="9" t="b">
        <v>1</v>
      </c>
      <c r="I43" s="12" t="s">
        <v>7</v>
      </c>
      <c r="J43" s="12"/>
      <c r="K43" s="14" t="str">
        <f t="shared" si="2"/>
        <v>Not Sure</v>
      </c>
      <c r="L43" s="14"/>
    </row>
    <row r="44" spans="1:14" x14ac:dyDescent="0.2">
      <c r="A44" s="11" t="s">
        <v>70</v>
      </c>
      <c r="B44" s="9" t="b">
        <v>1</v>
      </c>
      <c r="C44" s="12" t="s">
        <v>12</v>
      </c>
      <c r="D44" s="12"/>
      <c r="E44" s="9" t="b">
        <v>0</v>
      </c>
      <c r="F44" s="13"/>
      <c r="G44" s="13"/>
      <c r="H44" s="9" t="b">
        <v>1</v>
      </c>
      <c r="I44" s="12" t="s">
        <v>12</v>
      </c>
      <c r="J44" s="12" t="s">
        <v>71</v>
      </c>
      <c r="K44" s="14" t="str">
        <f t="shared" si="2"/>
        <v>Alternative correct usage</v>
      </c>
      <c r="L44" s="14"/>
    </row>
    <row r="45" spans="1:14" x14ac:dyDescent="0.2">
      <c r="A45" s="11" t="s">
        <v>72</v>
      </c>
      <c r="B45" s="9" t="b">
        <v>1</v>
      </c>
      <c r="C45" s="12" t="s">
        <v>8</v>
      </c>
      <c r="D45" s="12"/>
      <c r="E45" s="9" t="b">
        <v>0</v>
      </c>
      <c r="F45" s="13"/>
      <c r="G45" s="13"/>
      <c r="H45" s="9" t="b">
        <v>1</v>
      </c>
      <c r="I45" s="12" t="s">
        <v>8</v>
      </c>
      <c r="J45" s="12" t="s">
        <v>73</v>
      </c>
      <c r="K45" s="14" t="str">
        <f t="shared" si="2"/>
        <v>Different Usage</v>
      </c>
      <c r="L45" s="9"/>
      <c r="M45" s="9"/>
      <c r="N45" s="9"/>
    </row>
    <row r="46" spans="1:14" x14ac:dyDescent="0.2">
      <c r="A46" s="11" t="s">
        <v>74</v>
      </c>
      <c r="B46" s="9" t="b">
        <v>1</v>
      </c>
      <c r="C46" s="12" t="s">
        <v>7</v>
      </c>
      <c r="D46" s="12"/>
      <c r="E46" s="9" t="b">
        <v>0</v>
      </c>
      <c r="F46" s="13"/>
      <c r="G46" s="13"/>
      <c r="H46" s="9" t="b">
        <v>1</v>
      </c>
      <c r="I46" s="12" t="s">
        <v>7</v>
      </c>
      <c r="J46" s="12"/>
      <c r="K46" s="14" t="str">
        <f t="shared" si="2"/>
        <v>Not Sure</v>
      </c>
      <c r="L46" s="14"/>
    </row>
    <row r="47" spans="1:14" x14ac:dyDescent="0.2">
      <c r="A47" s="11" t="s">
        <v>75</v>
      </c>
      <c r="B47" s="9" t="b">
        <v>1</v>
      </c>
      <c r="C47" s="12" t="s">
        <v>7</v>
      </c>
      <c r="D47" s="12"/>
      <c r="E47" s="9" t="b">
        <v>0</v>
      </c>
      <c r="F47" s="13"/>
      <c r="G47" s="13"/>
      <c r="H47" s="9" t="b">
        <v>1</v>
      </c>
      <c r="I47" s="12" t="s">
        <v>7</v>
      </c>
      <c r="J47" s="12" t="s">
        <v>76</v>
      </c>
      <c r="K47" s="14" t="str">
        <f t="shared" si="2"/>
        <v>Not Sure</v>
      </c>
      <c r="L47" s="14"/>
    </row>
    <row r="48" spans="1:14" x14ac:dyDescent="0.2">
      <c r="A48" s="11" t="s">
        <v>77</v>
      </c>
      <c r="B48" s="9" t="b">
        <v>1</v>
      </c>
      <c r="C48" s="12" t="s">
        <v>8</v>
      </c>
      <c r="D48" s="12"/>
      <c r="E48" s="9" t="b">
        <v>0</v>
      </c>
      <c r="F48" s="13"/>
      <c r="G48" s="13"/>
      <c r="H48" s="9" t="b">
        <v>1</v>
      </c>
      <c r="I48" s="12" t="s">
        <v>8</v>
      </c>
      <c r="J48" s="12" t="s">
        <v>78</v>
      </c>
      <c r="K48" s="14" t="str">
        <f t="shared" si="2"/>
        <v>Different Usage</v>
      </c>
      <c r="L48" s="14"/>
    </row>
    <row r="49" spans="1:12" x14ac:dyDescent="0.2">
      <c r="A49" s="11" t="s">
        <v>79</v>
      </c>
      <c r="B49" s="9" t="b">
        <v>1</v>
      </c>
      <c r="C49" s="12" t="s">
        <v>8</v>
      </c>
      <c r="D49" s="12"/>
      <c r="E49" s="9" t="b">
        <v>0</v>
      </c>
      <c r="F49" s="13"/>
      <c r="G49" s="13"/>
      <c r="H49" s="9" t="b">
        <v>1</v>
      </c>
      <c r="I49" s="12" t="s">
        <v>8</v>
      </c>
      <c r="J49" s="12"/>
      <c r="K49" s="14" t="str">
        <f t="shared" si="2"/>
        <v>Different Usage</v>
      </c>
      <c r="L49" s="14"/>
    </row>
    <row r="50" spans="1:12" x14ac:dyDescent="0.2">
      <c r="A50" s="11" t="s">
        <v>80</v>
      </c>
      <c r="B50" s="9" t="b">
        <v>1</v>
      </c>
      <c r="C50" s="12" t="s">
        <v>8</v>
      </c>
      <c r="D50" s="12"/>
      <c r="E50" s="9" t="b">
        <v>0</v>
      </c>
      <c r="F50" s="13"/>
      <c r="G50" s="13"/>
      <c r="H50" s="9" t="b">
        <v>1</v>
      </c>
      <c r="I50" s="12" t="s">
        <v>8</v>
      </c>
      <c r="J50" s="12" t="s">
        <v>81</v>
      </c>
      <c r="K50" s="14" t="str">
        <f t="shared" si="2"/>
        <v>Different Usage</v>
      </c>
      <c r="L50" s="14"/>
    </row>
    <row r="51" spans="1:12" x14ac:dyDescent="0.2">
      <c r="A51" s="11" t="s">
        <v>82</v>
      </c>
      <c r="B51" s="9" t="b">
        <v>1</v>
      </c>
      <c r="C51" s="12" t="s">
        <v>8</v>
      </c>
      <c r="D51" s="12"/>
      <c r="E51" s="9" t="b">
        <v>0</v>
      </c>
      <c r="F51" s="13"/>
      <c r="G51" s="13"/>
      <c r="H51" s="9" t="b">
        <v>1</v>
      </c>
      <c r="I51" s="12" t="s">
        <v>8</v>
      </c>
      <c r="J51" s="12"/>
      <c r="K51" s="14" t="str">
        <f t="shared" si="2"/>
        <v>Different Usage</v>
      </c>
      <c r="L51" s="14"/>
    </row>
    <row r="52" spans="1:12" x14ac:dyDescent="0.2">
      <c r="A52" s="11" t="s">
        <v>83</v>
      </c>
      <c r="B52" s="9" t="b">
        <v>1</v>
      </c>
      <c r="C52" s="12" t="s">
        <v>7</v>
      </c>
      <c r="D52" s="12"/>
      <c r="E52" s="9" t="b">
        <v>0</v>
      </c>
      <c r="F52" s="13"/>
      <c r="G52" s="13"/>
      <c r="H52" s="9" t="b">
        <v>1</v>
      </c>
      <c r="I52" s="12" t="s">
        <v>7</v>
      </c>
      <c r="J52" s="12" t="s">
        <v>84</v>
      </c>
      <c r="K52" s="14" t="str">
        <f t="shared" si="2"/>
        <v>Not Sure</v>
      </c>
      <c r="L52" s="14"/>
    </row>
    <row r="53" spans="1:12" x14ac:dyDescent="0.2">
      <c r="A53" s="11" t="s">
        <v>85</v>
      </c>
      <c r="B53" s="9" t="b">
        <v>1</v>
      </c>
      <c r="C53" s="12" t="s">
        <v>12</v>
      </c>
      <c r="D53" s="12" t="s">
        <v>86</v>
      </c>
      <c r="E53" s="9" t="b">
        <v>0</v>
      </c>
      <c r="F53" s="13"/>
      <c r="G53" s="13"/>
      <c r="H53" s="9" t="b">
        <v>1</v>
      </c>
      <c r="I53" s="12" t="s">
        <v>12</v>
      </c>
      <c r="J53" s="12" t="s">
        <v>87</v>
      </c>
      <c r="K53" s="14" t="str">
        <f t="shared" si="2"/>
        <v>Alternative correct usage</v>
      </c>
      <c r="L53" s="14"/>
    </row>
    <row r="54" spans="1:12" x14ac:dyDescent="0.2">
      <c r="A54" s="11" t="s">
        <v>88</v>
      </c>
      <c r="B54" s="9" t="b">
        <v>1</v>
      </c>
      <c r="C54" s="12" t="s">
        <v>7</v>
      </c>
      <c r="D54" s="12" t="s">
        <v>89</v>
      </c>
      <c r="E54" s="9" t="b">
        <v>0</v>
      </c>
      <c r="F54" s="13"/>
      <c r="G54" s="13"/>
      <c r="H54" s="9" t="b">
        <v>1</v>
      </c>
      <c r="I54" s="12" t="s">
        <v>12</v>
      </c>
      <c r="J54" s="12" t="s">
        <v>90</v>
      </c>
      <c r="K54" s="14" t="str">
        <f t="shared" si="2"/>
        <v>Not Sure</v>
      </c>
      <c r="L54" s="9" t="s">
        <v>7</v>
      </c>
    </row>
    <row r="55" spans="1:12" x14ac:dyDescent="0.2">
      <c r="A55" s="11" t="s">
        <v>91</v>
      </c>
      <c r="B55" s="9" t="b">
        <v>1</v>
      </c>
      <c r="C55" s="12" t="s">
        <v>8</v>
      </c>
      <c r="D55" s="12"/>
      <c r="E55" s="9" t="b">
        <v>0</v>
      </c>
      <c r="F55" s="13"/>
      <c r="G55" s="13"/>
      <c r="H55" s="9" t="b">
        <v>1</v>
      </c>
      <c r="I55" s="12" t="s">
        <v>8</v>
      </c>
      <c r="J55" s="12"/>
      <c r="K55" s="14" t="str">
        <f t="shared" si="2"/>
        <v>Different Usage</v>
      </c>
      <c r="L55" s="14"/>
    </row>
    <row r="56" spans="1:12" x14ac:dyDescent="0.2">
      <c r="A56" s="11" t="s">
        <v>92</v>
      </c>
      <c r="B56" s="9" t="b">
        <v>1</v>
      </c>
      <c r="C56" s="12" t="s">
        <v>7</v>
      </c>
      <c r="D56" s="12"/>
      <c r="E56" s="9" t="b">
        <v>0</v>
      </c>
      <c r="F56" s="13"/>
      <c r="G56" s="13"/>
      <c r="H56" s="9" t="b">
        <v>1</v>
      </c>
      <c r="I56" s="12" t="s">
        <v>7</v>
      </c>
      <c r="J56" s="12" t="s">
        <v>93</v>
      </c>
      <c r="K56" s="14" t="str">
        <f t="shared" si="2"/>
        <v>Not Sure</v>
      </c>
      <c r="L56" s="14"/>
    </row>
    <row r="57" spans="1:12" x14ac:dyDescent="0.2">
      <c r="A57" s="11" t="s">
        <v>94</v>
      </c>
      <c r="B57" s="9" t="b">
        <v>1</v>
      </c>
      <c r="C57" s="12" t="s">
        <v>8</v>
      </c>
      <c r="D57" s="12"/>
      <c r="E57" s="9" t="b">
        <v>0</v>
      </c>
      <c r="F57" s="13"/>
      <c r="G57" s="13"/>
      <c r="H57" s="9" t="b">
        <v>1</v>
      </c>
      <c r="I57" s="12" t="s">
        <v>8</v>
      </c>
      <c r="J57" s="12"/>
      <c r="K57" s="14" t="str">
        <f t="shared" si="2"/>
        <v>Different Usage</v>
      </c>
      <c r="L57" s="14"/>
    </row>
    <row r="58" spans="1:12" x14ac:dyDescent="0.2">
      <c r="A58" s="11" t="s">
        <v>95</v>
      </c>
      <c r="B58" s="9" t="b">
        <v>1</v>
      </c>
      <c r="C58" s="12" t="s">
        <v>7</v>
      </c>
      <c r="D58" s="12"/>
      <c r="E58" s="9" t="b">
        <v>1</v>
      </c>
      <c r="F58" s="12" t="s">
        <v>12</v>
      </c>
      <c r="G58" s="16" t="s">
        <v>13</v>
      </c>
      <c r="H58" s="9" t="b">
        <v>0</v>
      </c>
      <c r="I58" s="13"/>
      <c r="J58" s="13"/>
      <c r="K58" s="14" t="str">
        <f t="shared" ref="K58:K85" si="3">IF(L58="", IF(C58=F58,C58,"NO CONSENSUS"), L58)</f>
        <v>Alternative correct usage</v>
      </c>
      <c r="L58" s="9" t="s">
        <v>12</v>
      </c>
    </row>
    <row r="59" spans="1:12" x14ac:dyDescent="0.2">
      <c r="A59" s="11" t="s">
        <v>96</v>
      </c>
      <c r="B59" s="9" t="b">
        <v>1</v>
      </c>
      <c r="C59" s="12" t="s">
        <v>8</v>
      </c>
      <c r="D59" s="12"/>
      <c r="E59" s="9" t="b">
        <v>1</v>
      </c>
      <c r="F59" s="12" t="s">
        <v>8</v>
      </c>
      <c r="G59" s="12"/>
      <c r="H59" s="9" t="b">
        <v>0</v>
      </c>
      <c r="I59" s="13"/>
      <c r="J59" s="13"/>
      <c r="K59" s="14" t="str">
        <f t="shared" si="3"/>
        <v>Different Usage</v>
      </c>
      <c r="L59" s="14"/>
    </row>
    <row r="60" spans="1:12" x14ac:dyDescent="0.2">
      <c r="A60" s="11" t="s">
        <v>97</v>
      </c>
      <c r="B60" s="9" t="b">
        <v>1</v>
      </c>
      <c r="C60" s="12" t="s">
        <v>8</v>
      </c>
      <c r="D60" s="12"/>
      <c r="E60" s="9" t="b">
        <v>1</v>
      </c>
      <c r="F60" s="12" t="s">
        <v>8</v>
      </c>
      <c r="G60" s="12"/>
      <c r="H60" s="9" t="b">
        <v>0</v>
      </c>
      <c r="I60" s="13"/>
      <c r="J60" s="13"/>
      <c r="K60" s="14" t="str">
        <f t="shared" si="3"/>
        <v>Different Usage</v>
      </c>
      <c r="L60" s="14"/>
    </row>
    <row r="61" spans="1:12" x14ac:dyDescent="0.2">
      <c r="A61" s="11" t="s">
        <v>98</v>
      </c>
      <c r="B61" s="9" t="b">
        <v>1</v>
      </c>
      <c r="C61" s="12" t="s">
        <v>8</v>
      </c>
      <c r="D61" s="12"/>
      <c r="E61" s="9" t="b">
        <v>1</v>
      </c>
      <c r="F61" s="12" t="s">
        <v>8</v>
      </c>
      <c r="G61" s="12"/>
      <c r="H61" s="9" t="b">
        <v>0</v>
      </c>
      <c r="I61" s="13"/>
      <c r="J61" s="13"/>
      <c r="K61" s="14" t="str">
        <f t="shared" si="3"/>
        <v>Different Usage</v>
      </c>
      <c r="L61" s="14"/>
    </row>
    <row r="62" spans="1:12" x14ac:dyDescent="0.2">
      <c r="A62" s="11" t="s">
        <v>99</v>
      </c>
      <c r="B62" s="9" t="b">
        <v>1</v>
      </c>
      <c r="C62" s="12" t="s">
        <v>8</v>
      </c>
      <c r="D62" s="12"/>
      <c r="E62" s="9" t="b">
        <v>1</v>
      </c>
      <c r="F62" s="12" t="s">
        <v>8</v>
      </c>
      <c r="G62" s="12"/>
      <c r="H62" s="9" t="b">
        <v>0</v>
      </c>
      <c r="I62" s="13"/>
      <c r="J62" s="13"/>
      <c r="K62" s="14" t="str">
        <f t="shared" si="3"/>
        <v>Different Usage</v>
      </c>
      <c r="L62" s="14"/>
    </row>
    <row r="63" spans="1:12" x14ac:dyDescent="0.2">
      <c r="A63" s="11" t="s">
        <v>100</v>
      </c>
      <c r="B63" s="9" t="b">
        <v>1</v>
      </c>
      <c r="C63" s="12" t="s">
        <v>7</v>
      </c>
      <c r="D63" s="12"/>
      <c r="E63" s="9" t="b">
        <v>1</v>
      </c>
      <c r="F63" s="12" t="s">
        <v>7</v>
      </c>
      <c r="G63" s="12"/>
      <c r="H63" s="9" t="b">
        <v>0</v>
      </c>
      <c r="I63" s="13"/>
      <c r="J63" s="13"/>
      <c r="K63" s="14" t="str">
        <f t="shared" si="3"/>
        <v>Not Sure</v>
      </c>
      <c r="L63" s="14"/>
    </row>
    <row r="64" spans="1:12" x14ac:dyDescent="0.2">
      <c r="A64" s="11" t="s">
        <v>101</v>
      </c>
      <c r="B64" s="9" t="b">
        <v>1</v>
      </c>
      <c r="C64" s="12" t="s">
        <v>7</v>
      </c>
      <c r="D64" s="12"/>
      <c r="E64" s="9" t="b">
        <v>1</v>
      </c>
      <c r="F64" s="12" t="s">
        <v>7</v>
      </c>
      <c r="G64" s="12" t="s">
        <v>102</v>
      </c>
      <c r="H64" s="9" t="b">
        <v>0</v>
      </c>
      <c r="I64" s="13"/>
      <c r="J64" s="13"/>
      <c r="K64" s="14" t="str">
        <f t="shared" si="3"/>
        <v>Not Sure</v>
      </c>
      <c r="L64" s="14"/>
    </row>
    <row r="65" spans="1:12" x14ac:dyDescent="0.2">
      <c r="A65" s="11" t="s">
        <v>103</v>
      </c>
      <c r="B65" s="9" t="b">
        <v>1</v>
      </c>
      <c r="C65" s="12" t="s">
        <v>8</v>
      </c>
      <c r="D65" s="12"/>
      <c r="E65" s="9" t="b">
        <v>1</v>
      </c>
      <c r="F65" s="12" t="s">
        <v>12</v>
      </c>
      <c r="G65" s="12" t="s">
        <v>104</v>
      </c>
      <c r="H65" s="9" t="b">
        <v>0</v>
      </c>
      <c r="I65" s="13"/>
      <c r="J65" s="13"/>
      <c r="K65" s="14" t="str">
        <f t="shared" si="3"/>
        <v>Different Usage</v>
      </c>
      <c r="L65" s="9" t="s">
        <v>8</v>
      </c>
    </row>
    <row r="66" spans="1:12" x14ac:dyDescent="0.2">
      <c r="A66" s="11" t="s">
        <v>105</v>
      </c>
      <c r="B66" s="9" t="b">
        <v>1</v>
      </c>
      <c r="C66" s="12" t="s">
        <v>8</v>
      </c>
      <c r="D66" s="12"/>
      <c r="E66" s="9" t="b">
        <v>1</v>
      </c>
      <c r="F66" s="12" t="s">
        <v>12</v>
      </c>
      <c r="G66" s="12" t="s">
        <v>104</v>
      </c>
      <c r="H66" s="9" t="b">
        <v>0</v>
      </c>
      <c r="I66" s="13"/>
      <c r="J66" s="13"/>
      <c r="K66" s="14" t="str">
        <f t="shared" si="3"/>
        <v>Different Usage</v>
      </c>
      <c r="L66" s="9" t="s">
        <v>8</v>
      </c>
    </row>
    <row r="67" spans="1:12" x14ac:dyDescent="0.2">
      <c r="A67" s="11" t="s">
        <v>106</v>
      </c>
      <c r="B67" s="9" t="b">
        <v>1</v>
      </c>
      <c r="C67" s="12" t="s">
        <v>12</v>
      </c>
      <c r="D67" s="12" t="s">
        <v>107</v>
      </c>
      <c r="E67" s="9" t="b">
        <v>1</v>
      </c>
      <c r="F67" s="12" t="s">
        <v>12</v>
      </c>
      <c r="G67" s="12" t="s">
        <v>108</v>
      </c>
      <c r="H67" s="9" t="b">
        <v>0</v>
      </c>
      <c r="I67" s="13"/>
      <c r="J67" s="13"/>
      <c r="K67" s="14" t="str">
        <f t="shared" si="3"/>
        <v>Alternative correct usage</v>
      </c>
      <c r="L67" s="14"/>
    </row>
    <row r="68" spans="1:12" x14ac:dyDescent="0.2">
      <c r="A68" s="11" t="s">
        <v>109</v>
      </c>
      <c r="B68" s="9" t="b">
        <v>1</v>
      </c>
      <c r="C68" s="12" t="s">
        <v>12</v>
      </c>
      <c r="D68" s="12" t="s">
        <v>110</v>
      </c>
      <c r="E68" s="9" t="b">
        <v>1</v>
      </c>
      <c r="F68" s="12" t="s">
        <v>12</v>
      </c>
      <c r="G68" s="12" t="s">
        <v>111</v>
      </c>
      <c r="H68" s="9" t="b">
        <v>0</v>
      </c>
      <c r="I68" s="13"/>
      <c r="J68" s="13"/>
      <c r="K68" s="14" t="str">
        <f t="shared" si="3"/>
        <v>Alternative correct usage</v>
      </c>
      <c r="L68" s="14"/>
    </row>
    <row r="69" spans="1:12" x14ac:dyDescent="0.2">
      <c r="A69" s="11" t="s">
        <v>112</v>
      </c>
      <c r="B69" s="9" t="b">
        <v>1</v>
      </c>
      <c r="C69" s="12" t="s">
        <v>8</v>
      </c>
      <c r="D69" s="12"/>
      <c r="E69" s="9" t="b">
        <v>1</v>
      </c>
      <c r="F69" s="12" t="s">
        <v>8</v>
      </c>
      <c r="G69" s="12" t="s">
        <v>113</v>
      </c>
      <c r="H69" s="9" t="b">
        <v>0</v>
      </c>
      <c r="I69" s="13"/>
      <c r="J69" s="13"/>
      <c r="K69" s="14" t="str">
        <f t="shared" si="3"/>
        <v>Different Usage</v>
      </c>
      <c r="L69" s="14"/>
    </row>
    <row r="70" spans="1:12" x14ac:dyDescent="0.2">
      <c r="A70" s="11" t="s">
        <v>114</v>
      </c>
      <c r="B70" s="9" t="b">
        <v>1</v>
      </c>
      <c r="C70" s="12" t="s">
        <v>7</v>
      </c>
      <c r="D70" s="12"/>
      <c r="E70" s="9" t="b">
        <v>1</v>
      </c>
      <c r="F70" s="12" t="s">
        <v>7</v>
      </c>
      <c r="G70" s="12" t="s">
        <v>102</v>
      </c>
      <c r="H70" s="9" t="b">
        <v>0</v>
      </c>
      <c r="I70" s="13"/>
      <c r="J70" s="13"/>
      <c r="K70" s="14" t="str">
        <f t="shared" si="3"/>
        <v>Not Sure</v>
      </c>
      <c r="L70" s="14"/>
    </row>
    <row r="71" spans="1:12" x14ac:dyDescent="0.2">
      <c r="A71" s="11" t="s">
        <v>115</v>
      </c>
      <c r="B71" s="9" t="b">
        <v>1</v>
      </c>
      <c r="C71" s="12" t="s">
        <v>8</v>
      </c>
      <c r="D71" s="12"/>
      <c r="E71" s="9" t="b">
        <v>1</v>
      </c>
      <c r="F71" s="12" t="s">
        <v>8</v>
      </c>
      <c r="G71" s="12"/>
      <c r="H71" s="9" t="b">
        <v>0</v>
      </c>
      <c r="I71" s="13"/>
      <c r="J71" s="13"/>
      <c r="K71" s="14" t="str">
        <f t="shared" si="3"/>
        <v>Different Usage</v>
      </c>
      <c r="L71" s="14"/>
    </row>
    <row r="72" spans="1:12" x14ac:dyDescent="0.2">
      <c r="A72" s="11" t="s">
        <v>116</v>
      </c>
      <c r="B72" s="9" t="b">
        <v>1</v>
      </c>
      <c r="C72" s="12" t="s">
        <v>7</v>
      </c>
      <c r="D72" s="12"/>
      <c r="E72" s="9" t="b">
        <v>1</v>
      </c>
      <c r="F72" s="12" t="s">
        <v>7</v>
      </c>
      <c r="G72" s="12" t="s">
        <v>102</v>
      </c>
      <c r="H72" s="9" t="b">
        <v>0</v>
      </c>
      <c r="I72" s="13"/>
      <c r="J72" s="13"/>
      <c r="K72" s="14" t="str">
        <f t="shared" si="3"/>
        <v>Not Sure</v>
      </c>
      <c r="L72" s="14"/>
    </row>
    <row r="73" spans="1:12" x14ac:dyDescent="0.2">
      <c r="A73" s="11" t="s">
        <v>117</v>
      </c>
      <c r="B73" s="9" t="b">
        <v>1</v>
      </c>
      <c r="C73" s="12" t="s">
        <v>8</v>
      </c>
      <c r="D73" s="12"/>
      <c r="E73" s="9" t="b">
        <v>1</v>
      </c>
      <c r="F73" s="12" t="s">
        <v>8</v>
      </c>
      <c r="G73" s="12"/>
      <c r="H73" s="9" t="b">
        <v>0</v>
      </c>
      <c r="I73" s="13"/>
      <c r="J73" s="13"/>
      <c r="K73" s="14" t="str">
        <f t="shared" si="3"/>
        <v>Different Usage</v>
      </c>
      <c r="L73" s="14"/>
    </row>
    <row r="74" spans="1:12" x14ac:dyDescent="0.2">
      <c r="A74" s="11" t="s">
        <v>118</v>
      </c>
      <c r="B74" s="9" t="b">
        <v>1</v>
      </c>
      <c r="C74" s="12" t="s">
        <v>7</v>
      </c>
      <c r="D74" s="12"/>
      <c r="E74" s="9" t="b">
        <v>1</v>
      </c>
      <c r="F74" s="12" t="s">
        <v>7</v>
      </c>
      <c r="G74" s="12" t="s">
        <v>102</v>
      </c>
      <c r="H74" s="9" t="b">
        <v>0</v>
      </c>
      <c r="I74" s="13"/>
      <c r="J74" s="13"/>
      <c r="K74" s="14" t="str">
        <f t="shared" si="3"/>
        <v>Not Sure</v>
      </c>
      <c r="L74" s="14"/>
    </row>
    <row r="75" spans="1:12" x14ac:dyDescent="0.2">
      <c r="A75" s="11" t="s">
        <v>119</v>
      </c>
      <c r="B75" s="9" t="b">
        <v>1</v>
      </c>
      <c r="C75" s="12" t="s">
        <v>8</v>
      </c>
      <c r="D75" s="12"/>
      <c r="E75" s="9" t="b">
        <v>1</v>
      </c>
      <c r="F75" s="12" t="s">
        <v>8</v>
      </c>
      <c r="G75" s="12"/>
      <c r="H75" s="9" t="b">
        <v>0</v>
      </c>
      <c r="I75" s="13"/>
      <c r="J75" s="13"/>
      <c r="K75" s="14" t="str">
        <f t="shared" si="3"/>
        <v>Different Usage</v>
      </c>
      <c r="L75" s="14"/>
    </row>
    <row r="76" spans="1:12" x14ac:dyDescent="0.2">
      <c r="A76" s="11" t="s">
        <v>120</v>
      </c>
      <c r="B76" s="9" t="b">
        <v>1</v>
      </c>
      <c r="C76" s="12" t="s">
        <v>7</v>
      </c>
      <c r="D76" s="12"/>
      <c r="E76" s="9" t="b">
        <v>1</v>
      </c>
      <c r="F76" s="12" t="s">
        <v>7</v>
      </c>
      <c r="G76" s="12" t="s">
        <v>121</v>
      </c>
      <c r="H76" s="9" t="b">
        <v>0</v>
      </c>
      <c r="I76" s="13"/>
      <c r="J76" s="13"/>
      <c r="K76" s="14" t="str">
        <f t="shared" si="3"/>
        <v>Not Sure</v>
      </c>
      <c r="L76" s="14"/>
    </row>
    <row r="77" spans="1:12" x14ac:dyDescent="0.2">
      <c r="A77" s="11" t="s">
        <v>122</v>
      </c>
      <c r="B77" s="9" t="b">
        <v>1</v>
      </c>
      <c r="C77" s="12" t="s">
        <v>8</v>
      </c>
      <c r="D77" s="12"/>
      <c r="E77" s="9" t="b">
        <v>1</v>
      </c>
      <c r="F77" s="12" t="s">
        <v>8</v>
      </c>
      <c r="G77" s="12"/>
      <c r="H77" s="9" t="b">
        <v>0</v>
      </c>
      <c r="I77" s="13"/>
      <c r="J77" s="13"/>
      <c r="K77" s="14" t="str">
        <f t="shared" si="3"/>
        <v>Different Usage</v>
      </c>
      <c r="L77" s="14"/>
    </row>
    <row r="78" spans="1:12" x14ac:dyDescent="0.2">
      <c r="A78" s="11" t="s">
        <v>123</v>
      </c>
      <c r="B78" s="9" t="b">
        <v>1</v>
      </c>
      <c r="C78" s="12" t="s">
        <v>8</v>
      </c>
      <c r="D78" s="12"/>
      <c r="E78" s="9" t="b">
        <v>1</v>
      </c>
      <c r="F78" s="12" t="s">
        <v>8</v>
      </c>
      <c r="G78" s="12"/>
      <c r="H78" s="9" t="b">
        <v>0</v>
      </c>
      <c r="I78" s="13"/>
      <c r="J78" s="13"/>
      <c r="K78" s="14" t="str">
        <f t="shared" si="3"/>
        <v>Different Usage</v>
      </c>
      <c r="L78" s="14"/>
    </row>
    <row r="79" spans="1:12" x14ac:dyDescent="0.2">
      <c r="A79" s="11" t="s">
        <v>124</v>
      </c>
      <c r="B79" s="9" t="b">
        <v>1</v>
      </c>
      <c r="C79" s="12" t="s">
        <v>7</v>
      </c>
      <c r="D79" s="12" t="s">
        <v>125</v>
      </c>
      <c r="E79" s="9" t="b">
        <v>1</v>
      </c>
      <c r="F79" s="12" t="s">
        <v>7</v>
      </c>
      <c r="G79" s="12" t="s">
        <v>102</v>
      </c>
      <c r="H79" s="9" t="b">
        <v>0</v>
      </c>
      <c r="I79" s="13"/>
      <c r="J79" s="13"/>
      <c r="K79" s="14" t="str">
        <f t="shared" si="3"/>
        <v>Not Sure</v>
      </c>
      <c r="L79" s="14"/>
    </row>
    <row r="80" spans="1:12" x14ac:dyDescent="0.2">
      <c r="A80" s="11" t="s">
        <v>126</v>
      </c>
      <c r="B80" s="9" t="b">
        <v>1</v>
      </c>
      <c r="C80" s="12" t="s">
        <v>8</v>
      </c>
      <c r="D80" s="12"/>
      <c r="E80" s="9" t="b">
        <v>1</v>
      </c>
      <c r="F80" s="12" t="s">
        <v>8</v>
      </c>
      <c r="G80" s="12"/>
      <c r="H80" s="9" t="b">
        <v>0</v>
      </c>
      <c r="I80" s="13"/>
      <c r="J80" s="13"/>
      <c r="K80" s="14" t="str">
        <f t="shared" si="3"/>
        <v>Different Usage</v>
      </c>
      <c r="L80" s="14"/>
    </row>
    <row r="81" spans="1:12" x14ac:dyDescent="0.2">
      <c r="A81" s="11" t="s">
        <v>127</v>
      </c>
      <c r="B81" s="9" t="b">
        <v>1</v>
      </c>
      <c r="C81" s="12" t="s">
        <v>8</v>
      </c>
      <c r="D81" s="12"/>
      <c r="E81" s="9" t="b">
        <v>1</v>
      </c>
      <c r="F81" s="12" t="s">
        <v>8</v>
      </c>
      <c r="G81" s="12"/>
      <c r="H81" s="9" t="b">
        <v>0</v>
      </c>
      <c r="I81" s="13"/>
      <c r="J81" s="13"/>
      <c r="K81" s="14" t="str">
        <f t="shared" si="3"/>
        <v>Different Usage</v>
      </c>
      <c r="L81" s="14"/>
    </row>
    <row r="82" spans="1:12" x14ac:dyDescent="0.2">
      <c r="A82" s="11" t="s">
        <v>128</v>
      </c>
      <c r="B82" s="9" t="b">
        <v>1</v>
      </c>
      <c r="C82" s="12" t="s">
        <v>7</v>
      </c>
      <c r="D82" s="12"/>
      <c r="E82" s="9" t="b">
        <v>1</v>
      </c>
      <c r="F82" s="12" t="s">
        <v>7</v>
      </c>
      <c r="G82" s="12" t="s">
        <v>102</v>
      </c>
      <c r="H82" s="9" t="b">
        <v>0</v>
      </c>
      <c r="I82" s="13"/>
      <c r="J82" s="13"/>
      <c r="K82" s="14" t="str">
        <f t="shared" si="3"/>
        <v>Not Sure</v>
      </c>
      <c r="L82" s="14"/>
    </row>
    <row r="83" spans="1:12" x14ac:dyDescent="0.2">
      <c r="A83" s="11" t="s">
        <v>129</v>
      </c>
      <c r="B83" s="9" t="b">
        <v>1</v>
      </c>
      <c r="C83" s="12" t="s">
        <v>7</v>
      </c>
      <c r="D83" s="12"/>
      <c r="E83" s="9" t="b">
        <v>1</v>
      </c>
      <c r="F83" s="12" t="s">
        <v>7</v>
      </c>
      <c r="G83" s="12" t="s">
        <v>130</v>
      </c>
      <c r="H83" s="9" t="b">
        <v>0</v>
      </c>
      <c r="I83" s="13"/>
      <c r="J83" s="13"/>
      <c r="K83" s="14" t="str">
        <f t="shared" si="3"/>
        <v>Not Sure</v>
      </c>
      <c r="L83" s="14"/>
    </row>
    <row r="84" spans="1:12" x14ac:dyDescent="0.2">
      <c r="A84" s="11" t="s">
        <v>131</v>
      </c>
      <c r="B84" s="9" t="b">
        <v>1</v>
      </c>
      <c r="C84" s="12" t="s">
        <v>8</v>
      </c>
      <c r="D84" s="12" t="s">
        <v>132</v>
      </c>
      <c r="E84" s="9" t="b">
        <v>1</v>
      </c>
      <c r="F84" s="12" t="s">
        <v>12</v>
      </c>
      <c r="G84" s="12" t="s">
        <v>111</v>
      </c>
      <c r="H84" s="9" t="b">
        <v>0</v>
      </c>
      <c r="I84" s="13"/>
      <c r="J84" s="13"/>
      <c r="K84" s="14" t="str">
        <f t="shared" si="3"/>
        <v>Different Usage</v>
      </c>
      <c r="L84" s="9" t="s">
        <v>8</v>
      </c>
    </row>
    <row r="85" spans="1:12" x14ac:dyDescent="0.2">
      <c r="A85" s="11" t="s">
        <v>133</v>
      </c>
      <c r="B85" s="9" t="b">
        <v>1</v>
      </c>
      <c r="C85" s="12" t="s">
        <v>8</v>
      </c>
      <c r="D85" s="12" t="s">
        <v>132</v>
      </c>
      <c r="E85" s="9" t="b">
        <v>1</v>
      </c>
      <c r="F85" s="12" t="s">
        <v>12</v>
      </c>
      <c r="G85" s="12" t="s">
        <v>134</v>
      </c>
      <c r="H85" s="9" t="b">
        <v>0</v>
      </c>
      <c r="I85" s="13"/>
      <c r="J85" s="13"/>
      <c r="K85" s="14" t="str">
        <f t="shared" si="3"/>
        <v>Different Usage</v>
      </c>
      <c r="L85" s="9" t="s">
        <v>8</v>
      </c>
    </row>
    <row r="86" spans="1:12" x14ac:dyDescent="0.2">
      <c r="A86" s="11" t="s">
        <v>135</v>
      </c>
      <c r="B86" s="9" t="b">
        <v>0</v>
      </c>
      <c r="C86" s="13"/>
      <c r="D86" s="13"/>
      <c r="E86" s="9" t="b">
        <v>1</v>
      </c>
      <c r="F86" s="12" t="s">
        <v>12</v>
      </c>
      <c r="G86" s="12" t="s">
        <v>136</v>
      </c>
      <c r="H86" s="9" t="b">
        <v>1</v>
      </c>
      <c r="I86" s="12" t="s">
        <v>12</v>
      </c>
      <c r="J86" s="12" t="s">
        <v>15</v>
      </c>
      <c r="K86" s="14" t="str">
        <f t="shared" ref="K86:K113" si="4">IF(L86="",IF(F86=I86,F86,"NO CONSENSUS"),L86)</f>
        <v>Alternative correct usage</v>
      </c>
      <c r="L86" s="14"/>
    </row>
    <row r="87" spans="1:12" x14ac:dyDescent="0.2">
      <c r="A87" s="11" t="s">
        <v>137</v>
      </c>
      <c r="B87" s="9" t="b">
        <v>0</v>
      </c>
      <c r="C87" s="13"/>
      <c r="D87" s="13"/>
      <c r="E87" s="9" t="b">
        <v>1</v>
      </c>
      <c r="F87" s="12" t="s">
        <v>7</v>
      </c>
      <c r="G87" s="12" t="s">
        <v>102</v>
      </c>
      <c r="H87" s="9" t="b">
        <v>1</v>
      </c>
      <c r="I87" s="12" t="s">
        <v>8</v>
      </c>
      <c r="J87" s="12" t="s">
        <v>138</v>
      </c>
      <c r="K87" s="14" t="str">
        <f t="shared" si="4"/>
        <v>Not Sure</v>
      </c>
      <c r="L87" s="9" t="s">
        <v>7</v>
      </c>
    </row>
    <row r="88" spans="1:12" x14ac:dyDescent="0.2">
      <c r="A88" s="11" t="s">
        <v>139</v>
      </c>
      <c r="B88" s="9" t="b">
        <v>0</v>
      </c>
      <c r="C88" s="13"/>
      <c r="D88" s="13"/>
      <c r="E88" s="9" t="b">
        <v>1</v>
      </c>
      <c r="F88" s="12" t="s">
        <v>7</v>
      </c>
      <c r="G88" s="12" t="s">
        <v>102</v>
      </c>
      <c r="H88" s="9" t="b">
        <v>1</v>
      </c>
      <c r="I88" s="12" t="s">
        <v>7</v>
      </c>
      <c r="J88" s="12" t="s">
        <v>140</v>
      </c>
      <c r="K88" s="14" t="str">
        <f t="shared" si="4"/>
        <v>Not Sure</v>
      </c>
      <c r="L88" s="14"/>
    </row>
    <row r="89" spans="1:12" x14ac:dyDescent="0.2">
      <c r="A89" s="11" t="s">
        <v>141</v>
      </c>
      <c r="B89" s="9" t="b">
        <v>0</v>
      </c>
      <c r="C89" s="13"/>
      <c r="D89" s="13"/>
      <c r="E89" s="9" t="b">
        <v>1</v>
      </c>
      <c r="F89" s="12" t="s">
        <v>7</v>
      </c>
      <c r="G89" s="12" t="s">
        <v>102</v>
      </c>
      <c r="H89" s="9" t="b">
        <v>1</v>
      </c>
      <c r="I89" s="12" t="s">
        <v>8</v>
      </c>
      <c r="J89" s="12" t="s">
        <v>142</v>
      </c>
      <c r="K89" s="14" t="str">
        <f t="shared" si="4"/>
        <v>Not Sure</v>
      </c>
      <c r="L89" s="9" t="s">
        <v>7</v>
      </c>
    </row>
    <row r="90" spans="1:12" x14ac:dyDescent="0.2">
      <c r="A90" s="11" t="s">
        <v>143</v>
      </c>
      <c r="B90" s="9" t="b">
        <v>0</v>
      </c>
      <c r="C90" s="13"/>
      <c r="D90" s="13"/>
      <c r="E90" s="9" t="b">
        <v>1</v>
      </c>
      <c r="F90" s="12" t="s">
        <v>7</v>
      </c>
      <c r="G90" s="12" t="s">
        <v>102</v>
      </c>
      <c r="H90" s="9" t="b">
        <v>1</v>
      </c>
      <c r="I90" s="12" t="s">
        <v>8</v>
      </c>
      <c r="J90" s="12" t="s">
        <v>144</v>
      </c>
      <c r="K90" s="14" t="str">
        <f t="shared" si="4"/>
        <v>Not Sure</v>
      </c>
      <c r="L90" s="9" t="s">
        <v>7</v>
      </c>
    </row>
    <row r="91" spans="1:12" x14ac:dyDescent="0.2">
      <c r="A91" s="11" t="s">
        <v>145</v>
      </c>
      <c r="B91" s="9" t="b">
        <v>0</v>
      </c>
      <c r="C91" s="13"/>
      <c r="D91" s="13"/>
      <c r="E91" s="9" t="b">
        <v>1</v>
      </c>
      <c r="F91" s="12" t="s">
        <v>12</v>
      </c>
      <c r="G91" s="12" t="s">
        <v>15</v>
      </c>
      <c r="H91" s="9" t="b">
        <v>1</v>
      </c>
      <c r="I91" s="12" t="s">
        <v>12</v>
      </c>
      <c r="J91" s="12" t="s">
        <v>15</v>
      </c>
      <c r="K91" s="14" t="str">
        <f t="shared" si="4"/>
        <v>Alternative correct usage</v>
      </c>
      <c r="L91" s="14"/>
    </row>
    <row r="92" spans="1:12" x14ac:dyDescent="0.2">
      <c r="A92" s="11" t="s">
        <v>146</v>
      </c>
      <c r="B92" s="9" t="b">
        <v>0</v>
      </c>
      <c r="C92" s="13"/>
      <c r="D92" s="13"/>
      <c r="E92" s="9" t="b">
        <v>1</v>
      </c>
      <c r="F92" s="12" t="s">
        <v>12</v>
      </c>
      <c r="G92" s="12" t="s">
        <v>15</v>
      </c>
      <c r="H92" s="9" t="b">
        <v>1</v>
      </c>
      <c r="I92" s="12" t="s">
        <v>12</v>
      </c>
      <c r="J92" s="12" t="s">
        <v>15</v>
      </c>
      <c r="K92" s="14" t="str">
        <f t="shared" si="4"/>
        <v>Alternative correct usage</v>
      </c>
      <c r="L92" s="14"/>
    </row>
    <row r="93" spans="1:12" x14ac:dyDescent="0.2">
      <c r="A93" s="11" t="s">
        <v>147</v>
      </c>
      <c r="B93" s="9" t="b">
        <v>0</v>
      </c>
      <c r="C93" s="13"/>
      <c r="D93" s="13"/>
      <c r="E93" s="9" t="b">
        <v>1</v>
      </c>
      <c r="F93" s="12" t="s">
        <v>8</v>
      </c>
      <c r="G93" s="12"/>
      <c r="H93" s="9" t="b">
        <v>1</v>
      </c>
      <c r="I93" s="12" t="s">
        <v>12</v>
      </c>
      <c r="J93" s="16" t="s">
        <v>9</v>
      </c>
      <c r="K93" s="14" t="str">
        <f t="shared" si="4"/>
        <v>Different Usage</v>
      </c>
      <c r="L93" s="9" t="s">
        <v>8</v>
      </c>
    </row>
    <row r="94" spans="1:12" x14ac:dyDescent="0.2">
      <c r="A94" s="11" t="s">
        <v>148</v>
      </c>
      <c r="B94" s="9" t="b">
        <v>0</v>
      </c>
      <c r="C94" s="13"/>
      <c r="D94" s="13"/>
      <c r="E94" s="9" t="b">
        <v>1</v>
      </c>
      <c r="F94" s="12" t="s">
        <v>8</v>
      </c>
      <c r="G94" s="12"/>
      <c r="H94" s="9" t="b">
        <v>1</v>
      </c>
      <c r="I94" s="12" t="s">
        <v>8</v>
      </c>
      <c r="J94" s="12" t="s">
        <v>149</v>
      </c>
      <c r="K94" s="14" t="str">
        <f t="shared" si="4"/>
        <v>Different Usage</v>
      </c>
      <c r="L94" s="14"/>
    </row>
    <row r="95" spans="1:12" x14ac:dyDescent="0.2">
      <c r="A95" s="11" t="s">
        <v>150</v>
      </c>
      <c r="B95" s="9" t="b">
        <v>0</v>
      </c>
      <c r="C95" s="13"/>
      <c r="D95" s="13"/>
      <c r="E95" s="9" t="b">
        <v>1</v>
      </c>
      <c r="F95" s="12" t="s">
        <v>8</v>
      </c>
      <c r="G95" s="12"/>
      <c r="H95" s="9" t="b">
        <v>1</v>
      </c>
      <c r="I95" s="12" t="s">
        <v>8</v>
      </c>
      <c r="J95" s="12" t="s">
        <v>151</v>
      </c>
      <c r="K95" s="14" t="str">
        <f t="shared" si="4"/>
        <v>Different Usage</v>
      </c>
      <c r="L95" s="14"/>
    </row>
    <row r="96" spans="1:12" x14ac:dyDescent="0.2">
      <c r="A96" s="11" t="s">
        <v>152</v>
      </c>
      <c r="B96" s="9" t="b">
        <v>0</v>
      </c>
      <c r="C96" s="13"/>
      <c r="D96" s="13"/>
      <c r="E96" s="9" t="b">
        <v>1</v>
      </c>
      <c r="F96" s="12" t="s">
        <v>8</v>
      </c>
      <c r="G96" s="12"/>
      <c r="H96" s="9" t="b">
        <v>1</v>
      </c>
      <c r="I96" s="12" t="s">
        <v>7</v>
      </c>
      <c r="J96" s="12" t="s">
        <v>140</v>
      </c>
      <c r="K96" s="14" t="str">
        <f t="shared" si="4"/>
        <v>Not Sure</v>
      </c>
      <c r="L96" s="9" t="s">
        <v>7</v>
      </c>
    </row>
    <row r="97" spans="1:12" x14ac:dyDescent="0.2">
      <c r="A97" s="11" t="s">
        <v>153</v>
      </c>
      <c r="B97" s="9" t="b">
        <v>0</v>
      </c>
      <c r="C97" s="13"/>
      <c r="D97" s="13"/>
      <c r="E97" s="9" t="b">
        <v>1</v>
      </c>
      <c r="F97" s="12" t="s">
        <v>8</v>
      </c>
      <c r="G97" s="12"/>
      <c r="H97" s="9" t="b">
        <v>1</v>
      </c>
      <c r="I97" s="12" t="s">
        <v>8</v>
      </c>
      <c r="J97" s="12"/>
      <c r="K97" s="14" t="str">
        <f t="shared" si="4"/>
        <v>Different Usage</v>
      </c>
      <c r="L97" s="14"/>
    </row>
    <row r="98" spans="1:12" x14ac:dyDescent="0.2">
      <c r="A98" s="11" t="s">
        <v>154</v>
      </c>
      <c r="B98" s="9" t="b">
        <v>0</v>
      </c>
      <c r="C98" s="13"/>
      <c r="D98" s="13"/>
      <c r="E98" s="9" t="b">
        <v>1</v>
      </c>
      <c r="F98" s="12" t="s">
        <v>18</v>
      </c>
      <c r="G98" s="12" t="s">
        <v>155</v>
      </c>
      <c r="H98" s="9" t="b">
        <v>1</v>
      </c>
      <c r="I98" s="12" t="s">
        <v>12</v>
      </c>
      <c r="J98" s="12" t="s">
        <v>156</v>
      </c>
      <c r="K98" s="14" t="str">
        <f t="shared" si="4"/>
        <v>Correct Misuse</v>
      </c>
      <c r="L98" s="9" t="s">
        <v>18</v>
      </c>
    </row>
    <row r="99" spans="1:12" x14ac:dyDescent="0.2">
      <c r="A99" s="11" t="s">
        <v>157</v>
      </c>
      <c r="B99" s="9" t="b">
        <v>0</v>
      </c>
      <c r="C99" s="13"/>
      <c r="D99" s="13"/>
      <c r="E99" s="9" t="b">
        <v>1</v>
      </c>
      <c r="F99" s="12" t="s">
        <v>8</v>
      </c>
      <c r="G99" s="12"/>
      <c r="H99" s="9" t="b">
        <v>1</v>
      </c>
      <c r="I99" s="12" t="s">
        <v>8</v>
      </c>
      <c r="J99" s="12"/>
      <c r="K99" s="14" t="str">
        <f t="shared" si="4"/>
        <v>Different Usage</v>
      </c>
      <c r="L99" s="14"/>
    </row>
    <row r="100" spans="1:12" x14ac:dyDescent="0.2">
      <c r="A100" s="11" t="s">
        <v>158</v>
      </c>
      <c r="B100" s="9" t="b">
        <v>0</v>
      </c>
      <c r="C100" s="13"/>
      <c r="D100" s="13"/>
      <c r="E100" s="9" t="b">
        <v>1</v>
      </c>
      <c r="F100" s="12" t="s">
        <v>7</v>
      </c>
      <c r="G100" s="12"/>
      <c r="H100" s="9" t="b">
        <v>1</v>
      </c>
      <c r="I100" s="12" t="s">
        <v>7</v>
      </c>
      <c r="J100" s="12" t="s">
        <v>159</v>
      </c>
      <c r="K100" s="14" t="str">
        <f t="shared" si="4"/>
        <v>Not Sure</v>
      </c>
      <c r="L100" s="14"/>
    </row>
    <row r="101" spans="1:12" x14ac:dyDescent="0.2">
      <c r="A101" s="11" t="s">
        <v>160</v>
      </c>
      <c r="B101" s="9" t="b">
        <v>0</v>
      </c>
      <c r="C101" s="13"/>
      <c r="D101" s="13"/>
      <c r="E101" s="9" t="b">
        <v>1</v>
      </c>
      <c r="F101" s="12" t="s">
        <v>8</v>
      </c>
      <c r="G101" s="12" t="s">
        <v>161</v>
      </c>
      <c r="H101" s="9" t="b">
        <v>1</v>
      </c>
      <c r="I101" s="12" t="s">
        <v>7</v>
      </c>
      <c r="J101" s="12" t="s">
        <v>140</v>
      </c>
      <c r="K101" s="14" t="str">
        <f t="shared" si="4"/>
        <v>Different Usage</v>
      </c>
      <c r="L101" s="9" t="s">
        <v>8</v>
      </c>
    </row>
    <row r="102" spans="1:12" x14ac:dyDescent="0.2">
      <c r="A102" s="11" t="s">
        <v>162</v>
      </c>
      <c r="B102" s="9" t="b">
        <v>0</v>
      </c>
      <c r="C102" s="13"/>
      <c r="D102" s="13"/>
      <c r="E102" s="9" t="b">
        <v>1</v>
      </c>
      <c r="F102" s="12" t="s">
        <v>7</v>
      </c>
      <c r="G102" s="12" t="s">
        <v>102</v>
      </c>
      <c r="H102" s="9" t="b">
        <v>1</v>
      </c>
      <c r="I102" s="12" t="s">
        <v>7</v>
      </c>
      <c r="J102" s="12" t="s">
        <v>140</v>
      </c>
      <c r="K102" s="14" t="str">
        <f t="shared" si="4"/>
        <v>Not Sure</v>
      </c>
      <c r="L102" s="14"/>
    </row>
    <row r="103" spans="1:12" x14ac:dyDescent="0.2">
      <c r="A103" s="11" t="s">
        <v>163</v>
      </c>
      <c r="B103" s="9" t="b">
        <v>0</v>
      </c>
      <c r="C103" s="13"/>
      <c r="D103" s="13"/>
      <c r="E103" s="9" t="b">
        <v>1</v>
      </c>
      <c r="F103" s="12" t="s">
        <v>7</v>
      </c>
      <c r="G103" s="12" t="s">
        <v>102</v>
      </c>
      <c r="H103" s="9" t="b">
        <v>1</v>
      </c>
      <c r="I103" s="12" t="s">
        <v>7</v>
      </c>
      <c r="J103" s="12" t="s">
        <v>164</v>
      </c>
      <c r="K103" s="14" t="str">
        <f t="shared" si="4"/>
        <v>Not Sure</v>
      </c>
      <c r="L103" s="14"/>
    </row>
    <row r="104" spans="1:12" x14ac:dyDescent="0.2">
      <c r="A104" s="11" t="s">
        <v>165</v>
      </c>
      <c r="B104" s="9" t="b">
        <v>0</v>
      </c>
      <c r="C104" s="13"/>
      <c r="D104" s="13"/>
      <c r="E104" s="9" t="b">
        <v>1</v>
      </c>
      <c r="F104" s="12" t="s">
        <v>8</v>
      </c>
      <c r="G104" s="12"/>
      <c r="H104" s="9" t="b">
        <v>1</v>
      </c>
      <c r="I104" s="12" t="s">
        <v>8</v>
      </c>
      <c r="J104" s="12" t="s">
        <v>166</v>
      </c>
      <c r="K104" s="14" t="str">
        <f t="shared" si="4"/>
        <v>Different Usage</v>
      </c>
      <c r="L104" s="14"/>
    </row>
    <row r="105" spans="1:12" x14ac:dyDescent="0.2">
      <c r="A105" s="11" t="s">
        <v>167</v>
      </c>
      <c r="B105" s="9" t="b">
        <v>0</v>
      </c>
      <c r="C105" s="13"/>
      <c r="D105" s="13"/>
      <c r="E105" s="9" t="b">
        <v>1</v>
      </c>
      <c r="F105" s="12" t="s">
        <v>7</v>
      </c>
      <c r="G105" s="12"/>
      <c r="H105" s="9" t="b">
        <v>1</v>
      </c>
      <c r="I105" s="12" t="s">
        <v>7</v>
      </c>
      <c r="J105" s="12" t="s">
        <v>164</v>
      </c>
      <c r="K105" s="14" t="str">
        <f t="shared" si="4"/>
        <v>Not Sure</v>
      </c>
      <c r="L105" s="14"/>
    </row>
    <row r="106" spans="1:12" x14ac:dyDescent="0.2">
      <c r="A106" s="11" t="s">
        <v>168</v>
      </c>
      <c r="B106" s="9" t="b">
        <v>0</v>
      </c>
      <c r="C106" s="13"/>
      <c r="D106" s="13"/>
      <c r="E106" s="9" t="b">
        <v>1</v>
      </c>
      <c r="F106" s="12" t="s">
        <v>8</v>
      </c>
      <c r="G106" s="12"/>
      <c r="H106" s="9" t="b">
        <v>1</v>
      </c>
      <c r="I106" s="12" t="s">
        <v>8</v>
      </c>
      <c r="J106" s="12" t="s">
        <v>169</v>
      </c>
      <c r="K106" s="14" t="str">
        <f t="shared" si="4"/>
        <v>Different Usage</v>
      </c>
      <c r="L106" s="14"/>
    </row>
    <row r="107" spans="1:12" x14ac:dyDescent="0.2">
      <c r="A107" s="11" t="s">
        <v>170</v>
      </c>
      <c r="B107" s="9" t="b">
        <v>0</v>
      </c>
      <c r="C107" s="13"/>
      <c r="D107" s="13"/>
      <c r="E107" s="9" t="b">
        <v>1</v>
      </c>
      <c r="F107" s="12" t="s">
        <v>8</v>
      </c>
      <c r="G107" s="12"/>
      <c r="H107" s="9" t="b">
        <v>1</v>
      </c>
      <c r="I107" s="12" t="s">
        <v>12</v>
      </c>
      <c r="J107" s="12" t="s">
        <v>171</v>
      </c>
      <c r="K107" s="14" t="str">
        <f t="shared" si="4"/>
        <v>Different Usage</v>
      </c>
      <c r="L107" s="9" t="s">
        <v>8</v>
      </c>
    </row>
    <row r="108" spans="1:12" x14ac:dyDescent="0.2">
      <c r="A108" s="11" t="s">
        <v>172</v>
      </c>
      <c r="B108" s="9" t="b">
        <v>0</v>
      </c>
      <c r="C108" s="13"/>
      <c r="D108" s="13"/>
      <c r="E108" s="9" t="b">
        <v>1</v>
      </c>
      <c r="F108" s="12" t="s">
        <v>8</v>
      </c>
      <c r="G108" s="12"/>
      <c r="H108" s="9" t="b">
        <v>1</v>
      </c>
      <c r="I108" s="12" t="s">
        <v>12</v>
      </c>
      <c r="J108" s="12" t="s">
        <v>173</v>
      </c>
      <c r="K108" s="14" t="str">
        <f t="shared" si="4"/>
        <v>Different Usage</v>
      </c>
      <c r="L108" s="9" t="s">
        <v>8</v>
      </c>
    </row>
    <row r="109" spans="1:12" x14ac:dyDescent="0.2">
      <c r="A109" s="11" t="s">
        <v>174</v>
      </c>
      <c r="B109" s="9" t="b">
        <v>0</v>
      </c>
      <c r="C109" s="13"/>
      <c r="D109" s="13"/>
      <c r="E109" s="9" t="b">
        <v>1</v>
      </c>
      <c r="F109" s="12" t="s">
        <v>8</v>
      </c>
      <c r="G109" s="12"/>
      <c r="H109" s="9" t="b">
        <v>1</v>
      </c>
      <c r="I109" s="12" t="s">
        <v>12</v>
      </c>
      <c r="J109" s="12" t="s">
        <v>175</v>
      </c>
      <c r="K109" s="14" t="str">
        <f t="shared" si="4"/>
        <v>Different Usage</v>
      </c>
      <c r="L109" s="9" t="s">
        <v>8</v>
      </c>
    </row>
    <row r="110" spans="1:12" x14ac:dyDescent="0.2">
      <c r="A110" s="11" t="s">
        <v>176</v>
      </c>
      <c r="B110" s="9" t="b">
        <v>0</v>
      </c>
      <c r="C110" s="13"/>
      <c r="D110" s="13"/>
      <c r="E110" s="9" t="b">
        <v>1</v>
      </c>
      <c r="F110" s="12" t="s">
        <v>12</v>
      </c>
      <c r="G110" s="12" t="s">
        <v>177</v>
      </c>
      <c r="H110" s="9" t="b">
        <v>1</v>
      </c>
      <c r="I110" s="12" t="s">
        <v>8</v>
      </c>
      <c r="J110" s="12"/>
      <c r="K110" s="14" t="str">
        <f t="shared" si="4"/>
        <v>Alternative correct usage</v>
      </c>
      <c r="L110" s="9" t="s">
        <v>12</v>
      </c>
    </row>
    <row r="111" spans="1:12" x14ac:dyDescent="0.2">
      <c r="A111" s="11" t="s">
        <v>178</v>
      </c>
      <c r="B111" s="9" t="b">
        <v>0</v>
      </c>
      <c r="C111" s="13"/>
      <c r="D111" s="13"/>
      <c r="E111" s="9" t="b">
        <v>1</v>
      </c>
      <c r="F111" s="12" t="s">
        <v>12</v>
      </c>
      <c r="G111" s="12" t="s">
        <v>179</v>
      </c>
      <c r="H111" s="9" t="b">
        <v>1</v>
      </c>
      <c r="I111" s="12" t="s">
        <v>12</v>
      </c>
      <c r="J111" s="12" t="s">
        <v>180</v>
      </c>
      <c r="K111" s="14" t="str">
        <f t="shared" si="4"/>
        <v>Alternative correct usage</v>
      </c>
      <c r="L111" s="14"/>
    </row>
    <row r="112" spans="1:12" x14ac:dyDescent="0.2">
      <c r="A112" s="11" t="s">
        <v>181</v>
      </c>
      <c r="B112" s="9" t="b">
        <v>0</v>
      </c>
      <c r="C112" s="13"/>
      <c r="D112" s="13"/>
      <c r="E112" s="9" t="b">
        <v>1</v>
      </c>
      <c r="F112" s="12" t="s">
        <v>12</v>
      </c>
      <c r="G112" s="12" t="s">
        <v>179</v>
      </c>
      <c r="H112" s="9" t="b">
        <v>1</v>
      </c>
      <c r="I112" s="12" t="s">
        <v>12</v>
      </c>
      <c r="J112" s="12" t="s">
        <v>180</v>
      </c>
      <c r="K112" s="14" t="str">
        <f t="shared" si="4"/>
        <v>Alternative correct usage</v>
      </c>
      <c r="L112" s="14"/>
    </row>
    <row r="113" spans="1:12" x14ac:dyDescent="0.2">
      <c r="A113" s="11" t="s">
        <v>182</v>
      </c>
      <c r="B113" s="9" t="b">
        <v>0</v>
      </c>
      <c r="C113" s="13"/>
      <c r="D113" s="13"/>
      <c r="E113" s="9" t="b">
        <v>1</v>
      </c>
      <c r="F113" s="12" t="s">
        <v>12</v>
      </c>
      <c r="G113" s="12" t="s">
        <v>183</v>
      </c>
      <c r="H113" s="9" t="b">
        <v>1</v>
      </c>
      <c r="I113" s="12" t="s">
        <v>12</v>
      </c>
      <c r="J113" s="12" t="s">
        <v>15</v>
      </c>
      <c r="K113" s="14" t="str">
        <f t="shared" si="4"/>
        <v>Alternative correct usage</v>
      </c>
      <c r="L113" s="14"/>
    </row>
    <row r="114" spans="1:12" x14ac:dyDescent="0.2">
      <c r="A114" s="11" t="s">
        <v>184</v>
      </c>
      <c r="B114" s="9" t="b">
        <v>1</v>
      </c>
      <c r="C114" s="12" t="s">
        <v>8</v>
      </c>
      <c r="D114" s="12" t="s">
        <v>185</v>
      </c>
      <c r="E114" s="9" t="b">
        <v>0</v>
      </c>
      <c r="F114" s="13"/>
      <c r="G114" s="13"/>
      <c r="H114" s="9" t="b">
        <v>1</v>
      </c>
      <c r="I114" s="12" t="s">
        <v>12</v>
      </c>
      <c r="J114" s="12" t="s">
        <v>15</v>
      </c>
      <c r="K114" s="14" t="str">
        <f t="shared" ref="K114:K141" si="5">IF(L114="", IF(C114=I114,C114,"NO CONSENSUS"),L114)</f>
        <v>Different Usage</v>
      </c>
      <c r="L114" s="9" t="s">
        <v>8</v>
      </c>
    </row>
    <row r="115" spans="1:12" x14ac:dyDescent="0.2">
      <c r="A115" s="11" t="s">
        <v>186</v>
      </c>
      <c r="B115" s="9" t="b">
        <v>1</v>
      </c>
      <c r="C115" s="12" t="s">
        <v>12</v>
      </c>
      <c r="D115" s="12" t="s">
        <v>15</v>
      </c>
      <c r="E115" s="9" t="b">
        <v>0</v>
      </c>
      <c r="F115" s="13"/>
      <c r="G115" s="13"/>
      <c r="H115" s="9" t="b">
        <v>1</v>
      </c>
      <c r="I115" s="12" t="s">
        <v>12</v>
      </c>
      <c r="J115" s="12" t="s">
        <v>15</v>
      </c>
      <c r="K115" s="14" t="str">
        <f t="shared" si="5"/>
        <v>Alternative correct usage</v>
      </c>
      <c r="L115" s="14"/>
    </row>
    <row r="116" spans="1:12" x14ac:dyDescent="0.2">
      <c r="A116" s="11" t="s">
        <v>187</v>
      </c>
      <c r="B116" s="9" t="b">
        <v>1</v>
      </c>
      <c r="C116" s="12" t="s">
        <v>8</v>
      </c>
      <c r="D116" s="12"/>
      <c r="E116" s="9" t="b">
        <v>0</v>
      </c>
      <c r="F116" s="13"/>
      <c r="G116" s="13"/>
      <c r="H116" s="9" t="b">
        <v>1</v>
      </c>
      <c r="I116" s="12" t="s">
        <v>8</v>
      </c>
      <c r="J116" s="12"/>
      <c r="K116" s="14" t="str">
        <f t="shared" si="5"/>
        <v>Different Usage</v>
      </c>
      <c r="L116" s="14"/>
    </row>
    <row r="117" spans="1:12" x14ac:dyDescent="0.2">
      <c r="A117" s="11" t="s">
        <v>188</v>
      </c>
      <c r="B117" s="9" t="b">
        <v>1</v>
      </c>
      <c r="C117" s="12" t="s">
        <v>7</v>
      </c>
      <c r="D117" s="12"/>
      <c r="E117" s="9" t="b">
        <v>0</v>
      </c>
      <c r="F117" s="13"/>
      <c r="G117" s="13"/>
      <c r="H117" s="9" t="b">
        <v>1</v>
      </c>
      <c r="I117" s="12" t="s">
        <v>7</v>
      </c>
      <c r="J117" s="12"/>
      <c r="K117" s="14" t="str">
        <f t="shared" si="5"/>
        <v>Not Sure</v>
      </c>
      <c r="L117" s="14"/>
    </row>
    <row r="118" spans="1:12" x14ac:dyDescent="0.2">
      <c r="A118" s="11" t="s">
        <v>189</v>
      </c>
      <c r="B118" s="9" t="b">
        <v>1</v>
      </c>
      <c r="C118" s="12" t="s">
        <v>8</v>
      </c>
      <c r="D118" s="12"/>
      <c r="E118" s="9" t="b">
        <v>0</v>
      </c>
      <c r="F118" s="13"/>
      <c r="G118" s="13"/>
      <c r="H118" s="9" t="b">
        <v>1</v>
      </c>
      <c r="I118" s="12" t="s">
        <v>8</v>
      </c>
      <c r="J118" s="12"/>
      <c r="K118" s="14" t="str">
        <f t="shared" si="5"/>
        <v>Different Usage</v>
      </c>
      <c r="L118" s="14"/>
    </row>
    <row r="119" spans="1:12" x14ac:dyDescent="0.2">
      <c r="A119" s="11" t="s">
        <v>190</v>
      </c>
      <c r="B119" s="9" t="b">
        <v>1</v>
      </c>
      <c r="C119" s="12" t="s">
        <v>7</v>
      </c>
      <c r="D119" s="12"/>
      <c r="E119" s="9" t="b">
        <v>0</v>
      </c>
      <c r="F119" s="13"/>
      <c r="G119" s="13"/>
      <c r="H119" s="9" t="b">
        <v>1</v>
      </c>
      <c r="I119" s="12" t="s">
        <v>7</v>
      </c>
      <c r="J119" s="12" t="s">
        <v>191</v>
      </c>
      <c r="K119" s="14" t="str">
        <f t="shared" si="5"/>
        <v>Not Sure</v>
      </c>
      <c r="L119" s="14"/>
    </row>
    <row r="120" spans="1:12" x14ac:dyDescent="0.2">
      <c r="A120" s="11" t="s">
        <v>192</v>
      </c>
      <c r="B120" s="9" t="b">
        <v>1</v>
      </c>
      <c r="C120" s="12" t="s">
        <v>7</v>
      </c>
      <c r="D120" s="12"/>
      <c r="E120" s="9" t="b">
        <v>0</v>
      </c>
      <c r="F120" s="13"/>
      <c r="G120" s="13"/>
      <c r="H120" s="9" t="b">
        <v>1</v>
      </c>
      <c r="I120" s="12" t="s">
        <v>7</v>
      </c>
      <c r="J120" s="12" t="s">
        <v>191</v>
      </c>
      <c r="K120" s="14" t="str">
        <f t="shared" si="5"/>
        <v>Not Sure</v>
      </c>
      <c r="L120" s="14"/>
    </row>
    <row r="121" spans="1:12" x14ac:dyDescent="0.2">
      <c r="A121" s="11" t="s">
        <v>193</v>
      </c>
      <c r="B121" s="9" t="b">
        <v>1</v>
      </c>
      <c r="C121" s="12" t="s">
        <v>7</v>
      </c>
      <c r="D121" s="12"/>
      <c r="E121" s="9" t="b">
        <v>0</v>
      </c>
      <c r="F121" s="13"/>
      <c r="G121" s="13"/>
      <c r="H121" s="9" t="b">
        <v>1</v>
      </c>
      <c r="I121" s="12" t="s">
        <v>7</v>
      </c>
      <c r="J121" s="12" t="s">
        <v>194</v>
      </c>
      <c r="K121" s="14" t="str">
        <f t="shared" si="5"/>
        <v>Not Sure</v>
      </c>
      <c r="L121" s="14"/>
    </row>
    <row r="122" spans="1:12" x14ac:dyDescent="0.2">
      <c r="A122" s="11" t="s">
        <v>195</v>
      </c>
      <c r="B122" s="9" t="b">
        <v>1</v>
      </c>
      <c r="C122" s="12" t="s">
        <v>7</v>
      </c>
      <c r="D122" s="12"/>
      <c r="E122" s="9" t="b">
        <v>0</v>
      </c>
      <c r="F122" s="13"/>
      <c r="G122" s="13"/>
      <c r="H122" s="9" t="b">
        <v>1</v>
      </c>
      <c r="I122" s="12" t="s">
        <v>7</v>
      </c>
      <c r="J122" s="12" t="s">
        <v>194</v>
      </c>
      <c r="K122" s="14" t="str">
        <f t="shared" si="5"/>
        <v>Not Sure</v>
      </c>
      <c r="L122" s="14"/>
    </row>
    <row r="123" spans="1:12" x14ac:dyDescent="0.2">
      <c r="A123" s="11" t="s">
        <v>196</v>
      </c>
      <c r="B123" s="9" t="b">
        <v>1</v>
      </c>
      <c r="C123" s="12" t="s">
        <v>7</v>
      </c>
      <c r="D123" s="12" t="s">
        <v>197</v>
      </c>
      <c r="E123" s="9" t="b">
        <v>0</v>
      </c>
      <c r="F123" s="13"/>
      <c r="G123" s="13"/>
      <c r="H123" s="9" t="b">
        <v>1</v>
      </c>
      <c r="I123" s="12" t="s">
        <v>7</v>
      </c>
      <c r="J123" s="12" t="s">
        <v>198</v>
      </c>
      <c r="K123" s="14" t="str">
        <f t="shared" si="5"/>
        <v>Not Sure</v>
      </c>
      <c r="L123" s="14"/>
    </row>
    <row r="124" spans="1:12" x14ac:dyDescent="0.2">
      <c r="A124" s="11" t="s">
        <v>199</v>
      </c>
      <c r="B124" s="9" t="b">
        <v>1</v>
      </c>
      <c r="C124" s="12" t="s">
        <v>7</v>
      </c>
      <c r="D124" s="12" t="s">
        <v>200</v>
      </c>
      <c r="E124" s="9" t="b">
        <v>0</v>
      </c>
      <c r="F124" s="13"/>
      <c r="G124" s="13"/>
      <c r="H124" s="9" t="b">
        <v>1</v>
      </c>
      <c r="I124" s="12" t="s">
        <v>7</v>
      </c>
      <c r="J124" s="12" t="s">
        <v>198</v>
      </c>
      <c r="K124" s="14" t="str">
        <f t="shared" si="5"/>
        <v>Not Sure</v>
      </c>
      <c r="L124" s="14"/>
    </row>
    <row r="125" spans="1:12" x14ac:dyDescent="0.2">
      <c r="A125" s="11" t="s">
        <v>201</v>
      </c>
      <c r="B125" s="9" t="b">
        <v>1</v>
      </c>
      <c r="C125" s="12" t="s">
        <v>7</v>
      </c>
      <c r="D125" s="12" t="s">
        <v>11</v>
      </c>
      <c r="E125" s="9" t="b">
        <v>0</v>
      </c>
      <c r="F125" s="13"/>
      <c r="G125" s="13"/>
      <c r="H125" s="9" t="b">
        <v>1</v>
      </c>
      <c r="I125" s="12" t="s">
        <v>7</v>
      </c>
      <c r="J125" s="12" t="s">
        <v>198</v>
      </c>
      <c r="K125" s="14" t="str">
        <f t="shared" si="5"/>
        <v>Not Sure</v>
      </c>
      <c r="L125" s="14"/>
    </row>
    <row r="126" spans="1:12" x14ac:dyDescent="0.2">
      <c r="A126" s="11" t="s">
        <v>202</v>
      </c>
      <c r="B126" s="9" t="b">
        <v>1</v>
      </c>
      <c r="C126" s="12" t="s">
        <v>8</v>
      </c>
      <c r="D126" s="12"/>
      <c r="E126" s="9" t="b">
        <v>0</v>
      </c>
      <c r="F126" s="13"/>
      <c r="G126" s="13"/>
      <c r="H126" s="9" t="b">
        <v>1</v>
      </c>
      <c r="I126" s="12" t="s">
        <v>8</v>
      </c>
      <c r="J126" s="12"/>
      <c r="K126" s="14" t="str">
        <f t="shared" si="5"/>
        <v>Different Usage</v>
      </c>
      <c r="L126" s="14"/>
    </row>
    <row r="127" spans="1:12" x14ac:dyDescent="0.2">
      <c r="A127" s="11" t="s">
        <v>203</v>
      </c>
      <c r="B127" s="9" t="b">
        <v>1</v>
      </c>
      <c r="C127" s="12" t="s">
        <v>12</v>
      </c>
      <c r="D127" s="12" t="s">
        <v>204</v>
      </c>
      <c r="E127" s="9" t="b">
        <v>0</v>
      </c>
      <c r="F127" s="13"/>
      <c r="G127" s="13"/>
      <c r="H127" s="9" t="b">
        <v>1</v>
      </c>
      <c r="I127" s="12" t="s">
        <v>12</v>
      </c>
      <c r="J127" s="12" t="s">
        <v>205</v>
      </c>
      <c r="K127" s="14" t="str">
        <f t="shared" si="5"/>
        <v>Alternative correct usage</v>
      </c>
      <c r="L127" s="14"/>
    </row>
    <row r="128" spans="1:12" x14ac:dyDescent="0.2">
      <c r="A128" s="11" t="s">
        <v>206</v>
      </c>
      <c r="B128" s="9" t="b">
        <v>1</v>
      </c>
      <c r="C128" s="12" t="s">
        <v>7</v>
      </c>
      <c r="D128" s="12"/>
      <c r="E128" s="9" t="b">
        <v>0</v>
      </c>
      <c r="F128" s="13"/>
      <c r="G128" s="13"/>
      <c r="H128" s="9" t="b">
        <v>1</v>
      </c>
      <c r="I128" s="12" t="s">
        <v>7</v>
      </c>
      <c r="J128" s="12" t="s">
        <v>198</v>
      </c>
      <c r="K128" s="14" t="str">
        <f t="shared" si="5"/>
        <v>Not Sure</v>
      </c>
      <c r="L128" s="14"/>
    </row>
    <row r="129" spans="1:12" x14ac:dyDescent="0.2">
      <c r="A129" s="11" t="s">
        <v>207</v>
      </c>
      <c r="B129" s="9" t="b">
        <v>1</v>
      </c>
      <c r="C129" s="12" t="s">
        <v>7</v>
      </c>
      <c r="D129" s="12" t="s">
        <v>200</v>
      </c>
      <c r="E129" s="9" t="b">
        <v>0</v>
      </c>
      <c r="F129" s="13"/>
      <c r="G129" s="13"/>
      <c r="H129" s="9" t="b">
        <v>1</v>
      </c>
      <c r="I129" s="12" t="s">
        <v>7</v>
      </c>
      <c r="J129" s="12" t="s">
        <v>198</v>
      </c>
      <c r="K129" s="14" t="str">
        <f t="shared" si="5"/>
        <v>Not Sure</v>
      </c>
      <c r="L129" s="14"/>
    </row>
    <row r="130" spans="1:12" x14ac:dyDescent="0.2">
      <c r="A130" s="11" t="s">
        <v>208</v>
      </c>
      <c r="B130" s="9" t="b">
        <v>1</v>
      </c>
      <c r="C130" s="12" t="s">
        <v>7</v>
      </c>
      <c r="D130" s="12" t="s">
        <v>200</v>
      </c>
      <c r="E130" s="9" t="b">
        <v>0</v>
      </c>
      <c r="F130" s="13"/>
      <c r="G130" s="13"/>
      <c r="H130" s="9" t="b">
        <v>1</v>
      </c>
      <c r="I130" s="12" t="s">
        <v>7</v>
      </c>
      <c r="J130" s="12" t="s">
        <v>198</v>
      </c>
      <c r="K130" s="14" t="str">
        <f t="shared" si="5"/>
        <v>Not Sure</v>
      </c>
      <c r="L130" s="14"/>
    </row>
    <row r="131" spans="1:12" x14ac:dyDescent="0.2">
      <c r="A131" s="11" t="s">
        <v>209</v>
      </c>
      <c r="B131" s="9" t="b">
        <v>1</v>
      </c>
      <c r="C131" s="12" t="s">
        <v>12</v>
      </c>
      <c r="D131" s="12" t="s">
        <v>15</v>
      </c>
      <c r="E131" s="9" t="b">
        <v>0</v>
      </c>
      <c r="F131" s="13"/>
      <c r="G131" s="13"/>
      <c r="H131" s="9" t="b">
        <v>1</v>
      </c>
      <c r="I131" s="12" t="s">
        <v>12</v>
      </c>
      <c r="J131" s="12" t="s">
        <v>15</v>
      </c>
      <c r="K131" s="14" t="str">
        <f t="shared" si="5"/>
        <v>Alternative correct usage</v>
      </c>
      <c r="L131" s="14"/>
    </row>
    <row r="132" spans="1:12" x14ac:dyDescent="0.2">
      <c r="A132" s="11" t="s">
        <v>210</v>
      </c>
      <c r="B132" s="9" t="b">
        <v>1</v>
      </c>
      <c r="C132" s="12" t="s">
        <v>12</v>
      </c>
      <c r="D132" s="12" t="s">
        <v>15</v>
      </c>
      <c r="E132" s="9" t="b">
        <v>0</v>
      </c>
      <c r="F132" s="13"/>
      <c r="G132" s="13"/>
      <c r="H132" s="9" t="b">
        <v>1</v>
      </c>
      <c r="I132" s="12" t="s">
        <v>12</v>
      </c>
      <c r="J132" s="12" t="s">
        <v>15</v>
      </c>
      <c r="K132" s="14" t="str">
        <f t="shared" si="5"/>
        <v>Alternative correct usage</v>
      </c>
      <c r="L132" s="14"/>
    </row>
    <row r="133" spans="1:12" x14ac:dyDescent="0.2">
      <c r="A133" s="11" t="s">
        <v>211</v>
      </c>
      <c r="B133" s="9" t="b">
        <v>1</v>
      </c>
      <c r="C133" s="12" t="s">
        <v>12</v>
      </c>
      <c r="D133" s="12" t="s">
        <v>13</v>
      </c>
      <c r="E133" s="9" t="b">
        <v>0</v>
      </c>
      <c r="F133" s="13"/>
      <c r="G133" s="13"/>
      <c r="H133" s="9" t="b">
        <v>1</v>
      </c>
      <c r="I133" s="12" t="s">
        <v>7</v>
      </c>
      <c r="J133" s="12" t="s">
        <v>212</v>
      </c>
      <c r="K133" s="14" t="str">
        <f t="shared" si="5"/>
        <v>Different Usage</v>
      </c>
      <c r="L133" s="9" t="s">
        <v>8</v>
      </c>
    </row>
    <row r="134" spans="1:12" x14ac:dyDescent="0.2">
      <c r="A134" s="11" t="s">
        <v>213</v>
      </c>
      <c r="B134" s="9" t="b">
        <v>1</v>
      </c>
      <c r="C134" s="12" t="s">
        <v>8</v>
      </c>
      <c r="D134" s="12" t="s">
        <v>214</v>
      </c>
      <c r="E134" s="9" t="b">
        <v>0</v>
      </c>
      <c r="F134" s="13"/>
      <c r="G134" s="13"/>
      <c r="H134" s="9" t="b">
        <v>1</v>
      </c>
      <c r="I134" s="12" t="s">
        <v>7</v>
      </c>
      <c r="J134" s="12" t="s">
        <v>212</v>
      </c>
      <c r="K134" s="14" t="str">
        <f t="shared" si="5"/>
        <v>Different Usage</v>
      </c>
      <c r="L134" s="9" t="s">
        <v>8</v>
      </c>
    </row>
    <row r="135" spans="1:12" x14ac:dyDescent="0.2">
      <c r="A135" s="11" t="s">
        <v>215</v>
      </c>
      <c r="B135" s="9" t="b">
        <v>1</v>
      </c>
      <c r="C135" s="12" t="s">
        <v>12</v>
      </c>
      <c r="D135" s="12" t="s">
        <v>15</v>
      </c>
      <c r="E135" s="9" t="b">
        <v>0</v>
      </c>
      <c r="F135" s="13"/>
      <c r="G135" s="13"/>
      <c r="H135" s="9" t="b">
        <v>1</v>
      </c>
      <c r="I135" s="12" t="s">
        <v>12</v>
      </c>
      <c r="J135" s="12" t="s">
        <v>15</v>
      </c>
      <c r="K135" s="14" t="str">
        <f t="shared" si="5"/>
        <v>Alternative correct usage</v>
      </c>
      <c r="L135" s="14"/>
    </row>
    <row r="136" spans="1:12" x14ac:dyDescent="0.2">
      <c r="A136" s="11" t="s">
        <v>216</v>
      </c>
      <c r="B136" s="9" t="b">
        <v>1</v>
      </c>
      <c r="C136" s="12" t="s">
        <v>12</v>
      </c>
      <c r="D136" s="12" t="s">
        <v>15</v>
      </c>
      <c r="E136" s="9" t="b">
        <v>0</v>
      </c>
      <c r="F136" s="13"/>
      <c r="G136" s="13"/>
      <c r="H136" s="9" t="b">
        <v>1</v>
      </c>
      <c r="I136" s="12" t="s">
        <v>12</v>
      </c>
      <c r="J136" s="12" t="s">
        <v>15</v>
      </c>
      <c r="K136" s="14" t="str">
        <f t="shared" si="5"/>
        <v>Alternative correct usage</v>
      </c>
      <c r="L136" s="14"/>
    </row>
    <row r="137" spans="1:12" x14ac:dyDescent="0.2">
      <c r="A137" s="11" t="s">
        <v>217</v>
      </c>
      <c r="B137" s="9" t="b">
        <v>1</v>
      </c>
      <c r="C137" s="12" t="s">
        <v>8</v>
      </c>
      <c r="D137" s="12" t="s">
        <v>132</v>
      </c>
      <c r="E137" s="9" t="b">
        <v>0</v>
      </c>
      <c r="F137" s="13"/>
      <c r="G137" s="13"/>
      <c r="H137" s="9" t="b">
        <v>1</v>
      </c>
      <c r="I137" s="12" t="s">
        <v>7</v>
      </c>
      <c r="J137" s="12" t="s">
        <v>198</v>
      </c>
      <c r="K137" s="14" t="str">
        <f t="shared" si="5"/>
        <v>Different Usage</v>
      </c>
      <c r="L137" s="9" t="s">
        <v>8</v>
      </c>
    </row>
    <row r="138" spans="1:12" x14ac:dyDescent="0.2">
      <c r="A138" s="11" t="s">
        <v>218</v>
      </c>
      <c r="B138" s="9" t="b">
        <v>1</v>
      </c>
      <c r="C138" s="12" t="s">
        <v>8</v>
      </c>
      <c r="D138" s="12" t="s">
        <v>132</v>
      </c>
      <c r="E138" s="9" t="b">
        <v>0</v>
      </c>
      <c r="F138" s="13"/>
      <c r="G138" s="13"/>
      <c r="H138" s="9" t="b">
        <v>1</v>
      </c>
      <c r="I138" s="12" t="s">
        <v>7</v>
      </c>
      <c r="J138" s="12" t="s">
        <v>198</v>
      </c>
      <c r="K138" s="14" t="str">
        <f t="shared" si="5"/>
        <v>Different Usage</v>
      </c>
      <c r="L138" s="9" t="s">
        <v>8</v>
      </c>
    </row>
    <row r="139" spans="1:12" x14ac:dyDescent="0.2">
      <c r="A139" s="11" t="s">
        <v>219</v>
      </c>
      <c r="B139" s="9" t="b">
        <v>1</v>
      </c>
      <c r="C139" s="12" t="s">
        <v>8</v>
      </c>
      <c r="D139" s="12" t="s">
        <v>220</v>
      </c>
      <c r="E139" s="9" t="b">
        <v>0</v>
      </c>
      <c r="F139" s="13"/>
      <c r="G139" s="13"/>
      <c r="H139" s="9" t="b">
        <v>1</v>
      </c>
      <c r="I139" s="12" t="s">
        <v>8</v>
      </c>
      <c r="J139" s="12" t="s">
        <v>221</v>
      </c>
      <c r="K139" s="14" t="str">
        <f t="shared" si="5"/>
        <v>Different Usage</v>
      </c>
      <c r="L139" s="14"/>
    </row>
    <row r="140" spans="1:12" x14ac:dyDescent="0.2">
      <c r="A140" s="11" t="s">
        <v>222</v>
      </c>
      <c r="B140" s="9" t="b">
        <v>1</v>
      </c>
      <c r="C140" s="12" t="s">
        <v>7</v>
      </c>
      <c r="D140" s="12"/>
      <c r="E140" s="9" t="b">
        <v>0</v>
      </c>
      <c r="F140" s="13"/>
      <c r="G140" s="13"/>
      <c r="H140" s="9" t="b">
        <v>1</v>
      </c>
      <c r="I140" s="12" t="s">
        <v>7</v>
      </c>
      <c r="J140" s="12" t="s">
        <v>198</v>
      </c>
      <c r="K140" s="14" t="str">
        <f t="shared" si="5"/>
        <v>Not Sure</v>
      </c>
      <c r="L140" s="14"/>
    </row>
    <row r="141" spans="1:12" x14ac:dyDescent="0.2">
      <c r="A141" s="11" t="s">
        <v>223</v>
      </c>
      <c r="B141" s="9" t="b">
        <v>1</v>
      </c>
      <c r="C141" s="12" t="s">
        <v>8</v>
      </c>
      <c r="D141" s="12" t="s">
        <v>132</v>
      </c>
      <c r="E141" s="9" t="b">
        <v>0</v>
      </c>
      <c r="F141" s="13"/>
      <c r="G141" s="13"/>
      <c r="H141" s="9" t="b">
        <v>1</v>
      </c>
      <c r="I141" s="12" t="s">
        <v>12</v>
      </c>
      <c r="J141" s="12" t="s">
        <v>224</v>
      </c>
      <c r="K141" s="14" t="str">
        <f t="shared" si="5"/>
        <v>Different Usage</v>
      </c>
      <c r="L141" s="9" t="s">
        <v>8</v>
      </c>
    </row>
    <row r="142" spans="1:12" x14ac:dyDescent="0.2">
      <c r="A142" s="11" t="s">
        <v>225</v>
      </c>
      <c r="B142" s="9" t="b">
        <v>0</v>
      </c>
      <c r="C142" s="13"/>
      <c r="D142" s="13"/>
      <c r="E142" s="9" t="b">
        <v>1</v>
      </c>
      <c r="F142" s="12" t="s">
        <v>8</v>
      </c>
      <c r="G142" s="12"/>
      <c r="H142" s="9" t="b">
        <v>1</v>
      </c>
      <c r="I142" s="12" t="s">
        <v>8</v>
      </c>
      <c r="J142" s="12"/>
      <c r="K142" s="14" t="str">
        <f t="shared" ref="K142:K169" si="6">IF(L142="",IF(F142=I142,F142,"NO CONSENSUS"),L142)</f>
        <v>Different Usage</v>
      </c>
      <c r="L142" s="14"/>
    </row>
    <row r="143" spans="1:12" x14ac:dyDescent="0.2">
      <c r="A143" s="11" t="s">
        <v>226</v>
      </c>
      <c r="B143" s="9" t="b">
        <v>0</v>
      </c>
      <c r="C143" s="13"/>
      <c r="D143" s="13"/>
      <c r="E143" s="9" t="b">
        <v>1</v>
      </c>
      <c r="F143" s="12" t="s">
        <v>12</v>
      </c>
      <c r="G143" s="12" t="s">
        <v>179</v>
      </c>
      <c r="H143" s="9" t="b">
        <v>1</v>
      </c>
      <c r="I143" s="12" t="s">
        <v>12</v>
      </c>
      <c r="J143" s="12" t="s">
        <v>15</v>
      </c>
      <c r="K143" s="14" t="str">
        <f t="shared" si="6"/>
        <v>Alternative correct usage</v>
      </c>
      <c r="L143" s="14"/>
    </row>
    <row r="144" spans="1:12" x14ac:dyDescent="0.2">
      <c r="A144" s="11" t="s">
        <v>227</v>
      </c>
      <c r="B144" s="9" t="b">
        <v>0</v>
      </c>
      <c r="C144" s="13"/>
      <c r="D144" s="13"/>
      <c r="E144" s="9" t="b">
        <v>1</v>
      </c>
      <c r="F144" s="12" t="s">
        <v>7</v>
      </c>
      <c r="G144" s="12" t="s">
        <v>228</v>
      </c>
      <c r="H144" s="9" t="b">
        <v>1</v>
      </c>
      <c r="I144" s="12" t="s">
        <v>8</v>
      </c>
      <c r="J144" s="12" t="s">
        <v>229</v>
      </c>
      <c r="K144" s="14" t="str">
        <f t="shared" si="6"/>
        <v>Not Sure</v>
      </c>
      <c r="L144" s="9" t="s">
        <v>7</v>
      </c>
    </row>
    <row r="145" spans="1:12" x14ac:dyDescent="0.2">
      <c r="A145" s="11" t="s">
        <v>230</v>
      </c>
      <c r="B145" s="9" t="b">
        <v>0</v>
      </c>
      <c r="C145" s="13"/>
      <c r="D145" s="13"/>
      <c r="E145" s="9" t="b">
        <v>1</v>
      </c>
      <c r="F145" s="12" t="s">
        <v>12</v>
      </c>
      <c r="G145" s="12" t="s">
        <v>231</v>
      </c>
      <c r="H145" s="9" t="b">
        <v>1</v>
      </c>
      <c r="I145" s="12" t="s">
        <v>12</v>
      </c>
      <c r="J145" s="12" t="s">
        <v>232</v>
      </c>
      <c r="K145" s="14" t="str">
        <f t="shared" si="6"/>
        <v>Alternative correct usage</v>
      </c>
      <c r="L145" s="14"/>
    </row>
    <row r="146" spans="1:12" x14ac:dyDescent="0.2">
      <c r="A146" s="11" t="s">
        <v>233</v>
      </c>
      <c r="B146" s="9" t="b">
        <v>0</v>
      </c>
      <c r="C146" s="13"/>
      <c r="D146" s="13"/>
      <c r="E146" s="9" t="b">
        <v>1</v>
      </c>
      <c r="F146" s="12" t="s">
        <v>12</v>
      </c>
      <c r="G146" s="12" t="s">
        <v>234</v>
      </c>
      <c r="H146" s="9" t="b">
        <v>1</v>
      </c>
      <c r="I146" s="12" t="s">
        <v>12</v>
      </c>
      <c r="J146" s="12" t="s">
        <v>235</v>
      </c>
      <c r="K146" s="14" t="str">
        <f t="shared" si="6"/>
        <v>Alternative correct usage</v>
      </c>
      <c r="L146" s="14"/>
    </row>
    <row r="147" spans="1:12" x14ac:dyDescent="0.2">
      <c r="A147" s="11" t="s">
        <v>236</v>
      </c>
      <c r="B147" s="9" t="b">
        <v>0</v>
      </c>
      <c r="C147" s="13"/>
      <c r="D147" s="13"/>
      <c r="E147" s="9" t="b">
        <v>1</v>
      </c>
      <c r="F147" s="12" t="s">
        <v>7</v>
      </c>
      <c r="G147" s="12" t="s">
        <v>102</v>
      </c>
      <c r="H147" s="9" t="b">
        <v>1</v>
      </c>
      <c r="I147" s="12" t="s">
        <v>7</v>
      </c>
      <c r="J147" s="12" t="s">
        <v>237</v>
      </c>
      <c r="K147" s="14" t="str">
        <f t="shared" si="6"/>
        <v>Not Sure</v>
      </c>
      <c r="L147" s="14"/>
    </row>
    <row r="148" spans="1:12" x14ac:dyDescent="0.2">
      <c r="A148" s="11" t="s">
        <v>238</v>
      </c>
      <c r="B148" s="9" t="b">
        <v>0</v>
      </c>
      <c r="C148" s="13"/>
      <c r="D148" s="13"/>
      <c r="E148" s="9" t="b">
        <v>1</v>
      </c>
      <c r="F148" s="12" t="s">
        <v>12</v>
      </c>
      <c r="G148" s="12" t="s">
        <v>239</v>
      </c>
      <c r="H148" s="9" t="b">
        <v>1</v>
      </c>
      <c r="I148" s="12" t="s">
        <v>12</v>
      </c>
      <c r="J148" s="12" t="s">
        <v>235</v>
      </c>
      <c r="K148" s="14" t="str">
        <f t="shared" si="6"/>
        <v>Alternative correct usage</v>
      </c>
      <c r="L148" s="14"/>
    </row>
    <row r="149" spans="1:12" x14ac:dyDescent="0.2">
      <c r="A149" s="11" t="s">
        <v>240</v>
      </c>
      <c r="B149" s="9" t="b">
        <v>0</v>
      </c>
      <c r="C149" s="13"/>
      <c r="D149" s="13"/>
      <c r="E149" s="9" t="b">
        <v>1</v>
      </c>
      <c r="F149" s="12" t="s">
        <v>12</v>
      </c>
      <c r="G149" s="12" t="s">
        <v>241</v>
      </c>
      <c r="H149" s="9" t="b">
        <v>1</v>
      </c>
      <c r="I149" s="12" t="s">
        <v>12</v>
      </c>
      <c r="J149" s="12" t="s">
        <v>242</v>
      </c>
      <c r="K149" s="14" t="str">
        <f t="shared" si="6"/>
        <v>Alternative correct usage</v>
      </c>
      <c r="L149" s="14"/>
    </row>
    <row r="150" spans="1:12" x14ac:dyDescent="0.2">
      <c r="A150" s="11" t="s">
        <v>243</v>
      </c>
      <c r="B150" s="9" t="b">
        <v>0</v>
      </c>
      <c r="C150" s="13"/>
      <c r="D150" s="13"/>
      <c r="E150" s="9" t="b">
        <v>1</v>
      </c>
      <c r="F150" s="12" t="s">
        <v>12</v>
      </c>
      <c r="G150" s="12" t="s">
        <v>179</v>
      </c>
      <c r="H150" s="9" t="b">
        <v>1</v>
      </c>
      <c r="I150" s="12" t="s">
        <v>12</v>
      </c>
      <c r="J150" s="12" t="s">
        <v>15</v>
      </c>
      <c r="K150" s="14" t="str">
        <f t="shared" si="6"/>
        <v>Alternative correct usage</v>
      </c>
      <c r="L150" s="14"/>
    </row>
    <row r="151" spans="1:12" x14ac:dyDescent="0.2">
      <c r="A151" s="11" t="s">
        <v>244</v>
      </c>
      <c r="B151" s="9" t="b">
        <v>0</v>
      </c>
      <c r="C151" s="13"/>
      <c r="D151" s="13"/>
      <c r="E151" s="9" t="b">
        <v>1</v>
      </c>
      <c r="F151" s="12" t="s">
        <v>8</v>
      </c>
      <c r="G151" s="12"/>
      <c r="H151" s="9" t="b">
        <v>1</v>
      </c>
      <c r="I151" s="12" t="s">
        <v>8</v>
      </c>
      <c r="J151" s="12"/>
      <c r="K151" s="14" t="str">
        <f t="shared" si="6"/>
        <v>Different Usage</v>
      </c>
      <c r="L151" s="14"/>
    </row>
    <row r="152" spans="1:12" x14ac:dyDescent="0.2">
      <c r="A152" s="11" t="s">
        <v>245</v>
      </c>
      <c r="B152" s="9" t="b">
        <v>0</v>
      </c>
      <c r="C152" s="13"/>
      <c r="D152" s="13"/>
      <c r="E152" s="9" t="b">
        <v>1</v>
      </c>
      <c r="F152" s="12" t="s">
        <v>12</v>
      </c>
      <c r="G152" s="12" t="s">
        <v>246</v>
      </c>
      <c r="H152" s="9" t="b">
        <v>1</v>
      </c>
      <c r="I152" s="12" t="s">
        <v>12</v>
      </c>
      <c r="J152" s="12" t="s">
        <v>15</v>
      </c>
      <c r="K152" s="14" t="str">
        <f t="shared" si="6"/>
        <v>Alternative correct usage</v>
      </c>
      <c r="L152" s="14"/>
    </row>
    <row r="153" spans="1:12" x14ac:dyDescent="0.2">
      <c r="A153" s="11" t="s">
        <v>247</v>
      </c>
      <c r="B153" s="9" t="b">
        <v>0</v>
      </c>
      <c r="C153" s="13"/>
      <c r="D153" s="13"/>
      <c r="E153" s="9" t="b">
        <v>1</v>
      </c>
      <c r="F153" s="12" t="s">
        <v>12</v>
      </c>
      <c r="G153" s="12" t="s">
        <v>248</v>
      </c>
      <c r="H153" s="9" t="b">
        <v>1</v>
      </c>
      <c r="I153" s="12" t="s">
        <v>12</v>
      </c>
      <c r="J153" s="12" t="s">
        <v>235</v>
      </c>
      <c r="K153" s="14" t="str">
        <f t="shared" si="6"/>
        <v>Alternative correct usage</v>
      </c>
      <c r="L153" s="14"/>
    </row>
    <row r="154" spans="1:12" x14ac:dyDescent="0.2">
      <c r="A154" s="11" t="s">
        <v>249</v>
      </c>
      <c r="B154" s="9" t="b">
        <v>0</v>
      </c>
      <c r="C154" s="13"/>
      <c r="D154" s="13"/>
      <c r="E154" s="9" t="b">
        <v>1</v>
      </c>
      <c r="F154" s="12" t="s">
        <v>8</v>
      </c>
      <c r="G154" s="12"/>
      <c r="H154" s="9" t="b">
        <v>1</v>
      </c>
      <c r="I154" s="12" t="s">
        <v>8</v>
      </c>
      <c r="J154" s="12"/>
      <c r="K154" s="14" t="str">
        <f t="shared" si="6"/>
        <v>Different Usage</v>
      </c>
      <c r="L154" s="14"/>
    </row>
    <row r="155" spans="1:12" x14ac:dyDescent="0.2">
      <c r="A155" s="11" t="s">
        <v>250</v>
      </c>
      <c r="B155" s="9" t="b">
        <v>0</v>
      </c>
      <c r="C155" s="13"/>
      <c r="D155" s="13"/>
      <c r="E155" s="9" t="b">
        <v>1</v>
      </c>
      <c r="F155" s="12" t="s">
        <v>8</v>
      </c>
      <c r="G155" s="12"/>
      <c r="H155" s="9" t="b">
        <v>1</v>
      </c>
      <c r="I155" s="12" t="s">
        <v>8</v>
      </c>
      <c r="J155" s="12"/>
      <c r="K155" s="14" t="str">
        <f t="shared" si="6"/>
        <v>Different Usage</v>
      </c>
      <c r="L155" s="14"/>
    </row>
    <row r="156" spans="1:12" x14ac:dyDescent="0.2">
      <c r="A156" s="11" t="s">
        <v>251</v>
      </c>
      <c r="B156" s="9" t="b">
        <v>0</v>
      </c>
      <c r="C156" s="13"/>
      <c r="D156" s="13"/>
      <c r="E156" s="9" t="b">
        <v>1</v>
      </c>
      <c r="F156" s="12" t="s">
        <v>12</v>
      </c>
      <c r="G156" s="12" t="s">
        <v>252</v>
      </c>
      <c r="H156" s="9" t="b">
        <v>1</v>
      </c>
      <c r="I156" s="12" t="s">
        <v>12</v>
      </c>
      <c r="J156" s="12" t="s">
        <v>15</v>
      </c>
      <c r="K156" s="14" t="str">
        <f t="shared" si="6"/>
        <v>Alternative correct usage</v>
      </c>
      <c r="L156" s="14"/>
    </row>
    <row r="157" spans="1:12" x14ac:dyDescent="0.2">
      <c r="A157" s="11" t="s">
        <v>253</v>
      </c>
      <c r="B157" s="9" t="b">
        <v>0</v>
      </c>
      <c r="C157" s="13"/>
      <c r="D157" s="13"/>
      <c r="E157" s="9" t="b">
        <v>1</v>
      </c>
      <c r="F157" s="12" t="s">
        <v>7</v>
      </c>
      <c r="G157" s="12"/>
      <c r="H157" s="9" t="b">
        <v>1</v>
      </c>
      <c r="I157" s="12" t="s">
        <v>7</v>
      </c>
      <c r="J157" s="12" t="s">
        <v>254</v>
      </c>
      <c r="K157" s="14" t="str">
        <f t="shared" si="6"/>
        <v>Not Sure</v>
      </c>
      <c r="L157" s="14"/>
    </row>
    <row r="158" spans="1:12" x14ac:dyDescent="0.2">
      <c r="A158" s="11" t="s">
        <v>255</v>
      </c>
      <c r="B158" s="9" t="b">
        <v>0</v>
      </c>
      <c r="C158" s="13"/>
      <c r="D158" s="13"/>
      <c r="E158" s="9" t="b">
        <v>1</v>
      </c>
      <c r="F158" s="12" t="s">
        <v>8</v>
      </c>
      <c r="G158" s="12"/>
      <c r="H158" s="9" t="b">
        <v>1</v>
      </c>
      <c r="I158" s="12" t="s">
        <v>8</v>
      </c>
      <c r="J158" s="12"/>
      <c r="K158" s="14" t="str">
        <f t="shared" si="6"/>
        <v>Different Usage</v>
      </c>
      <c r="L158" s="14"/>
    </row>
    <row r="159" spans="1:12" x14ac:dyDescent="0.2">
      <c r="A159" s="11" t="s">
        <v>256</v>
      </c>
      <c r="B159" s="9" t="b">
        <v>0</v>
      </c>
      <c r="C159" s="13"/>
      <c r="D159" s="13"/>
      <c r="E159" s="9" t="b">
        <v>1</v>
      </c>
      <c r="F159" s="12" t="s">
        <v>8</v>
      </c>
      <c r="G159" s="12"/>
      <c r="H159" s="9" t="b">
        <v>1</v>
      </c>
      <c r="I159" s="12" t="s">
        <v>8</v>
      </c>
      <c r="J159" s="12"/>
      <c r="K159" s="14" t="str">
        <f t="shared" si="6"/>
        <v>Different Usage</v>
      </c>
      <c r="L159" s="14"/>
    </row>
    <row r="160" spans="1:12" x14ac:dyDescent="0.2">
      <c r="A160" s="11" t="s">
        <v>257</v>
      </c>
      <c r="B160" s="9" t="b">
        <v>0</v>
      </c>
      <c r="C160" s="13"/>
      <c r="D160" s="13"/>
      <c r="E160" s="9" t="b">
        <v>1</v>
      </c>
      <c r="F160" s="12" t="s">
        <v>12</v>
      </c>
      <c r="G160" s="12"/>
      <c r="H160" s="9" t="b">
        <v>1</v>
      </c>
      <c r="I160" s="12" t="s">
        <v>12</v>
      </c>
      <c r="J160" s="12"/>
      <c r="K160" s="14" t="str">
        <f t="shared" si="6"/>
        <v>Alternative correct usage</v>
      </c>
      <c r="L160" s="14"/>
    </row>
    <row r="161" spans="1:12" x14ac:dyDescent="0.2">
      <c r="A161" s="11" t="s">
        <v>258</v>
      </c>
      <c r="B161" s="9" t="b">
        <v>0</v>
      </c>
      <c r="C161" s="13"/>
      <c r="D161" s="13"/>
      <c r="E161" s="9" t="b">
        <v>1</v>
      </c>
      <c r="F161" s="12" t="s">
        <v>8</v>
      </c>
      <c r="G161" s="12"/>
      <c r="H161" s="9" t="b">
        <v>1</v>
      </c>
      <c r="I161" s="12" t="s">
        <v>8</v>
      </c>
      <c r="J161" s="12"/>
      <c r="K161" s="14" t="str">
        <f t="shared" si="6"/>
        <v>Different Usage</v>
      </c>
      <c r="L161" s="14"/>
    </row>
    <row r="162" spans="1:12" x14ac:dyDescent="0.2">
      <c r="A162" s="11" t="s">
        <v>259</v>
      </c>
      <c r="B162" s="9" t="b">
        <v>0</v>
      </c>
      <c r="C162" s="13"/>
      <c r="D162" s="13"/>
      <c r="E162" s="9" t="b">
        <v>1</v>
      </c>
      <c r="F162" s="12" t="s">
        <v>12</v>
      </c>
      <c r="G162" s="12" t="s">
        <v>260</v>
      </c>
      <c r="H162" s="9" t="b">
        <v>1</v>
      </c>
      <c r="I162" s="12" t="s">
        <v>12</v>
      </c>
      <c r="J162" s="12" t="s">
        <v>15</v>
      </c>
      <c r="K162" s="14" t="str">
        <f t="shared" si="6"/>
        <v>Alternative correct usage</v>
      </c>
      <c r="L162" s="14"/>
    </row>
    <row r="163" spans="1:12" x14ac:dyDescent="0.2">
      <c r="A163" s="11" t="s">
        <v>261</v>
      </c>
      <c r="B163" s="9" t="b">
        <v>0</v>
      </c>
      <c r="C163" s="13"/>
      <c r="D163" s="13"/>
      <c r="E163" s="9" t="b">
        <v>1</v>
      </c>
      <c r="F163" s="12" t="s">
        <v>8</v>
      </c>
      <c r="G163" s="12"/>
      <c r="H163" s="9" t="b">
        <v>1</v>
      </c>
      <c r="I163" s="12" t="s">
        <v>8</v>
      </c>
      <c r="J163" s="12"/>
      <c r="K163" s="14" t="str">
        <f t="shared" si="6"/>
        <v>Different Usage</v>
      </c>
      <c r="L163" s="14"/>
    </row>
    <row r="164" spans="1:12" x14ac:dyDescent="0.2">
      <c r="A164" s="11" t="s">
        <v>262</v>
      </c>
      <c r="B164" s="9" t="b">
        <v>0</v>
      </c>
      <c r="C164" s="13"/>
      <c r="D164" s="13"/>
      <c r="E164" s="9" t="b">
        <v>1</v>
      </c>
      <c r="F164" s="12" t="s">
        <v>12</v>
      </c>
      <c r="G164" s="12"/>
      <c r="H164" s="9" t="b">
        <v>1</v>
      </c>
      <c r="I164" s="12" t="s">
        <v>12</v>
      </c>
      <c r="J164" s="12"/>
      <c r="K164" s="14" t="str">
        <f t="shared" si="6"/>
        <v>Alternative correct usage</v>
      </c>
      <c r="L164" s="14"/>
    </row>
    <row r="165" spans="1:12" x14ac:dyDescent="0.2">
      <c r="A165" s="11" t="s">
        <v>263</v>
      </c>
      <c r="B165" s="9" t="b">
        <v>0</v>
      </c>
      <c r="C165" s="13"/>
      <c r="D165" s="13"/>
      <c r="E165" s="9" t="b">
        <v>1</v>
      </c>
      <c r="F165" s="12" t="s">
        <v>12</v>
      </c>
      <c r="G165" s="12"/>
      <c r="H165" s="9" t="b">
        <v>1</v>
      </c>
      <c r="I165" s="12" t="s">
        <v>12</v>
      </c>
      <c r="J165" s="12"/>
      <c r="K165" s="14" t="str">
        <f t="shared" si="6"/>
        <v>Alternative correct usage</v>
      </c>
      <c r="L165" s="14"/>
    </row>
    <row r="166" spans="1:12" x14ac:dyDescent="0.2">
      <c r="A166" s="11" t="s">
        <v>264</v>
      </c>
      <c r="B166" s="9" t="b">
        <v>0</v>
      </c>
      <c r="C166" s="13"/>
      <c r="D166" s="13"/>
      <c r="E166" s="9" t="b">
        <v>1</v>
      </c>
      <c r="F166" s="12" t="s">
        <v>12</v>
      </c>
      <c r="G166" s="12"/>
      <c r="H166" s="9" t="b">
        <v>1</v>
      </c>
      <c r="I166" s="12" t="s">
        <v>12</v>
      </c>
      <c r="J166" s="12"/>
      <c r="K166" s="14" t="str">
        <f t="shared" si="6"/>
        <v>Alternative correct usage</v>
      </c>
      <c r="L166" s="14"/>
    </row>
    <row r="167" spans="1:12" x14ac:dyDescent="0.2">
      <c r="A167" s="11" t="s">
        <v>265</v>
      </c>
      <c r="B167" s="9" t="b">
        <v>0</v>
      </c>
      <c r="C167" s="13"/>
      <c r="D167" s="13"/>
      <c r="E167" s="9" t="b">
        <v>1</v>
      </c>
      <c r="F167" s="12" t="s">
        <v>7</v>
      </c>
      <c r="G167" s="12" t="s">
        <v>266</v>
      </c>
      <c r="H167" s="9" t="b">
        <v>1</v>
      </c>
      <c r="I167" s="12" t="s">
        <v>7</v>
      </c>
      <c r="J167" s="12" t="s">
        <v>267</v>
      </c>
      <c r="K167" s="14" t="str">
        <f t="shared" si="6"/>
        <v>Not Sure</v>
      </c>
      <c r="L167" s="14"/>
    </row>
    <row r="168" spans="1:12" x14ac:dyDescent="0.2">
      <c r="A168" s="11" t="s">
        <v>268</v>
      </c>
      <c r="B168" s="9" t="b">
        <v>0</v>
      </c>
      <c r="C168" s="13"/>
      <c r="D168" s="13"/>
      <c r="E168" s="9" t="b">
        <v>1</v>
      </c>
      <c r="F168" s="12" t="s">
        <v>12</v>
      </c>
      <c r="G168" s="12" t="s">
        <v>269</v>
      </c>
      <c r="H168" s="9" t="b">
        <v>1</v>
      </c>
      <c r="I168" s="12" t="s">
        <v>12</v>
      </c>
      <c r="J168" s="12" t="s">
        <v>235</v>
      </c>
      <c r="K168" s="14" t="str">
        <f t="shared" si="6"/>
        <v>Alternative correct usage</v>
      </c>
      <c r="L168" s="14"/>
    </row>
    <row r="169" spans="1:12" x14ac:dyDescent="0.2">
      <c r="A169" s="11" t="s">
        <v>270</v>
      </c>
      <c r="B169" s="9" t="b">
        <v>0</v>
      </c>
      <c r="C169" s="13"/>
      <c r="D169" s="13"/>
      <c r="E169" s="9" t="b">
        <v>1</v>
      </c>
      <c r="F169" s="12" t="s">
        <v>12</v>
      </c>
      <c r="G169" s="12" t="s">
        <v>269</v>
      </c>
      <c r="H169" s="9" t="b">
        <v>1</v>
      </c>
      <c r="I169" s="12" t="s">
        <v>12</v>
      </c>
      <c r="J169" s="12" t="s">
        <v>235</v>
      </c>
      <c r="K169" s="14" t="str">
        <f t="shared" si="6"/>
        <v>Alternative correct usage</v>
      </c>
      <c r="L169" s="14"/>
    </row>
    <row r="170" spans="1:12" x14ac:dyDescent="0.2">
      <c r="A170" s="11" t="s">
        <v>271</v>
      </c>
      <c r="B170" s="9" t="b">
        <v>1</v>
      </c>
      <c r="C170" s="12" t="s">
        <v>12</v>
      </c>
      <c r="D170" s="12" t="s">
        <v>13</v>
      </c>
      <c r="E170" s="9" t="b">
        <v>0</v>
      </c>
      <c r="F170" s="13"/>
      <c r="G170" s="13"/>
      <c r="H170" s="9" t="b">
        <v>1</v>
      </c>
      <c r="I170" s="12" t="s">
        <v>7</v>
      </c>
      <c r="J170" s="12" t="s">
        <v>272</v>
      </c>
      <c r="K170" s="14" t="str">
        <f t="shared" ref="K170:K171" si="7">IF(L170="", IF(C170=I170,C170,"NO CONSENSUS"),L170)</f>
        <v>Alternative correct usage</v>
      </c>
      <c r="L170" s="9" t="s">
        <v>12</v>
      </c>
    </row>
    <row r="171" spans="1:12" x14ac:dyDescent="0.2">
      <c r="A171" s="11" t="s">
        <v>273</v>
      </c>
      <c r="B171" s="9" t="b">
        <v>1</v>
      </c>
      <c r="C171" s="12" t="s">
        <v>18</v>
      </c>
      <c r="D171" s="12" t="s">
        <v>274</v>
      </c>
      <c r="E171" s="9" t="b">
        <v>0</v>
      </c>
      <c r="F171" s="13"/>
      <c r="G171" s="13"/>
      <c r="H171" s="9" t="b">
        <v>1</v>
      </c>
      <c r="I171" s="12" t="s">
        <v>12</v>
      </c>
      <c r="J171" s="12" t="s">
        <v>275</v>
      </c>
      <c r="K171" s="14" t="str">
        <f t="shared" si="7"/>
        <v>Correct Misuse</v>
      </c>
      <c r="L171" s="9" t="s">
        <v>18</v>
      </c>
    </row>
    <row r="172" spans="1:12" x14ac:dyDescent="0.2">
      <c r="A172" s="11" t="s">
        <v>276</v>
      </c>
      <c r="B172" s="9" t="b">
        <v>0</v>
      </c>
      <c r="C172" s="13"/>
      <c r="D172" s="13"/>
      <c r="E172" s="9" t="b">
        <v>1</v>
      </c>
      <c r="F172" s="12" t="s">
        <v>12</v>
      </c>
      <c r="G172" s="12" t="s">
        <v>277</v>
      </c>
      <c r="H172" s="9" t="b">
        <v>1</v>
      </c>
      <c r="I172" s="12" t="s">
        <v>12</v>
      </c>
      <c r="J172" s="12" t="s">
        <v>278</v>
      </c>
      <c r="K172" s="14" t="str">
        <f t="shared" ref="K172:K173" si="8">IF(L172="",IF(F172=I172,F172,"NO CONSENSUS"),L172)</f>
        <v>Alternative correct usage</v>
      </c>
      <c r="L172" s="14"/>
    </row>
    <row r="173" spans="1:12" x14ac:dyDescent="0.2">
      <c r="A173" s="11" t="s">
        <v>279</v>
      </c>
      <c r="B173" s="9" t="b">
        <v>0</v>
      </c>
      <c r="C173" s="13"/>
      <c r="D173" s="13"/>
      <c r="E173" s="9" t="b">
        <v>1</v>
      </c>
      <c r="F173" s="12" t="s">
        <v>12</v>
      </c>
      <c r="G173" s="12" t="s">
        <v>280</v>
      </c>
      <c r="H173" s="9" t="b">
        <v>1</v>
      </c>
      <c r="I173" s="12" t="s">
        <v>12</v>
      </c>
      <c r="J173" s="12" t="s">
        <v>281</v>
      </c>
      <c r="K173" s="14" t="str">
        <f t="shared" si="8"/>
        <v>Alternative correct usage</v>
      </c>
      <c r="L173" s="14"/>
    </row>
    <row r="174" spans="1:12" x14ac:dyDescent="0.2">
      <c r="A174" s="11" t="s">
        <v>282</v>
      </c>
      <c r="B174" s="9" t="b">
        <v>1</v>
      </c>
      <c r="C174" s="12" t="s">
        <v>7</v>
      </c>
      <c r="D174" s="12" t="s">
        <v>49</v>
      </c>
      <c r="E174" s="9" t="b">
        <v>1</v>
      </c>
      <c r="F174" s="12" t="s">
        <v>7</v>
      </c>
      <c r="G174" s="12"/>
      <c r="H174" s="9" t="b">
        <v>1</v>
      </c>
      <c r="I174" s="12" t="s">
        <v>7</v>
      </c>
      <c r="J174" s="12" t="s">
        <v>194</v>
      </c>
      <c r="K174" s="14" t="str">
        <f>IF(L174="", IF(C174=I174,C174,"NO CONSENSUS"),L174)</f>
        <v>Not Sure</v>
      </c>
      <c r="L174" s="14"/>
    </row>
    <row r="175" spans="1:12" x14ac:dyDescent="0.2">
      <c r="A175" s="19"/>
    </row>
    <row r="176" spans="1:12" x14ac:dyDescent="0.2">
      <c r="A176" s="19"/>
    </row>
    <row r="177" spans="1:1" x14ac:dyDescent="0.2">
      <c r="A177" s="19"/>
    </row>
    <row r="178" spans="1:1" x14ac:dyDescent="0.2">
      <c r="A178" s="19"/>
    </row>
    <row r="179" spans="1:1" x14ac:dyDescent="0.2">
      <c r="A179" s="19"/>
    </row>
    <row r="180" spans="1:1" x14ac:dyDescent="0.2">
      <c r="A180" s="19"/>
    </row>
    <row r="181" spans="1:1" x14ac:dyDescent="0.2">
      <c r="A181" s="19"/>
    </row>
    <row r="182" spans="1:1" x14ac:dyDescent="0.2">
      <c r="A182" s="19"/>
    </row>
    <row r="183" spans="1:1" x14ac:dyDescent="0.2">
      <c r="A183" s="19"/>
    </row>
    <row r="184" spans="1:1" x14ac:dyDescent="0.2">
      <c r="A184" s="19"/>
    </row>
    <row r="185" spans="1:1" x14ac:dyDescent="0.2">
      <c r="A185" s="19"/>
    </row>
    <row r="186" spans="1:1" x14ac:dyDescent="0.2">
      <c r="A186" s="19"/>
    </row>
    <row r="187" spans="1:1" x14ac:dyDescent="0.2">
      <c r="A187" s="19"/>
    </row>
    <row r="188" spans="1:1" x14ac:dyDescent="0.2">
      <c r="A188" s="19"/>
    </row>
    <row r="189" spans="1:1" x14ac:dyDescent="0.2">
      <c r="A189" s="19"/>
    </row>
    <row r="190" spans="1:1" x14ac:dyDescent="0.2">
      <c r="A190" s="19"/>
    </row>
    <row r="191" spans="1:1" x14ac:dyDescent="0.2">
      <c r="A191" s="19"/>
    </row>
    <row r="192" spans="1:1" x14ac:dyDescent="0.2">
      <c r="A192" s="19"/>
    </row>
    <row r="193" spans="1:1" x14ac:dyDescent="0.2">
      <c r="A193" s="19"/>
    </row>
    <row r="194" spans="1:1" x14ac:dyDescent="0.2">
      <c r="A194" s="19"/>
    </row>
    <row r="195" spans="1:1" x14ac:dyDescent="0.2">
      <c r="A195" s="19"/>
    </row>
    <row r="196" spans="1:1" x14ac:dyDescent="0.2">
      <c r="A196" s="19"/>
    </row>
    <row r="197" spans="1:1" x14ac:dyDescent="0.2">
      <c r="A197" s="19"/>
    </row>
    <row r="198" spans="1:1" x14ac:dyDescent="0.2">
      <c r="A198" s="19"/>
    </row>
    <row r="199" spans="1:1" x14ac:dyDescent="0.2">
      <c r="A199" s="19"/>
    </row>
    <row r="200" spans="1:1" x14ac:dyDescent="0.2">
      <c r="A200" s="19"/>
    </row>
    <row r="201" spans="1:1" x14ac:dyDescent="0.2">
      <c r="A201" s="19"/>
    </row>
    <row r="202" spans="1:1" x14ac:dyDescent="0.2">
      <c r="A202" s="19"/>
    </row>
    <row r="203" spans="1:1" x14ac:dyDescent="0.2">
      <c r="A203" s="19"/>
    </row>
    <row r="204" spans="1:1" x14ac:dyDescent="0.2">
      <c r="A204" s="19"/>
    </row>
    <row r="205" spans="1:1" x14ac:dyDescent="0.2">
      <c r="A205" s="19"/>
    </row>
    <row r="206" spans="1:1" x14ac:dyDescent="0.2">
      <c r="A206" s="19"/>
    </row>
    <row r="207" spans="1:1" x14ac:dyDescent="0.2">
      <c r="A207" s="19"/>
    </row>
    <row r="208" spans="1:1" x14ac:dyDescent="0.2">
      <c r="A208" s="19"/>
    </row>
    <row r="209" spans="1:1" x14ac:dyDescent="0.2">
      <c r="A209" s="19"/>
    </row>
    <row r="210" spans="1:1" x14ac:dyDescent="0.2">
      <c r="A210" s="19"/>
    </row>
    <row r="211" spans="1:1" x14ac:dyDescent="0.2">
      <c r="A211" s="19"/>
    </row>
    <row r="212" spans="1:1" x14ac:dyDescent="0.2">
      <c r="A212" s="19"/>
    </row>
    <row r="213" spans="1:1" x14ac:dyDescent="0.2">
      <c r="A213" s="19"/>
    </row>
    <row r="214" spans="1:1" x14ac:dyDescent="0.2">
      <c r="A214" s="19"/>
    </row>
    <row r="215" spans="1:1" x14ac:dyDescent="0.2">
      <c r="A215" s="19"/>
    </row>
    <row r="216" spans="1:1" x14ac:dyDescent="0.2">
      <c r="A216" s="19"/>
    </row>
    <row r="217" spans="1:1" x14ac:dyDescent="0.2">
      <c r="A217" s="19"/>
    </row>
    <row r="218" spans="1:1" x14ac:dyDescent="0.2">
      <c r="A218" s="19"/>
    </row>
    <row r="219" spans="1:1" x14ac:dyDescent="0.2">
      <c r="A219" s="19"/>
    </row>
    <row r="220" spans="1:1" x14ac:dyDescent="0.2">
      <c r="A220" s="19"/>
    </row>
    <row r="221" spans="1:1" x14ac:dyDescent="0.2">
      <c r="A221" s="19"/>
    </row>
    <row r="222" spans="1:1" x14ac:dyDescent="0.2">
      <c r="A222" s="19"/>
    </row>
    <row r="223" spans="1:1" x14ac:dyDescent="0.2">
      <c r="A223" s="19"/>
    </row>
    <row r="224" spans="1:1" x14ac:dyDescent="0.2">
      <c r="A224" s="19"/>
    </row>
    <row r="225" spans="1:1" x14ac:dyDescent="0.2">
      <c r="A225" s="19"/>
    </row>
    <row r="226" spans="1:1" x14ac:dyDescent="0.2">
      <c r="A226" s="19"/>
    </row>
    <row r="227" spans="1:1" x14ac:dyDescent="0.2">
      <c r="A227" s="19"/>
    </row>
    <row r="228" spans="1:1" x14ac:dyDescent="0.2">
      <c r="A228" s="19"/>
    </row>
    <row r="229" spans="1:1" x14ac:dyDescent="0.2">
      <c r="A229" s="19"/>
    </row>
    <row r="230" spans="1:1" x14ac:dyDescent="0.2">
      <c r="A230" s="19"/>
    </row>
    <row r="231" spans="1:1" x14ac:dyDescent="0.2">
      <c r="A231" s="19"/>
    </row>
    <row r="232" spans="1:1" x14ac:dyDescent="0.2">
      <c r="A232" s="19"/>
    </row>
    <row r="233" spans="1:1" x14ac:dyDescent="0.2">
      <c r="A233" s="19"/>
    </row>
    <row r="234" spans="1:1" x14ac:dyDescent="0.2">
      <c r="A234" s="19"/>
    </row>
    <row r="235" spans="1:1" x14ac:dyDescent="0.2">
      <c r="A235" s="19"/>
    </row>
    <row r="236" spans="1:1" x14ac:dyDescent="0.2">
      <c r="A236" s="19"/>
    </row>
    <row r="237" spans="1:1" x14ac:dyDescent="0.2">
      <c r="A237" s="19"/>
    </row>
    <row r="238" spans="1:1" x14ac:dyDescent="0.2">
      <c r="A238" s="19"/>
    </row>
    <row r="239" spans="1:1" x14ac:dyDescent="0.2">
      <c r="A239" s="19"/>
    </row>
    <row r="240" spans="1:1" x14ac:dyDescent="0.2">
      <c r="A240" s="19"/>
    </row>
    <row r="241" spans="1:1" x14ac:dyDescent="0.2">
      <c r="A241" s="19"/>
    </row>
    <row r="242" spans="1:1" x14ac:dyDescent="0.2">
      <c r="A242" s="19"/>
    </row>
    <row r="243" spans="1:1" x14ac:dyDescent="0.2">
      <c r="A243" s="19"/>
    </row>
    <row r="244" spans="1:1" x14ac:dyDescent="0.2">
      <c r="A244" s="19"/>
    </row>
    <row r="245" spans="1:1" x14ac:dyDescent="0.2">
      <c r="A245" s="19"/>
    </row>
    <row r="246" spans="1:1" x14ac:dyDescent="0.2">
      <c r="A246" s="19"/>
    </row>
    <row r="247" spans="1:1" x14ac:dyDescent="0.2">
      <c r="A247" s="19"/>
    </row>
    <row r="248" spans="1:1" x14ac:dyDescent="0.2">
      <c r="A248" s="19"/>
    </row>
    <row r="249" spans="1:1" x14ac:dyDescent="0.2">
      <c r="A249" s="19"/>
    </row>
    <row r="250" spans="1:1" x14ac:dyDescent="0.2">
      <c r="A250" s="19"/>
    </row>
    <row r="251" spans="1:1" x14ac:dyDescent="0.2">
      <c r="A251" s="19"/>
    </row>
    <row r="252" spans="1:1" x14ac:dyDescent="0.2">
      <c r="A252" s="19"/>
    </row>
    <row r="253" spans="1:1" x14ac:dyDescent="0.2">
      <c r="A253" s="19"/>
    </row>
    <row r="254" spans="1:1" x14ac:dyDescent="0.2">
      <c r="A254" s="19"/>
    </row>
    <row r="255" spans="1:1" x14ac:dyDescent="0.2">
      <c r="A255" s="19"/>
    </row>
    <row r="256" spans="1:1" x14ac:dyDescent="0.2">
      <c r="A256" s="19"/>
    </row>
    <row r="257" spans="1:1" x14ac:dyDescent="0.2">
      <c r="A257" s="19"/>
    </row>
    <row r="258" spans="1:1" x14ac:dyDescent="0.2">
      <c r="A258" s="19"/>
    </row>
    <row r="259" spans="1:1" x14ac:dyDescent="0.2">
      <c r="A259" s="19"/>
    </row>
    <row r="260" spans="1:1" x14ac:dyDescent="0.2">
      <c r="A260" s="19"/>
    </row>
    <row r="261" spans="1:1" x14ac:dyDescent="0.2">
      <c r="A261" s="19"/>
    </row>
    <row r="262" spans="1:1" x14ac:dyDescent="0.2">
      <c r="A262" s="19"/>
    </row>
    <row r="263" spans="1:1" x14ac:dyDescent="0.2">
      <c r="A263" s="19"/>
    </row>
    <row r="264" spans="1:1" x14ac:dyDescent="0.2">
      <c r="A264" s="19"/>
    </row>
    <row r="265" spans="1:1" x14ac:dyDescent="0.2">
      <c r="A265" s="19"/>
    </row>
    <row r="266" spans="1:1" x14ac:dyDescent="0.2">
      <c r="A266" s="19"/>
    </row>
    <row r="267" spans="1:1" x14ac:dyDescent="0.2">
      <c r="A267" s="19"/>
    </row>
    <row r="268" spans="1:1" x14ac:dyDescent="0.2">
      <c r="A268" s="19"/>
    </row>
    <row r="269" spans="1:1" x14ac:dyDescent="0.2">
      <c r="A269" s="19"/>
    </row>
    <row r="270" spans="1:1" x14ac:dyDescent="0.2">
      <c r="A270" s="19"/>
    </row>
    <row r="271" spans="1:1" x14ac:dyDescent="0.2">
      <c r="A271" s="19"/>
    </row>
    <row r="272" spans="1:1" x14ac:dyDescent="0.2">
      <c r="A272" s="19"/>
    </row>
    <row r="273" spans="1:1" x14ac:dyDescent="0.2">
      <c r="A273" s="19"/>
    </row>
    <row r="274" spans="1:1" x14ac:dyDescent="0.2">
      <c r="A274" s="19"/>
    </row>
    <row r="275" spans="1:1" x14ac:dyDescent="0.2">
      <c r="A275" s="19"/>
    </row>
    <row r="276" spans="1:1" x14ac:dyDescent="0.2">
      <c r="A276" s="19"/>
    </row>
    <row r="277" spans="1:1" x14ac:dyDescent="0.2">
      <c r="A277" s="19"/>
    </row>
    <row r="278" spans="1:1" x14ac:dyDescent="0.2">
      <c r="A278" s="19"/>
    </row>
    <row r="279" spans="1:1" x14ac:dyDescent="0.2">
      <c r="A279" s="19"/>
    </row>
    <row r="280" spans="1:1" x14ac:dyDescent="0.2">
      <c r="A280" s="19"/>
    </row>
    <row r="281" spans="1:1" x14ac:dyDescent="0.2">
      <c r="A281" s="19"/>
    </row>
    <row r="282" spans="1:1" x14ac:dyDescent="0.2">
      <c r="A282" s="19"/>
    </row>
    <row r="283" spans="1:1" x14ac:dyDescent="0.2">
      <c r="A283" s="19"/>
    </row>
    <row r="284" spans="1:1" x14ac:dyDescent="0.2">
      <c r="A284" s="19"/>
    </row>
    <row r="285" spans="1:1" x14ac:dyDescent="0.2">
      <c r="A285" s="19"/>
    </row>
    <row r="286" spans="1:1" x14ac:dyDescent="0.2">
      <c r="A286" s="19"/>
    </row>
    <row r="287" spans="1:1" x14ac:dyDescent="0.2">
      <c r="A287" s="19"/>
    </row>
    <row r="288" spans="1:1" x14ac:dyDescent="0.2">
      <c r="A288" s="19"/>
    </row>
    <row r="289" spans="1:1" x14ac:dyDescent="0.2">
      <c r="A289" s="19"/>
    </row>
    <row r="290" spans="1:1" x14ac:dyDescent="0.2">
      <c r="A290" s="19"/>
    </row>
    <row r="291" spans="1:1" x14ac:dyDescent="0.2">
      <c r="A291" s="19"/>
    </row>
    <row r="292" spans="1:1" x14ac:dyDescent="0.2">
      <c r="A292" s="19"/>
    </row>
    <row r="293" spans="1:1" x14ac:dyDescent="0.2">
      <c r="A293" s="19"/>
    </row>
    <row r="294" spans="1:1" x14ac:dyDescent="0.2">
      <c r="A294" s="19"/>
    </row>
    <row r="295" spans="1:1" x14ac:dyDescent="0.2">
      <c r="A295" s="19"/>
    </row>
    <row r="296" spans="1:1" x14ac:dyDescent="0.2">
      <c r="A296" s="19"/>
    </row>
    <row r="297" spans="1:1" x14ac:dyDescent="0.2">
      <c r="A297" s="19"/>
    </row>
    <row r="298" spans="1:1" x14ac:dyDescent="0.2">
      <c r="A298" s="19"/>
    </row>
    <row r="299" spans="1:1" x14ac:dyDescent="0.2">
      <c r="A299" s="19"/>
    </row>
    <row r="300" spans="1:1" x14ac:dyDescent="0.2">
      <c r="A300" s="19"/>
    </row>
    <row r="301" spans="1:1" x14ac:dyDescent="0.2">
      <c r="A301" s="19"/>
    </row>
    <row r="302" spans="1:1" x14ac:dyDescent="0.2">
      <c r="A302" s="19"/>
    </row>
    <row r="303" spans="1:1" x14ac:dyDescent="0.2">
      <c r="A303" s="19"/>
    </row>
    <row r="304" spans="1:1" x14ac:dyDescent="0.2">
      <c r="A304" s="19"/>
    </row>
    <row r="305" spans="1:1" x14ac:dyDescent="0.2">
      <c r="A305" s="19"/>
    </row>
    <row r="306" spans="1:1" x14ac:dyDescent="0.2">
      <c r="A306" s="19"/>
    </row>
    <row r="307" spans="1:1" x14ac:dyDescent="0.2">
      <c r="A307" s="19"/>
    </row>
    <row r="308" spans="1:1" x14ac:dyDescent="0.2">
      <c r="A308" s="19"/>
    </row>
    <row r="309" spans="1:1" x14ac:dyDescent="0.2">
      <c r="A309" s="19"/>
    </row>
    <row r="310" spans="1:1" x14ac:dyDescent="0.2">
      <c r="A310" s="19"/>
    </row>
    <row r="311" spans="1:1" x14ac:dyDescent="0.2">
      <c r="A311" s="19"/>
    </row>
    <row r="312" spans="1:1" x14ac:dyDescent="0.2">
      <c r="A312" s="19"/>
    </row>
    <row r="313" spans="1:1" x14ac:dyDescent="0.2">
      <c r="A313" s="19"/>
    </row>
    <row r="314" spans="1:1" x14ac:dyDescent="0.2">
      <c r="A314" s="19"/>
    </row>
    <row r="315" spans="1:1" x14ac:dyDescent="0.2">
      <c r="A315" s="19"/>
    </row>
    <row r="316" spans="1:1" x14ac:dyDescent="0.2">
      <c r="A316" s="19"/>
    </row>
    <row r="317" spans="1:1" x14ac:dyDescent="0.2">
      <c r="A317" s="19"/>
    </row>
    <row r="318" spans="1:1" x14ac:dyDescent="0.2">
      <c r="A318" s="19"/>
    </row>
    <row r="319" spans="1:1" x14ac:dyDescent="0.2">
      <c r="A319" s="19"/>
    </row>
    <row r="320" spans="1:1" x14ac:dyDescent="0.2">
      <c r="A320" s="19"/>
    </row>
    <row r="321" spans="1:1" x14ac:dyDescent="0.2">
      <c r="A321" s="19"/>
    </row>
    <row r="322" spans="1:1" x14ac:dyDescent="0.2">
      <c r="A322" s="19"/>
    </row>
    <row r="323" spans="1:1" x14ac:dyDescent="0.2">
      <c r="A323" s="19"/>
    </row>
    <row r="324" spans="1:1" x14ac:dyDescent="0.2">
      <c r="A324" s="19"/>
    </row>
    <row r="325" spans="1:1" x14ac:dyDescent="0.2">
      <c r="A325" s="19"/>
    </row>
    <row r="326" spans="1:1" x14ac:dyDescent="0.2">
      <c r="A326" s="19"/>
    </row>
    <row r="327" spans="1:1" x14ac:dyDescent="0.2">
      <c r="A327" s="19"/>
    </row>
    <row r="328" spans="1:1" x14ac:dyDescent="0.2">
      <c r="A328" s="19"/>
    </row>
    <row r="329" spans="1:1" x14ac:dyDescent="0.2">
      <c r="A329" s="19"/>
    </row>
    <row r="330" spans="1:1" x14ac:dyDescent="0.2">
      <c r="A330" s="19"/>
    </row>
    <row r="331" spans="1:1" x14ac:dyDescent="0.2">
      <c r="A331" s="19"/>
    </row>
    <row r="332" spans="1:1" x14ac:dyDescent="0.2">
      <c r="A332" s="19"/>
    </row>
    <row r="333" spans="1:1" x14ac:dyDescent="0.2">
      <c r="A333" s="19"/>
    </row>
    <row r="334" spans="1:1" x14ac:dyDescent="0.2">
      <c r="A334" s="19"/>
    </row>
    <row r="335" spans="1:1" x14ac:dyDescent="0.2">
      <c r="A335" s="19"/>
    </row>
    <row r="336" spans="1:1" x14ac:dyDescent="0.2">
      <c r="A336" s="19"/>
    </row>
    <row r="337" spans="1:1" x14ac:dyDescent="0.2">
      <c r="A337" s="19"/>
    </row>
    <row r="338" spans="1:1" x14ac:dyDescent="0.2">
      <c r="A338" s="19"/>
    </row>
    <row r="339" spans="1:1" x14ac:dyDescent="0.2">
      <c r="A339" s="19"/>
    </row>
    <row r="340" spans="1:1" x14ac:dyDescent="0.2">
      <c r="A340" s="19"/>
    </row>
    <row r="341" spans="1:1" x14ac:dyDescent="0.2">
      <c r="A341" s="19"/>
    </row>
    <row r="342" spans="1:1" x14ac:dyDescent="0.2">
      <c r="A342" s="19"/>
    </row>
    <row r="343" spans="1:1" x14ac:dyDescent="0.2">
      <c r="A343" s="19"/>
    </row>
    <row r="344" spans="1:1" x14ac:dyDescent="0.2">
      <c r="A344" s="19"/>
    </row>
    <row r="345" spans="1:1" x14ac:dyDescent="0.2">
      <c r="A345" s="19"/>
    </row>
    <row r="346" spans="1:1" x14ac:dyDescent="0.2">
      <c r="A346" s="19"/>
    </row>
    <row r="347" spans="1:1" x14ac:dyDescent="0.2">
      <c r="A347" s="19"/>
    </row>
    <row r="348" spans="1:1" x14ac:dyDescent="0.2">
      <c r="A348" s="19"/>
    </row>
    <row r="349" spans="1:1" x14ac:dyDescent="0.2">
      <c r="A349" s="19"/>
    </row>
    <row r="350" spans="1:1" x14ac:dyDescent="0.2">
      <c r="A350" s="19"/>
    </row>
    <row r="351" spans="1:1" x14ac:dyDescent="0.2">
      <c r="A351" s="19"/>
    </row>
    <row r="352" spans="1:1" x14ac:dyDescent="0.2">
      <c r="A352" s="19"/>
    </row>
    <row r="353" spans="1:1" x14ac:dyDescent="0.2">
      <c r="A353" s="19"/>
    </row>
    <row r="354" spans="1:1" x14ac:dyDescent="0.2">
      <c r="A354" s="19"/>
    </row>
    <row r="355" spans="1:1" x14ac:dyDescent="0.2">
      <c r="A355" s="19"/>
    </row>
    <row r="356" spans="1:1" x14ac:dyDescent="0.2">
      <c r="A356" s="19"/>
    </row>
    <row r="357" spans="1:1" x14ac:dyDescent="0.2">
      <c r="A357" s="19"/>
    </row>
    <row r="358" spans="1:1" x14ac:dyDescent="0.2">
      <c r="A358" s="19"/>
    </row>
    <row r="359" spans="1:1" x14ac:dyDescent="0.2">
      <c r="A359" s="19"/>
    </row>
    <row r="360" spans="1:1" x14ac:dyDescent="0.2">
      <c r="A360" s="19"/>
    </row>
    <row r="361" spans="1:1" x14ac:dyDescent="0.2">
      <c r="A361" s="19"/>
    </row>
    <row r="362" spans="1:1" x14ac:dyDescent="0.2">
      <c r="A362" s="19"/>
    </row>
    <row r="363" spans="1:1" x14ac:dyDescent="0.2">
      <c r="A363" s="19"/>
    </row>
    <row r="364" spans="1:1" x14ac:dyDescent="0.2">
      <c r="A364" s="19"/>
    </row>
    <row r="365" spans="1:1" x14ac:dyDescent="0.2">
      <c r="A365" s="19"/>
    </row>
    <row r="366" spans="1:1" x14ac:dyDescent="0.2">
      <c r="A366" s="19"/>
    </row>
    <row r="367" spans="1:1" x14ac:dyDescent="0.2">
      <c r="A367" s="19"/>
    </row>
    <row r="368" spans="1:1" x14ac:dyDescent="0.2">
      <c r="A368" s="19"/>
    </row>
    <row r="369" spans="1:1" x14ac:dyDescent="0.2">
      <c r="A369" s="19"/>
    </row>
    <row r="370" spans="1:1" x14ac:dyDescent="0.2">
      <c r="A370" s="19"/>
    </row>
    <row r="371" spans="1:1" x14ac:dyDescent="0.2">
      <c r="A371" s="19"/>
    </row>
    <row r="372" spans="1:1" x14ac:dyDescent="0.2">
      <c r="A372" s="19"/>
    </row>
    <row r="373" spans="1:1" x14ac:dyDescent="0.2">
      <c r="A373" s="19"/>
    </row>
    <row r="374" spans="1:1" x14ac:dyDescent="0.2">
      <c r="A374" s="19"/>
    </row>
    <row r="375" spans="1:1" x14ac:dyDescent="0.2">
      <c r="A375" s="19"/>
    </row>
    <row r="376" spans="1:1" x14ac:dyDescent="0.2">
      <c r="A376" s="19"/>
    </row>
    <row r="377" spans="1:1" x14ac:dyDescent="0.2">
      <c r="A377" s="19"/>
    </row>
    <row r="378" spans="1:1" x14ac:dyDescent="0.2">
      <c r="A378" s="19"/>
    </row>
    <row r="379" spans="1:1" x14ac:dyDescent="0.2">
      <c r="A379" s="19"/>
    </row>
    <row r="380" spans="1:1" x14ac:dyDescent="0.2">
      <c r="A380" s="19"/>
    </row>
    <row r="381" spans="1:1" x14ac:dyDescent="0.2">
      <c r="A381" s="19"/>
    </row>
    <row r="382" spans="1:1" x14ac:dyDescent="0.2">
      <c r="A382" s="19"/>
    </row>
    <row r="383" spans="1:1" x14ac:dyDescent="0.2">
      <c r="A383" s="19"/>
    </row>
    <row r="384" spans="1:1" x14ac:dyDescent="0.2">
      <c r="A384" s="19"/>
    </row>
    <row r="385" spans="1:1" x14ac:dyDescent="0.2">
      <c r="A385" s="19"/>
    </row>
    <row r="386" spans="1:1" x14ac:dyDescent="0.2">
      <c r="A386" s="19"/>
    </row>
    <row r="387" spans="1:1" x14ac:dyDescent="0.2">
      <c r="A387" s="19"/>
    </row>
    <row r="388" spans="1:1" x14ac:dyDescent="0.2">
      <c r="A388" s="19"/>
    </row>
    <row r="389" spans="1:1" x14ac:dyDescent="0.2">
      <c r="A389" s="19"/>
    </row>
    <row r="390" spans="1:1" x14ac:dyDescent="0.2">
      <c r="A390" s="19"/>
    </row>
    <row r="391" spans="1:1" x14ac:dyDescent="0.2">
      <c r="A391" s="19"/>
    </row>
    <row r="392" spans="1:1" x14ac:dyDescent="0.2">
      <c r="A392" s="19"/>
    </row>
    <row r="393" spans="1:1" x14ac:dyDescent="0.2">
      <c r="A393" s="19"/>
    </row>
    <row r="394" spans="1:1" x14ac:dyDescent="0.2">
      <c r="A394" s="19"/>
    </row>
    <row r="395" spans="1:1" x14ac:dyDescent="0.2">
      <c r="A395" s="19"/>
    </row>
    <row r="396" spans="1:1" x14ac:dyDescent="0.2">
      <c r="A396" s="19"/>
    </row>
    <row r="397" spans="1:1" x14ac:dyDescent="0.2">
      <c r="A397" s="19"/>
    </row>
    <row r="398" spans="1:1" x14ac:dyDescent="0.2">
      <c r="A398" s="19"/>
    </row>
    <row r="399" spans="1:1" x14ac:dyDescent="0.2">
      <c r="A399" s="19"/>
    </row>
    <row r="400" spans="1:1" x14ac:dyDescent="0.2">
      <c r="A400" s="19"/>
    </row>
    <row r="401" spans="1:1" x14ac:dyDescent="0.2">
      <c r="A401" s="19"/>
    </row>
    <row r="402" spans="1:1" x14ac:dyDescent="0.2">
      <c r="A402" s="19"/>
    </row>
    <row r="403" spans="1:1" x14ac:dyDescent="0.2">
      <c r="A403" s="19"/>
    </row>
    <row r="404" spans="1:1" x14ac:dyDescent="0.2">
      <c r="A404" s="19"/>
    </row>
    <row r="405" spans="1:1" x14ac:dyDescent="0.2">
      <c r="A405" s="19"/>
    </row>
    <row r="406" spans="1:1" x14ac:dyDescent="0.2">
      <c r="A406" s="19"/>
    </row>
    <row r="407" spans="1:1" x14ac:dyDescent="0.2">
      <c r="A407" s="19"/>
    </row>
    <row r="408" spans="1:1" x14ac:dyDescent="0.2">
      <c r="A408" s="19"/>
    </row>
    <row r="409" spans="1:1" x14ac:dyDescent="0.2">
      <c r="A409" s="19"/>
    </row>
    <row r="410" spans="1:1" x14ac:dyDescent="0.2">
      <c r="A410" s="19"/>
    </row>
    <row r="411" spans="1:1" x14ac:dyDescent="0.2">
      <c r="A411" s="19"/>
    </row>
    <row r="412" spans="1:1" x14ac:dyDescent="0.2">
      <c r="A412" s="19"/>
    </row>
    <row r="413" spans="1:1" x14ac:dyDescent="0.2">
      <c r="A413" s="19"/>
    </row>
    <row r="414" spans="1:1" x14ac:dyDescent="0.2">
      <c r="A414" s="19"/>
    </row>
    <row r="415" spans="1:1" x14ac:dyDescent="0.2">
      <c r="A415" s="19"/>
    </row>
    <row r="416" spans="1:1" x14ac:dyDescent="0.2">
      <c r="A416" s="19"/>
    </row>
    <row r="417" spans="1:1" x14ac:dyDescent="0.2">
      <c r="A417" s="19"/>
    </row>
    <row r="418" spans="1:1" x14ac:dyDescent="0.2">
      <c r="A418" s="19"/>
    </row>
    <row r="419" spans="1:1" x14ac:dyDescent="0.2">
      <c r="A419" s="19"/>
    </row>
    <row r="420" spans="1:1" x14ac:dyDescent="0.2">
      <c r="A420" s="19"/>
    </row>
    <row r="421" spans="1:1" x14ac:dyDescent="0.2">
      <c r="A421" s="19"/>
    </row>
    <row r="422" spans="1:1" x14ac:dyDescent="0.2">
      <c r="A422" s="19"/>
    </row>
    <row r="423" spans="1:1" x14ac:dyDescent="0.2">
      <c r="A423" s="19"/>
    </row>
    <row r="424" spans="1:1" x14ac:dyDescent="0.2">
      <c r="A424" s="19"/>
    </row>
    <row r="425" spans="1:1" x14ac:dyDescent="0.2">
      <c r="A425" s="19"/>
    </row>
    <row r="426" spans="1:1" x14ac:dyDescent="0.2">
      <c r="A426" s="19"/>
    </row>
    <row r="427" spans="1:1" x14ac:dyDescent="0.2">
      <c r="A427" s="19"/>
    </row>
    <row r="428" spans="1:1" x14ac:dyDescent="0.2">
      <c r="A428" s="19"/>
    </row>
    <row r="429" spans="1:1" x14ac:dyDescent="0.2">
      <c r="A429" s="19"/>
    </row>
    <row r="430" spans="1:1" x14ac:dyDescent="0.2">
      <c r="A430" s="19"/>
    </row>
    <row r="431" spans="1:1" x14ac:dyDescent="0.2">
      <c r="A431" s="19"/>
    </row>
    <row r="432" spans="1:1" x14ac:dyDescent="0.2">
      <c r="A432" s="19"/>
    </row>
    <row r="433" spans="1:1" x14ac:dyDescent="0.2">
      <c r="A433" s="19"/>
    </row>
    <row r="434" spans="1:1" x14ac:dyDescent="0.2">
      <c r="A434" s="19"/>
    </row>
    <row r="435" spans="1:1" x14ac:dyDescent="0.2">
      <c r="A435" s="19"/>
    </row>
    <row r="436" spans="1:1" x14ac:dyDescent="0.2">
      <c r="A436" s="19"/>
    </row>
    <row r="437" spans="1:1" x14ac:dyDescent="0.2">
      <c r="A437" s="19"/>
    </row>
    <row r="438" spans="1:1" x14ac:dyDescent="0.2">
      <c r="A438" s="19"/>
    </row>
    <row r="439" spans="1:1" x14ac:dyDescent="0.2">
      <c r="A439" s="19"/>
    </row>
    <row r="440" spans="1:1" x14ac:dyDescent="0.2">
      <c r="A440" s="19"/>
    </row>
    <row r="441" spans="1:1" x14ac:dyDescent="0.2">
      <c r="A441" s="19"/>
    </row>
    <row r="442" spans="1:1" x14ac:dyDescent="0.2">
      <c r="A442" s="19"/>
    </row>
    <row r="443" spans="1:1" x14ac:dyDescent="0.2">
      <c r="A443" s="19"/>
    </row>
    <row r="444" spans="1:1" x14ac:dyDescent="0.2">
      <c r="A444" s="19"/>
    </row>
    <row r="445" spans="1:1" x14ac:dyDescent="0.2">
      <c r="A445" s="19"/>
    </row>
    <row r="446" spans="1:1" x14ac:dyDescent="0.2">
      <c r="A446" s="19"/>
    </row>
    <row r="447" spans="1:1" x14ac:dyDescent="0.2">
      <c r="A447" s="19"/>
    </row>
    <row r="448" spans="1:1" x14ac:dyDescent="0.2">
      <c r="A448" s="19"/>
    </row>
    <row r="449" spans="1:1" x14ac:dyDescent="0.2">
      <c r="A449" s="19"/>
    </row>
    <row r="450" spans="1:1" x14ac:dyDescent="0.2">
      <c r="A450" s="19"/>
    </row>
    <row r="451" spans="1:1" x14ac:dyDescent="0.2">
      <c r="A451" s="19"/>
    </row>
    <row r="452" spans="1:1" x14ac:dyDescent="0.2">
      <c r="A452" s="19"/>
    </row>
    <row r="453" spans="1:1" x14ac:dyDescent="0.2">
      <c r="A453" s="19"/>
    </row>
    <row r="454" spans="1:1" x14ac:dyDescent="0.2">
      <c r="A454" s="19"/>
    </row>
    <row r="455" spans="1:1" x14ac:dyDescent="0.2">
      <c r="A455" s="19"/>
    </row>
    <row r="456" spans="1:1" x14ac:dyDescent="0.2">
      <c r="A456" s="19"/>
    </row>
    <row r="457" spans="1:1" x14ac:dyDescent="0.2">
      <c r="A457" s="19"/>
    </row>
    <row r="458" spans="1:1" x14ac:dyDescent="0.2">
      <c r="A458" s="19"/>
    </row>
    <row r="459" spans="1:1" x14ac:dyDescent="0.2">
      <c r="A459" s="19"/>
    </row>
    <row r="460" spans="1:1" x14ac:dyDescent="0.2">
      <c r="A460" s="19"/>
    </row>
    <row r="461" spans="1:1" x14ac:dyDescent="0.2">
      <c r="A461" s="19"/>
    </row>
    <row r="462" spans="1:1" x14ac:dyDescent="0.2">
      <c r="A462" s="19"/>
    </row>
    <row r="463" spans="1:1" x14ac:dyDescent="0.2">
      <c r="A463" s="19"/>
    </row>
    <row r="464" spans="1:1" x14ac:dyDescent="0.2">
      <c r="A464" s="19"/>
    </row>
    <row r="465" spans="1:1" x14ac:dyDescent="0.2">
      <c r="A465" s="19"/>
    </row>
    <row r="466" spans="1:1" x14ac:dyDescent="0.2">
      <c r="A466" s="19"/>
    </row>
    <row r="467" spans="1:1" x14ac:dyDescent="0.2">
      <c r="A467" s="19"/>
    </row>
    <row r="468" spans="1:1" x14ac:dyDescent="0.2">
      <c r="A468" s="19"/>
    </row>
    <row r="469" spans="1:1" x14ac:dyDescent="0.2">
      <c r="A469" s="19"/>
    </row>
    <row r="470" spans="1:1" x14ac:dyDescent="0.2">
      <c r="A470" s="19"/>
    </row>
    <row r="471" spans="1:1" x14ac:dyDescent="0.2">
      <c r="A471" s="19"/>
    </row>
    <row r="472" spans="1:1" x14ac:dyDescent="0.2">
      <c r="A472" s="19"/>
    </row>
    <row r="473" spans="1:1" x14ac:dyDescent="0.2">
      <c r="A473" s="19"/>
    </row>
    <row r="474" spans="1:1" x14ac:dyDescent="0.2">
      <c r="A474" s="19"/>
    </row>
    <row r="475" spans="1:1" x14ac:dyDescent="0.2">
      <c r="A475" s="19"/>
    </row>
    <row r="476" spans="1:1" x14ac:dyDescent="0.2">
      <c r="A476" s="19"/>
    </row>
    <row r="477" spans="1:1" x14ac:dyDescent="0.2">
      <c r="A477" s="19"/>
    </row>
    <row r="478" spans="1:1" x14ac:dyDescent="0.2">
      <c r="A478" s="19"/>
    </row>
    <row r="479" spans="1:1" x14ac:dyDescent="0.2">
      <c r="A479" s="19"/>
    </row>
    <row r="480" spans="1:1" x14ac:dyDescent="0.2">
      <c r="A480" s="19"/>
    </row>
    <row r="481" spans="1:1" x14ac:dyDescent="0.2">
      <c r="A481" s="19"/>
    </row>
    <row r="482" spans="1:1" x14ac:dyDescent="0.2">
      <c r="A482" s="19"/>
    </row>
    <row r="483" spans="1:1" x14ac:dyDescent="0.2">
      <c r="A483" s="19"/>
    </row>
    <row r="484" spans="1:1" x14ac:dyDescent="0.2">
      <c r="A484" s="19"/>
    </row>
    <row r="485" spans="1:1" x14ac:dyDescent="0.2">
      <c r="A485" s="19"/>
    </row>
    <row r="486" spans="1:1" x14ac:dyDescent="0.2">
      <c r="A486" s="19"/>
    </row>
    <row r="487" spans="1:1" x14ac:dyDescent="0.2">
      <c r="A487" s="19"/>
    </row>
    <row r="488" spans="1:1" x14ac:dyDescent="0.2">
      <c r="A488" s="19"/>
    </row>
    <row r="489" spans="1:1" x14ac:dyDescent="0.2">
      <c r="A489" s="19"/>
    </row>
    <row r="490" spans="1:1" x14ac:dyDescent="0.2">
      <c r="A490" s="19"/>
    </row>
    <row r="491" spans="1:1" x14ac:dyDescent="0.2">
      <c r="A491" s="19"/>
    </row>
    <row r="492" spans="1:1" x14ac:dyDescent="0.2">
      <c r="A492" s="19"/>
    </row>
    <row r="493" spans="1:1" x14ac:dyDescent="0.2">
      <c r="A493" s="19"/>
    </row>
    <row r="494" spans="1:1" x14ac:dyDescent="0.2">
      <c r="A494" s="19"/>
    </row>
    <row r="495" spans="1:1" x14ac:dyDescent="0.2">
      <c r="A495" s="19"/>
    </row>
    <row r="496" spans="1:1" x14ac:dyDescent="0.2">
      <c r="A496" s="19"/>
    </row>
    <row r="497" spans="1:1" x14ac:dyDescent="0.2">
      <c r="A497" s="19"/>
    </row>
    <row r="498" spans="1:1" x14ac:dyDescent="0.2">
      <c r="A498" s="19"/>
    </row>
    <row r="499" spans="1:1" x14ac:dyDescent="0.2">
      <c r="A499" s="19"/>
    </row>
    <row r="500" spans="1:1" x14ac:dyDescent="0.2">
      <c r="A500" s="19"/>
    </row>
    <row r="501" spans="1:1" x14ac:dyDescent="0.2">
      <c r="A501" s="19"/>
    </row>
    <row r="502" spans="1:1" x14ac:dyDescent="0.2">
      <c r="A502" s="19"/>
    </row>
    <row r="503" spans="1:1" x14ac:dyDescent="0.2">
      <c r="A503" s="19"/>
    </row>
    <row r="504" spans="1:1" x14ac:dyDescent="0.2">
      <c r="A504" s="19"/>
    </row>
    <row r="505" spans="1:1" x14ac:dyDescent="0.2">
      <c r="A505" s="19"/>
    </row>
    <row r="506" spans="1:1" x14ac:dyDescent="0.2">
      <c r="A506" s="19"/>
    </row>
    <row r="507" spans="1:1" x14ac:dyDescent="0.2">
      <c r="A507" s="19"/>
    </row>
    <row r="508" spans="1:1" x14ac:dyDescent="0.2">
      <c r="A508" s="19"/>
    </row>
    <row r="509" spans="1:1" x14ac:dyDescent="0.2">
      <c r="A509" s="19"/>
    </row>
    <row r="510" spans="1:1" x14ac:dyDescent="0.2">
      <c r="A510" s="19"/>
    </row>
    <row r="511" spans="1:1" x14ac:dyDescent="0.2">
      <c r="A511" s="19"/>
    </row>
    <row r="512" spans="1:1" x14ac:dyDescent="0.2">
      <c r="A512" s="19"/>
    </row>
    <row r="513" spans="1:1" x14ac:dyDescent="0.2">
      <c r="A513" s="19"/>
    </row>
    <row r="514" spans="1:1" x14ac:dyDescent="0.2">
      <c r="A514" s="19"/>
    </row>
    <row r="515" spans="1:1" x14ac:dyDescent="0.2">
      <c r="A515" s="19"/>
    </row>
    <row r="516" spans="1:1" x14ac:dyDescent="0.2">
      <c r="A516" s="19"/>
    </row>
    <row r="517" spans="1:1" x14ac:dyDescent="0.2">
      <c r="A517" s="19"/>
    </row>
    <row r="518" spans="1:1" x14ac:dyDescent="0.2">
      <c r="A518" s="19"/>
    </row>
    <row r="519" spans="1:1" x14ac:dyDescent="0.2">
      <c r="A519" s="19"/>
    </row>
    <row r="520" spans="1:1" x14ac:dyDescent="0.2">
      <c r="A520" s="19"/>
    </row>
    <row r="521" spans="1:1" x14ac:dyDescent="0.2">
      <c r="A521" s="19"/>
    </row>
    <row r="522" spans="1:1" x14ac:dyDescent="0.2">
      <c r="A522" s="19"/>
    </row>
    <row r="523" spans="1:1" x14ac:dyDescent="0.2">
      <c r="A523" s="19"/>
    </row>
    <row r="524" spans="1:1" x14ac:dyDescent="0.2">
      <c r="A524" s="19"/>
    </row>
    <row r="525" spans="1:1" x14ac:dyDescent="0.2">
      <c r="A525" s="19"/>
    </row>
    <row r="526" spans="1:1" x14ac:dyDescent="0.2">
      <c r="A526" s="19"/>
    </row>
    <row r="527" spans="1:1" x14ac:dyDescent="0.2">
      <c r="A527" s="19"/>
    </row>
    <row r="528" spans="1:1" x14ac:dyDescent="0.2">
      <c r="A528" s="19"/>
    </row>
    <row r="529" spans="1:1" x14ac:dyDescent="0.2">
      <c r="A529" s="19"/>
    </row>
    <row r="530" spans="1:1" x14ac:dyDescent="0.2">
      <c r="A530" s="19"/>
    </row>
    <row r="531" spans="1:1" x14ac:dyDescent="0.2">
      <c r="A531" s="19"/>
    </row>
    <row r="532" spans="1:1" x14ac:dyDescent="0.2">
      <c r="A532" s="19"/>
    </row>
    <row r="533" spans="1:1" x14ac:dyDescent="0.2">
      <c r="A533" s="19"/>
    </row>
    <row r="534" spans="1:1" x14ac:dyDescent="0.2">
      <c r="A534" s="19"/>
    </row>
    <row r="535" spans="1:1" x14ac:dyDescent="0.2">
      <c r="A535" s="19"/>
    </row>
    <row r="536" spans="1:1" x14ac:dyDescent="0.2">
      <c r="A536" s="19"/>
    </row>
    <row r="537" spans="1:1" x14ac:dyDescent="0.2">
      <c r="A537" s="19"/>
    </row>
    <row r="538" spans="1:1" x14ac:dyDescent="0.2">
      <c r="A538" s="19"/>
    </row>
    <row r="539" spans="1:1" x14ac:dyDescent="0.2">
      <c r="A539" s="19"/>
    </row>
    <row r="540" spans="1:1" x14ac:dyDescent="0.2">
      <c r="A540" s="19"/>
    </row>
    <row r="541" spans="1:1" x14ac:dyDescent="0.2">
      <c r="A541" s="19"/>
    </row>
    <row r="542" spans="1:1" x14ac:dyDescent="0.2">
      <c r="A542" s="19"/>
    </row>
    <row r="543" spans="1:1" x14ac:dyDescent="0.2">
      <c r="A543" s="19"/>
    </row>
    <row r="544" spans="1:1" x14ac:dyDescent="0.2">
      <c r="A544" s="19"/>
    </row>
    <row r="545" spans="1:1" x14ac:dyDescent="0.2">
      <c r="A545" s="19"/>
    </row>
    <row r="546" spans="1:1" x14ac:dyDescent="0.2">
      <c r="A546" s="19"/>
    </row>
    <row r="547" spans="1:1" x14ac:dyDescent="0.2">
      <c r="A547" s="19"/>
    </row>
    <row r="548" spans="1:1" x14ac:dyDescent="0.2">
      <c r="A548" s="19"/>
    </row>
    <row r="549" spans="1:1" x14ac:dyDescent="0.2">
      <c r="A549" s="19"/>
    </row>
    <row r="550" spans="1:1" x14ac:dyDescent="0.2">
      <c r="A550" s="19"/>
    </row>
    <row r="551" spans="1:1" x14ac:dyDescent="0.2">
      <c r="A551" s="19"/>
    </row>
    <row r="552" spans="1:1" x14ac:dyDescent="0.2">
      <c r="A552" s="19"/>
    </row>
    <row r="553" spans="1:1" x14ac:dyDescent="0.2">
      <c r="A553" s="19"/>
    </row>
    <row r="554" spans="1:1" x14ac:dyDescent="0.2">
      <c r="A554" s="19"/>
    </row>
    <row r="555" spans="1:1" x14ac:dyDescent="0.2">
      <c r="A555" s="19"/>
    </row>
    <row r="556" spans="1:1" x14ac:dyDescent="0.2">
      <c r="A556" s="19"/>
    </row>
    <row r="557" spans="1:1" x14ac:dyDescent="0.2">
      <c r="A557" s="19"/>
    </row>
    <row r="558" spans="1:1" x14ac:dyDescent="0.2">
      <c r="A558" s="19"/>
    </row>
    <row r="559" spans="1:1" x14ac:dyDescent="0.2">
      <c r="A559" s="19"/>
    </row>
    <row r="560" spans="1:1" x14ac:dyDescent="0.2">
      <c r="A560" s="19"/>
    </row>
    <row r="561" spans="1:1" x14ac:dyDescent="0.2">
      <c r="A561" s="19"/>
    </row>
    <row r="562" spans="1:1" x14ac:dyDescent="0.2">
      <c r="A562" s="19"/>
    </row>
    <row r="563" spans="1:1" x14ac:dyDescent="0.2">
      <c r="A563" s="19"/>
    </row>
    <row r="564" spans="1:1" x14ac:dyDescent="0.2">
      <c r="A564" s="19"/>
    </row>
    <row r="565" spans="1:1" x14ac:dyDescent="0.2">
      <c r="A565" s="19"/>
    </row>
    <row r="566" spans="1:1" x14ac:dyDescent="0.2">
      <c r="A566" s="19"/>
    </row>
    <row r="567" spans="1:1" x14ac:dyDescent="0.2">
      <c r="A567" s="19"/>
    </row>
    <row r="568" spans="1:1" x14ac:dyDescent="0.2">
      <c r="A568" s="19"/>
    </row>
    <row r="569" spans="1:1" x14ac:dyDescent="0.2">
      <c r="A569" s="19"/>
    </row>
    <row r="570" spans="1:1" x14ac:dyDescent="0.2">
      <c r="A570" s="19"/>
    </row>
    <row r="571" spans="1:1" x14ac:dyDescent="0.2">
      <c r="A571" s="19"/>
    </row>
    <row r="572" spans="1:1" x14ac:dyDescent="0.2">
      <c r="A572" s="19"/>
    </row>
    <row r="573" spans="1:1" x14ac:dyDescent="0.2">
      <c r="A573" s="19"/>
    </row>
    <row r="574" spans="1:1" x14ac:dyDescent="0.2">
      <c r="A574" s="19"/>
    </row>
    <row r="575" spans="1:1" x14ac:dyDescent="0.2">
      <c r="A575" s="19"/>
    </row>
    <row r="576" spans="1:1" x14ac:dyDescent="0.2">
      <c r="A576" s="19"/>
    </row>
    <row r="577" spans="1:1" x14ac:dyDescent="0.2">
      <c r="A577" s="19"/>
    </row>
    <row r="578" spans="1:1" x14ac:dyDescent="0.2">
      <c r="A578" s="19"/>
    </row>
    <row r="579" spans="1:1" x14ac:dyDescent="0.2">
      <c r="A579" s="19"/>
    </row>
    <row r="580" spans="1:1" x14ac:dyDescent="0.2">
      <c r="A580" s="19"/>
    </row>
    <row r="581" spans="1:1" x14ac:dyDescent="0.2">
      <c r="A581" s="19"/>
    </row>
    <row r="582" spans="1:1" x14ac:dyDescent="0.2">
      <c r="A582" s="19"/>
    </row>
    <row r="583" spans="1:1" x14ac:dyDescent="0.2">
      <c r="A583" s="19"/>
    </row>
    <row r="584" spans="1:1" x14ac:dyDescent="0.2">
      <c r="A584" s="19"/>
    </row>
    <row r="585" spans="1:1" x14ac:dyDescent="0.2">
      <c r="A585" s="19"/>
    </row>
    <row r="586" spans="1:1" x14ac:dyDescent="0.2">
      <c r="A586" s="19"/>
    </row>
    <row r="587" spans="1:1" x14ac:dyDescent="0.2">
      <c r="A587" s="19"/>
    </row>
    <row r="588" spans="1:1" x14ac:dyDescent="0.2">
      <c r="A588" s="19"/>
    </row>
    <row r="589" spans="1:1" x14ac:dyDescent="0.2">
      <c r="A589" s="19"/>
    </row>
    <row r="590" spans="1:1" x14ac:dyDescent="0.2">
      <c r="A590" s="19"/>
    </row>
    <row r="591" spans="1:1" x14ac:dyDescent="0.2">
      <c r="A591" s="19"/>
    </row>
    <row r="592" spans="1:1" x14ac:dyDescent="0.2">
      <c r="A592" s="19"/>
    </row>
    <row r="593" spans="1:1" x14ac:dyDescent="0.2">
      <c r="A593" s="19"/>
    </row>
    <row r="594" spans="1:1" x14ac:dyDescent="0.2">
      <c r="A594" s="19"/>
    </row>
    <row r="595" spans="1:1" x14ac:dyDescent="0.2">
      <c r="A595" s="19"/>
    </row>
    <row r="596" spans="1:1" x14ac:dyDescent="0.2">
      <c r="A596" s="19"/>
    </row>
    <row r="597" spans="1:1" x14ac:dyDescent="0.2">
      <c r="A597" s="19"/>
    </row>
    <row r="598" spans="1:1" x14ac:dyDescent="0.2">
      <c r="A598" s="19"/>
    </row>
    <row r="599" spans="1:1" x14ac:dyDescent="0.2">
      <c r="A599" s="19"/>
    </row>
    <row r="600" spans="1:1" x14ac:dyDescent="0.2">
      <c r="A600" s="19"/>
    </row>
    <row r="601" spans="1:1" x14ac:dyDescent="0.2">
      <c r="A601" s="19"/>
    </row>
    <row r="602" spans="1:1" x14ac:dyDescent="0.2">
      <c r="A602" s="19"/>
    </row>
    <row r="603" spans="1:1" x14ac:dyDescent="0.2">
      <c r="A603" s="19"/>
    </row>
    <row r="604" spans="1:1" x14ac:dyDescent="0.2">
      <c r="A604" s="19"/>
    </row>
    <row r="605" spans="1:1" x14ac:dyDescent="0.2">
      <c r="A605" s="19"/>
    </row>
    <row r="606" spans="1:1" x14ac:dyDescent="0.2">
      <c r="A606" s="19"/>
    </row>
    <row r="607" spans="1:1" x14ac:dyDescent="0.2">
      <c r="A607" s="19"/>
    </row>
    <row r="608" spans="1:1" x14ac:dyDescent="0.2">
      <c r="A608" s="19"/>
    </row>
    <row r="609" spans="1:1" x14ac:dyDescent="0.2">
      <c r="A609" s="19"/>
    </row>
    <row r="610" spans="1:1" x14ac:dyDescent="0.2">
      <c r="A610" s="19"/>
    </row>
    <row r="611" spans="1:1" x14ac:dyDescent="0.2">
      <c r="A611" s="19"/>
    </row>
    <row r="612" spans="1:1" x14ac:dyDescent="0.2">
      <c r="A612" s="19"/>
    </row>
    <row r="613" spans="1:1" x14ac:dyDescent="0.2">
      <c r="A613" s="19"/>
    </row>
    <row r="614" spans="1:1" x14ac:dyDescent="0.2">
      <c r="A614" s="19"/>
    </row>
    <row r="615" spans="1:1" x14ac:dyDescent="0.2">
      <c r="A615" s="19"/>
    </row>
    <row r="616" spans="1:1" x14ac:dyDescent="0.2">
      <c r="A616" s="19"/>
    </row>
    <row r="617" spans="1:1" x14ac:dyDescent="0.2">
      <c r="A617" s="19"/>
    </row>
    <row r="618" spans="1:1" x14ac:dyDescent="0.2">
      <c r="A618" s="19"/>
    </row>
    <row r="619" spans="1:1" x14ac:dyDescent="0.2">
      <c r="A619" s="19"/>
    </row>
    <row r="620" spans="1:1" x14ac:dyDescent="0.2">
      <c r="A620" s="19"/>
    </row>
    <row r="621" spans="1:1" x14ac:dyDescent="0.2">
      <c r="A621" s="19"/>
    </row>
    <row r="622" spans="1:1" x14ac:dyDescent="0.2">
      <c r="A622" s="19"/>
    </row>
    <row r="623" spans="1:1" x14ac:dyDescent="0.2">
      <c r="A623" s="19"/>
    </row>
    <row r="624" spans="1:1" x14ac:dyDescent="0.2">
      <c r="A624" s="19"/>
    </row>
    <row r="625" spans="1:1" x14ac:dyDescent="0.2">
      <c r="A625" s="19"/>
    </row>
    <row r="626" spans="1:1" x14ac:dyDescent="0.2">
      <c r="A626" s="19"/>
    </row>
    <row r="627" spans="1:1" x14ac:dyDescent="0.2">
      <c r="A627" s="19"/>
    </row>
    <row r="628" spans="1:1" x14ac:dyDescent="0.2">
      <c r="A628" s="19"/>
    </row>
    <row r="629" spans="1:1" x14ac:dyDescent="0.2">
      <c r="A629" s="19"/>
    </row>
    <row r="630" spans="1:1" x14ac:dyDescent="0.2">
      <c r="A630" s="19"/>
    </row>
    <row r="631" spans="1:1" x14ac:dyDescent="0.2">
      <c r="A631" s="19"/>
    </row>
    <row r="632" spans="1:1" x14ac:dyDescent="0.2">
      <c r="A632" s="19"/>
    </row>
    <row r="633" spans="1:1" x14ac:dyDescent="0.2">
      <c r="A633" s="19"/>
    </row>
    <row r="634" spans="1:1" x14ac:dyDescent="0.2">
      <c r="A634" s="19"/>
    </row>
    <row r="635" spans="1:1" x14ac:dyDescent="0.2">
      <c r="A635" s="19"/>
    </row>
    <row r="636" spans="1:1" x14ac:dyDescent="0.2">
      <c r="A636" s="19"/>
    </row>
    <row r="637" spans="1:1" x14ac:dyDescent="0.2">
      <c r="A637" s="19"/>
    </row>
    <row r="638" spans="1:1" x14ac:dyDescent="0.2">
      <c r="A638" s="19"/>
    </row>
    <row r="639" spans="1:1" x14ac:dyDescent="0.2">
      <c r="A639" s="19"/>
    </row>
    <row r="640" spans="1:1" x14ac:dyDescent="0.2">
      <c r="A640" s="19"/>
    </row>
    <row r="641" spans="1:1" x14ac:dyDescent="0.2">
      <c r="A641" s="19"/>
    </row>
    <row r="642" spans="1:1" x14ac:dyDescent="0.2">
      <c r="A642" s="19"/>
    </row>
    <row r="643" spans="1:1" x14ac:dyDescent="0.2">
      <c r="A643" s="19"/>
    </row>
    <row r="644" spans="1:1" x14ac:dyDescent="0.2">
      <c r="A644" s="19"/>
    </row>
    <row r="645" spans="1:1" x14ac:dyDescent="0.2">
      <c r="A645" s="19"/>
    </row>
    <row r="646" spans="1:1" x14ac:dyDescent="0.2">
      <c r="A646" s="19"/>
    </row>
    <row r="647" spans="1:1" x14ac:dyDescent="0.2">
      <c r="A647" s="19"/>
    </row>
    <row r="648" spans="1:1" x14ac:dyDescent="0.2">
      <c r="A648" s="19"/>
    </row>
    <row r="649" spans="1:1" x14ac:dyDescent="0.2">
      <c r="A649" s="19"/>
    </row>
    <row r="650" spans="1:1" x14ac:dyDescent="0.2">
      <c r="A650" s="19"/>
    </row>
    <row r="651" spans="1:1" x14ac:dyDescent="0.2">
      <c r="A651" s="19"/>
    </row>
    <row r="652" spans="1:1" x14ac:dyDescent="0.2">
      <c r="A652" s="19"/>
    </row>
    <row r="653" spans="1:1" x14ac:dyDescent="0.2">
      <c r="A653" s="19"/>
    </row>
    <row r="654" spans="1:1" x14ac:dyDescent="0.2">
      <c r="A654" s="19"/>
    </row>
    <row r="655" spans="1:1" x14ac:dyDescent="0.2">
      <c r="A655" s="19"/>
    </row>
    <row r="656" spans="1:1" x14ac:dyDescent="0.2">
      <c r="A656" s="19"/>
    </row>
    <row r="657" spans="1:1" x14ac:dyDescent="0.2">
      <c r="A657" s="19"/>
    </row>
    <row r="658" spans="1:1" x14ac:dyDescent="0.2">
      <c r="A658" s="19"/>
    </row>
    <row r="659" spans="1:1" x14ac:dyDescent="0.2">
      <c r="A659" s="19"/>
    </row>
    <row r="660" spans="1:1" x14ac:dyDescent="0.2">
      <c r="A660" s="19"/>
    </row>
    <row r="661" spans="1:1" x14ac:dyDescent="0.2">
      <c r="A661" s="19"/>
    </row>
    <row r="662" spans="1:1" x14ac:dyDescent="0.2">
      <c r="A662" s="19"/>
    </row>
    <row r="663" spans="1:1" x14ac:dyDescent="0.2">
      <c r="A663" s="19"/>
    </row>
    <row r="664" spans="1:1" x14ac:dyDescent="0.2">
      <c r="A664" s="19"/>
    </row>
    <row r="665" spans="1:1" x14ac:dyDescent="0.2">
      <c r="A665" s="19"/>
    </row>
    <row r="666" spans="1:1" x14ac:dyDescent="0.2">
      <c r="A666" s="19"/>
    </row>
    <row r="667" spans="1:1" x14ac:dyDescent="0.2">
      <c r="A667" s="19"/>
    </row>
    <row r="668" spans="1:1" x14ac:dyDescent="0.2">
      <c r="A668" s="19"/>
    </row>
    <row r="669" spans="1:1" x14ac:dyDescent="0.2">
      <c r="A669" s="19"/>
    </row>
    <row r="670" spans="1:1" x14ac:dyDescent="0.2">
      <c r="A670" s="19"/>
    </row>
    <row r="671" spans="1:1" x14ac:dyDescent="0.2">
      <c r="A671" s="19"/>
    </row>
    <row r="672" spans="1:1" x14ac:dyDescent="0.2">
      <c r="A672" s="19"/>
    </row>
    <row r="673" spans="1:1" x14ac:dyDescent="0.2">
      <c r="A673" s="19"/>
    </row>
    <row r="674" spans="1:1" x14ac:dyDescent="0.2">
      <c r="A674" s="19"/>
    </row>
    <row r="675" spans="1:1" x14ac:dyDescent="0.2">
      <c r="A675" s="19"/>
    </row>
    <row r="676" spans="1:1" x14ac:dyDescent="0.2">
      <c r="A676" s="19"/>
    </row>
    <row r="677" spans="1:1" x14ac:dyDescent="0.2">
      <c r="A677" s="19"/>
    </row>
    <row r="678" spans="1:1" x14ac:dyDescent="0.2">
      <c r="A678" s="19"/>
    </row>
    <row r="679" spans="1:1" x14ac:dyDescent="0.2">
      <c r="A679" s="19"/>
    </row>
    <row r="680" spans="1:1" x14ac:dyDescent="0.2">
      <c r="A680" s="19"/>
    </row>
    <row r="681" spans="1:1" x14ac:dyDescent="0.2">
      <c r="A681" s="19"/>
    </row>
    <row r="682" spans="1:1" x14ac:dyDescent="0.2">
      <c r="A682" s="19"/>
    </row>
    <row r="683" spans="1:1" x14ac:dyDescent="0.2">
      <c r="A683" s="19"/>
    </row>
    <row r="684" spans="1:1" x14ac:dyDescent="0.2">
      <c r="A684" s="19"/>
    </row>
    <row r="685" spans="1:1" x14ac:dyDescent="0.2">
      <c r="A685" s="19"/>
    </row>
    <row r="686" spans="1:1" x14ac:dyDescent="0.2">
      <c r="A686" s="19"/>
    </row>
    <row r="687" spans="1:1" x14ac:dyDescent="0.2">
      <c r="A687" s="19"/>
    </row>
    <row r="688" spans="1:1" x14ac:dyDescent="0.2">
      <c r="A688" s="19"/>
    </row>
    <row r="689" spans="1:1" x14ac:dyDescent="0.2">
      <c r="A689" s="19"/>
    </row>
    <row r="690" spans="1:1" x14ac:dyDescent="0.2">
      <c r="A690" s="19"/>
    </row>
    <row r="691" spans="1:1" x14ac:dyDescent="0.2">
      <c r="A691" s="19"/>
    </row>
    <row r="692" spans="1:1" x14ac:dyDescent="0.2">
      <c r="A692" s="19"/>
    </row>
    <row r="693" spans="1:1" x14ac:dyDescent="0.2">
      <c r="A693" s="19"/>
    </row>
    <row r="694" spans="1:1" x14ac:dyDescent="0.2">
      <c r="A694" s="19"/>
    </row>
    <row r="695" spans="1:1" x14ac:dyDescent="0.2">
      <c r="A695" s="19"/>
    </row>
    <row r="696" spans="1:1" x14ac:dyDescent="0.2">
      <c r="A696" s="19"/>
    </row>
    <row r="697" spans="1:1" x14ac:dyDescent="0.2">
      <c r="A697" s="19"/>
    </row>
    <row r="698" spans="1:1" x14ac:dyDescent="0.2">
      <c r="A698" s="19"/>
    </row>
    <row r="699" spans="1:1" x14ac:dyDescent="0.2">
      <c r="A699" s="19"/>
    </row>
    <row r="700" spans="1:1" x14ac:dyDescent="0.2">
      <c r="A700" s="19"/>
    </row>
    <row r="701" spans="1:1" x14ac:dyDescent="0.2">
      <c r="A701" s="19"/>
    </row>
    <row r="702" spans="1:1" x14ac:dyDescent="0.2">
      <c r="A702" s="19"/>
    </row>
    <row r="703" spans="1:1" x14ac:dyDescent="0.2">
      <c r="A703" s="19"/>
    </row>
    <row r="704" spans="1:1" x14ac:dyDescent="0.2">
      <c r="A704" s="19"/>
    </row>
    <row r="705" spans="1:1" x14ac:dyDescent="0.2">
      <c r="A705" s="19"/>
    </row>
    <row r="706" spans="1:1" x14ac:dyDescent="0.2">
      <c r="A706" s="19"/>
    </row>
    <row r="707" spans="1:1" x14ac:dyDescent="0.2">
      <c r="A707" s="19"/>
    </row>
    <row r="708" spans="1:1" x14ac:dyDescent="0.2">
      <c r="A708" s="19"/>
    </row>
    <row r="709" spans="1:1" x14ac:dyDescent="0.2">
      <c r="A709" s="19"/>
    </row>
    <row r="710" spans="1:1" x14ac:dyDescent="0.2">
      <c r="A710" s="19"/>
    </row>
    <row r="711" spans="1:1" x14ac:dyDescent="0.2">
      <c r="A711" s="19"/>
    </row>
    <row r="712" spans="1:1" x14ac:dyDescent="0.2">
      <c r="A712" s="19"/>
    </row>
    <row r="713" spans="1:1" x14ac:dyDescent="0.2">
      <c r="A713" s="19"/>
    </row>
    <row r="714" spans="1:1" x14ac:dyDescent="0.2">
      <c r="A714" s="19"/>
    </row>
    <row r="715" spans="1:1" x14ac:dyDescent="0.2">
      <c r="A715" s="19"/>
    </row>
    <row r="716" spans="1:1" x14ac:dyDescent="0.2">
      <c r="A716" s="19"/>
    </row>
    <row r="717" spans="1:1" x14ac:dyDescent="0.2">
      <c r="A717" s="19"/>
    </row>
    <row r="718" spans="1:1" x14ac:dyDescent="0.2">
      <c r="A718" s="19"/>
    </row>
    <row r="719" spans="1:1" x14ac:dyDescent="0.2">
      <c r="A719" s="19"/>
    </row>
    <row r="720" spans="1:1" x14ac:dyDescent="0.2">
      <c r="A720" s="19"/>
    </row>
    <row r="721" spans="1:1" x14ac:dyDescent="0.2">
      <c r="A721" s="19"/>
    </row>
    <row r="722" spans="1:1" x14ac:dyDescent="0.2">
      <c r="A722" s="19"/>
    </row>
    <row r="723" spans="1:1" x14ac:dyDescent="0.2">
      <c r="A723" s="19"/>
    </row>
    <row r="724" spans="1:1" x14ac:dyDescent="0.2">
      <c r="A724" s="19"/>
    </row>
    <row r="725" spans="1:1" x14ac:dyDescent="0.2">
      <c r="A725" s="19"/>
    </row>
    <row r="726" spans="1:1" x14ac:dyDescent="0.2">
      <c r="A726" s="19"/>
    </row>
    <row r="727" spans="1:1" x14ac:dyDescent="0.2">
      <c r="A727" s="19"/>
    </row>
    <row r="728" spans="1:1" x14ac:dyDescent="0.2">
      <c r="A728" s="19"/>
    </row>
    <row r="729" spans="1:1" x14ac:dyDescent="0.2">
      <c r="A729" s="19"/>
    </row>
    <row r="730" spans="1:1" x14ac:dyDescent="0.2">
      <c r="A730" s="19"/>
    </row>
    <row r="731" spans="1:1" x14ac:dyDescent="0.2">
      <c r="A731" s="19"/>
    </row>
    <row r="732" spans="1:1" x14ac:dyDescent="0.2">
      <c r="A732" s="19"/>
    </row>
    <row r="733" spans="1:1" x14ac:dyDescent="0.2">
      <c r="A733" s="19"/>
    </row>
    <row r="734" spans="1:1" x14ac:dyDescent="0.2">
      <c r="A734" s="19"/>
    </row>
    <row r="735" spans="1:1" x14ac:dyDescent="0.2">
      <c r="A735" s="19"/>
    </row>
    <row r="736" spans="1:1" x14ac:dyDescent="0.2">
      <c r="A736" s="19"/>
    </row>
    <row r="737" spans="1:1" x14ac:dyDescent="0.2">
      <c r="A737" s="19"/>
    </row>
    <row r="738" spans="1:1" x14ac:dyDescent="0.2">
      <c r="A738" s="19"/>
    </row>
    <row r="739" spans="1:1" x14ac:dyDescent="0.2">
      <c r="A739" s="19"/>
    </row>
    <row r="740" spans="1:1" x14ac:dyDescent="0.2">
      <c r="A740" s="19"/>
    </row>
    <row r="741" spans="1:1" x14ac:dyDescent="0.2">
      <c r="A741" s="19"/>
    </row>
    <row r="742" spans="1:1" x14ac:dyDescent="0.2">
      <c r="A742" s="19"/>
    </row>
    <row r="743" spans="1:1" x14ac:dyDescent="0.2">
      <c r="A743" s="19"/>
    </row>
    <row r="744" spans="1:1" x14ac:dyDescent="0.2">
      <c r="A744" s="19"/>
    </row>
    <row r="745" spans="1:1" x14ac:dyDescent="0.2">
      <c r="A745" s="19"/>
    </row>
    <row r="746" spans="1:1" x14ac:dyDescent="0.2">
      <c r="A746" s="19"/>
    </row>
    <row r="747" spans="1:1" x14ac:dyDescent="0.2">
      <c r="A747" s="19"/>
    </row>
    <row r="748" spans="1:1" x14ac:dyDescent="0.2">
      <c r="A748" s="19"/>
    </row>
    <row r="749" spans="1:1" x14ac:dyDescent="0.2">
      <c r="A749" s="19"/>
    </row>
    <row r="750" spans="1:1" x14ac:dyDescent="0.2">
      <c r="A750" s="19"/>
    </row>
    <row r="751" spans="1:1" x14ac:dyDescent="0.2">
      <c r="A751" s="19"/>
    </row>
    <row r="752" spans="1:1" x14ac:dyDescent="0.2">
      <c r="A752" s="19"/>
    </row>
    <row r="753" spans="1:1" x14ac:dyDescent="0.2">
      <c r="A753" s="19"/>
    </row>
    <row r="754" spans="1:1" x14ac:dyDescent="0.2">
      <c r="A754" s="19"/>
    </row>
    <row r="755" spans="1:1" x14ac:dyDescent="0.2">
      <c r="A755" s="19"/>
    </row>
    <row r="756" spans="1:1" x14ac:dyDescent="0.2">
      <c r="A756" s="19"/>
    </row>
    <row r="757" spans="1:1" x14ac:dyDescent="0.2">
      <c r="A757" s="19"/>
    </row>
    <row r="758" spans="1:1" x14ac:dyDescent="0.2">
      <c r="A758" s="19"/>
    </row>
    <row r="759" spans="1:1" x14ac:dyDescent="0.2">
      <c r="A759" s="19"/>
    </row>
    <row r="760" spans="1:1" x14ac:dyDescent="0.2">
      <c r="A760" s="19"/>
    </row>
    <row r="761" spans="1:1" x14ac:dyDescent="0.2">
      <c r="A761" s="19"/>
    </row>
    <row r="762" spans="1:1" x14ac:dyDescent="0.2">
      <c r="A762" s="19"/>
    </row>
    <row r="763" spans="1:1" x14ac:dyDescent="0.2">
      <c r="A763" s="19"/>
    </row>
    <row r="764" spans="1:1" x14ac:dyDescent="0.2">
      <c r="A764" s="19"/>
    </row>
    <row r="765" spans="1:1" x14ac:dyDescent="0.2">
      <c r="A765" s="19"/>
    </row>
    <row r="766" spans="1:1" x14ac:dyDescent="0.2">
      <c r="A766" s="19"/>
    </row>
    <row r="767" spans="1:1" x14ac:dyDescent="0.2">
      <c r="A767" s="19"/>
    </row>
    <row r="768" spans="1:1" x14ac:dyDescent="0.2">
      <c r="A768" s="19"/>
    </row>
    <row r="769" spans="1:1" x14ac:dyDescent="0.2">
      <c r="A769" s="19"/>
    </row>
    <row r="770" spans="1:1" x14ac:dyDescent="0.2">
      <c r="A770" s="19"/>
    </row>
    <row r="771" spans="1:1" x14ac:dyDescent="0.2">
      <c r="A771" s="19"/>
    </row>
    <row r="772" spans="1:1" x14ac:dyDescent="0.2">
      <c r="A772" s="19"/>
    </row>
    <row r="773" spans="1:1" x14ac:dyDescent="0.2">
      <c r="A773" s="19"/>
    </row>
    <row r="774" spans="1:1" x14ac:dyDescent="0.2">
      <c r="A774" s="19"/>
    </row>
    <row r="775" spans="1:1" x14ac:dyDescent="0.2">
      <c r="A775" s="19"/>
    </row>
    <row r="776" spans="1:1" x14ac:dyDescent="0.2">
      <c r="A776" s="19"/>
    </row>
    <row r="777" spans="1:1" x14ac:dyDescent="0.2">
      <c r="A777" s="19"/>
    </row>
    <row r="778" spans="1:1" x14ac:dyDescent="0.2">
      <c r="A778" s="19"/>
    </row>
    <row r="779" spans="1:1" x14ac:dyDescent="0.2">
      <c r="A779" s="19"/>
    </row>
    <row r="780" spans="1:1" x14ac:dyDescent="0.2">
      <c r="A780" s="19"/>
    </row>
    <row r="781" spans="1:1" x14ac:dyDescent="0.2">
      <c r="A781" s="19"/>
    </row>
    <row r="782" spans="1:1" x14ac:dyDescent="0.2">
      <c r="A782" s="19"/>
    </row>
    <row r="783" spans="1:1" x14ac:dyDescent="0.2">
      <c r="A783" s="19"/>
    </row>
    <row r="784" spans="1:1" x14ac:dyDescent="0.2">
      <c r="A784" s="19"/>
    </row>
    <row r="785" spans="1:1" x14ac:dyDescent="0.2">
      <c r="A785" s="19"/>
    </row>
    <row r="786" spans="1:1" x14ac:dyDescent="0.2">
      <c r="A786" s="19"/>
    </row>
    <row r="787" spans="1:1" x14ac:dyDescent="0.2">
      <c r="A787" s="19"/>
    </row>
    <row r="788" spans="1:1" x14ac:dyDescent="0.2">
      <c r="A788" s="19"/>
    </row>
    <row r="789" spans="1:1" x14ac:dyDescent="0.2">
      <c r="A789" s="19"/>
    </row>
    <row r="790" spans="1:1" x14ac:dyDescent="0.2">
      <c r="A790" s="19"/>
    </row>
    <row r="791" spans="1:1" x14ac:dyDescent="0.2">
      <c r="A791" s="19"/>
    </row>
    <row r="792" spans="1:1" x14ac:dyDescent="0.2">
      <c r="A792" s="19"/>
    </row>
    <row r="793" spans="1:1" x14ac:dyDescent="0.2">
      <c r="A793" s="19"/>
    </row>
    <row r="794" spans="1:1" x14ac:dyDescent="0.2">
      <c r="A794" s="19"/>
    </row>
    <row r="795" spans="1:1" x14ac:dyDescent="0.2">
      <c r="A795" s="19"/>
    </row>
    <row r="796" spans="1:1" x14ac:dyDescent="0.2">
      <c r="A796" s="19"/>
    </row>
    <row r="797" spans="1:1" x14ac:dyDescent="0.2">
      <c r="A797" s="19"/>
    </row>
    <row r="798" spans="1:1" x14ac:dyDescent="0.2">
      <c r="A798" s="19"/>
    </row>
    <row r="799" spans="1:1" x14ac:dyDescent="0.2">
      <c r="A799" s="19"/>
    </row>
    <row r="800" spans="1:1" x14ac:dyDescent="0.2">
      <c r="A800" s="19"/>
    </row>
    <row r="801" spans="1:1" x14ac:dyDescent="0.2">
      <c r="A801" s="19"/>
    </row>
    <row r="802" spans="1:1" x14ac:dyDescent="0.2">
      <c r="A802" s="19"/>
    </row>
    <row r="803" spans="1:1" x14ac:dyDescent="0.2">
      <c r="A803" s="19"/>
    </row>
    <row r="804" spans="1:1" x14ac:dyDescent="0.2">
      <c r="A804" s="19"/>
    </row>
    <row r="805" spans="1:1" x14ac:dyDescent="0.2">
      <c r="A805" s="19"/>
    </row>
    <row r="806" spans="1:1" x14ac:dyDescent="0.2">
      <c r="A806" s="19"/>
    </row>
    <row r="807" spans="1:1" x14ac:dyDescent="0.2">
      <c r="A807" s="19"/>
    </row>
    <row r="808" spans="1:1" x14ac:dyDescent="0.2">
      <c r="A808" s="19"/>
    </row>
    <row r="809" spans="1:1" x14ac:dyDescent="0.2">
      <c r="A809" s="19"/>
    </row>
    <row r="810" spans="1:1" x14ac:dyDescent="0.2">
      <c r="A810" s="19"/>
    </row>
    <row r="811" spans="1:1" x14ac:dyDescent="0.2">
      <c r="A811" s="19"/>
    </row>
    <row r="812" spans="1:1" x14ac:dyDescent="0.2">
      <c r="A812" s="19"/>
    </row>
    <row r="813" spans="1:1" x14ac:dyDescent="0.2">
      <c r="A813" s="19"/>
    </row>
    <row r="814" spans="1:1" x14ac:dyDescent="0.2">
      <c r="A814" s="19"/>
    </row>
    <row r="815" spans="1:1" x14ac:dyDescent="0.2">
      <c r="A815" s="19"/>
    </row>
    <row r="816" spans="1:1" x14ac:dyDescent="0.2">
      <c r="A816" s="19"/>
    </row>
    <row r="817" spans="1:1" x14ac:dyDescent="0.2">
      <c r="A817" s="19"/>
    </row>
    <row r="818" spans="1:1" x14ac:dyDescent="0.2">
      <c r="A818" s="19"/>
    </row>
    <row r="819" spans="1:1" x14ac:dyDescent="0.2">
      <c r="A819" s="19"/>
    </row>
    <row r="820" spans="1:1" x14ac:dyDescent="0.2">
      <c r="A820" s="19"/>
    </row>
    <row r="821" spans="1:1" x14ac:dyDescent="0.2">
      <c r="A821" s="19"/>
    </row>
    <row r="822" spans="1:1" x14ac:dyDescent="0.2">
      <c r="A822" s="19"/>
    </row>
    <row r="823" spans="1:1" x14ac:dyDescent="0.2">
      <c r="A823" s="19"/>
    </row>
    <row r="824" spans="1:1" x14ac:dyDescent="0.2">
      <c r="A824" s="19"/>
    </row>
    <row r="825" spans="1:1" x14ac:dyDescent="0.2">
      <c r="A825" s="19"/>
    </row>
    <row r="826" spans="1:1" x14ac:dyDescent="0.2">
      <c r="A826" s="19"/>
    </row>
    <row r="827" spans="1:1" x14ac:dyDescent="0.2">
      <c r="A827" s="19"/>
    </row>
    <row r="828" spans="1:1" x14ac:dyDescent="0.2">
      <c r="A828" s="19"/>
    </row>
    <row r="829" spans="1:1" x14ac:dyDescent="0.2">
      <c r="A829" s="19"/>
    </row>
    <row r="830" spans="1:1" x14ac:dyDescent="0.2">
      <c r="A830" s="19"/>
    </row>
    <row r="831" spans="1:1" x14ac:dyDescent="0.2">
      <c r="A831" s="19"/>
    </row>
    <row r="832" spans="1:1" x14ac:dyDescent="0.2">
      <c r="A832" s="19"/>
    </row>
    <row r="833" spans="1:1" x14ac:dyDescent="0.2">
      <c r="A833" s="19"/>
    </row>
    <row r="834" spans="1:1" x14ac:dyDescent="0.2">
      <c r="A834" s="19"/>
    </row>
    <row r="835" spans="1:1" x14ac:dyDescent="0.2">
      <c r="A835" s="19"/>
    </row>
    <row r="836" spans="1:1" x14ac:dyDescent="0.2">
      <c r="A836" s="19"/>
    </row>
    <row r="837" spans="1:1" x14ac:dyDescent="0.2">
      <c r="A837" s="19"/>
    </row>
    <row r="838" spans="1:1" x14ac:dyDescent="0.2">
      <c r="A838" s="19"/>
    </row>
    <row r="839" spans="1:1" x14ac:dyDescent="0.2">
      <c r="A839" s="19"/>
    </row>
    <row r="840" spans="1:1" x14ac:dyDescent="0.2">
      <c r="A840" s="19"/>
    </row>
    <row r="841" spans="1:1" x14ac:dyDescent="0.2">
      <c r="A841" s="19"/>
    </row>
    <row r="842" spans="1:1" x14ac:dyDescent="0.2">
      <c r="A842" s="19"/>
    </row>
    <row r="843" spans="1:1" x14ac:dyDescent="0.2">
      <c r="A843" s="19"/>
    </row>
    <row r="844" spans="1:1" x14ac:dyDescent="0.2">
      <c r="A844" s="19"/>
    </row>
    <row r="845" spans="1:1" x14ac:dyDescent="0.2">
      <c r="A845" s="19"/>
    </row>
    <row r="846" spans="1:1" x14ac:dyDescent="0.2">
      <c r="A846" s="19"/>
    </row>
    <row r="847" spans="1:1" x14ac:dyDescent="0.2">
      <c r="A847" s="19"/>
    </row>
    <row r="848" spans="1:1" x14ac:dyDescent="0.2">
      <c r="A848" s="19"/>
    </row>
    <row r="849" spans="1:1" x14ac:dyDescent="0.2">
      <c r="A849" s="19"/>
    </row>
    <row r="850" spans="1:1" x14ac:dyDescent="0.2">
      <c r="A850" s="19"/>
    </row>
    <row r="851" spans="1:1" x14ac:dyDescent="0.2">
      <c r="A851" s="19"/>
    </row>
    <row r="852" spans="1:1" x14ac:dyDescent="0.2">
      <c r="A852" s="19"/>
    </row>
    <row r="853" spans="1:1" x14ac:dyDescent="0.2">
      <c r="A853" s="19"/>
    </row>
    <row r="854" spans="1:1" x14ac:dyDescent="0.2">
      <c r="A854" s="19"/>
    </row>
    <row r="855" spans="1:1" x14ac:dyDescent="0.2">
      <c r="A855" s="19"/>
    </row>
    <row r="856" spans="1:1" x14ac:dyDescent="0.2">
      <c r="A856" s="19"/>
    </row>
    <row r="857" spans="1:1" x14ac:dyDescent="0.2">
      <c r="A857" s="19"/>
    </row>
    <row r="858" spans="1:1" x14ac:dyDescent="0.2">
      <c r="A858" s="19"/>
    </row>
    <row r="859" spans="1:1" x14ac:dyDescent="0.2">
      <c r="A859" s="19"/>
    </row>
    <row r="860" spans="1:1" x14ac:dyDescent="0.2">
      <c r="A860" s="19"/>
    </row>
    <row r="861" spans="1:1" x14ac:dyDescent="0.2">
      <c r="A861" s="19"/>
    </row>
    <row r="862" spans="1:1" x14ac:dyDescent="0.2">
      <c r="A862" s="19"/>
    </row>
    <row r="863" spans="1:1" x14ac:dyDescent="0.2">
      <c r="A863" s="19"/>
    </row>
    <row r="864" spans="1:1" x14ac:dyDescent="0.2">
      <c r="A864" s="19"/>
    </row>
    <row r="865" spans="1:1" x14ac:dyDescent="0.2">
      <c r="A865" s="19"/>
    </row>
    <row r="866" spans="1:1" x14ac:dyDescent="0.2">
      <c r="A866" s="19"/>
    </row>
    <row r="867" spans="1:1" x14ac:dyDescent="0.2">
      <c r="A867" s="19"/>
    </row>
    <row r="868" spans="1:1" x14ac:dyDescent="0.2">
      <c r="A868" s="19"/>
    </row>
    <row r="869" spans="1:1" x14ac:dyDescent="0.2">
      <c r="A869" s="19"/>
    </row>
    <row r="870" spans="1:1" x14ac:dyDescent="0.2">
      <c r="A870" s="19"/>
    </row>
    <row r="871" spans="1:1" x14ac:dyDescent="0.2">
      <c r="A871" s="19"/>
    </row>
    <row r="872" spans="1:1" x14ac:dyDescent="0.2">
      <c r="A872" s="19"/>
    </row>
    <row r="873" spans="1:1" x14ac:dyDescent="0.2">
      <c r="A873" s="19"/>
    </row>
    <row r="874" spans="1:1" x14ac:dyDescent="0.2">
      <c r="A874" s="19"/>
    </row>
    <row r="875" spans="1:1" x14ac:dyDescent="0.2">
      <c r="A875" s="19"/>
    </row>
    <row r="876" spans="1:1" x14ac:dyDescent="0.2">
      <c r="A876" s="19"/>
    </row>
    <row r="877" spans="1:1" x14ac:dyDescent="0.2">
      <c r="A877" s="19"/>
    </row>
    <row r="878" spans="1:1" x14ac:dyDescent="0.2">
      <c r="A878" s="19"/>
    </row>
    <row r="879" spans="1:1" x14ac:dyDescent="0.2">
      <c r="A879" s="19"/>
    </row>
    <row r="880" spans="1:1" x14ac:dyDescent="0.2">
      <c r="A880" s="19"/>
    </row>
    <row r="881" spans="1:1" x14ac:dyDescent="0.2">
      <c r="A881" s="19"/>
    </row>
    <row r="882" spans="1:1" x14ac:dyDescent="0.2">
      <c r="A882" s="19"/>
    </row>
    <row r="883" spans="1:1" x14ac:dyDescent="0.2">
      <c r="A883" s="19"/>
    </row>
    <row r="884" spans="1:1" x14ac:dyDescent="0.2">
      <c r="A884" s="19"/>
    </row>
    <row r="885" spans="1:1" x14ac:dyDescent="0.2">
      <c r="A885" s="19"/>
    </row>
    <row r="886" spans="1:1" x14ac:dyDescent="0.2">
      <c r="A886" s="19"/>
    </row>
    <row r="887" spans="1:1" x14ac:dyDescent="0.2">
      <c r="A887" s="19"/>
    </row>
    <row r="888" spans="1:1" x14ac:dyDescent="0.2">
      <c r="A888" s="19"/>
    </row>
    <row r="889" spans="1:1" x14ac:dyDescent="0.2">
      <c r="A889" s="19"/>
    </row>
    <row r="890" spans="1:1" x14ac:dyDescent="0.2">
      <c r="A890" s="19"/>
    </row>
    <row r="891" spans="1:1" x14ac:dyDescent="0.2">
      <c r="A891" s="19"/>
    </row>
    <row r="892" spans="1:1" x14ac:dyDescent="0.2">
      <c r="A892" s="19"/>
    </row>
    <row r="893" spans="1:1" x14ac:dyDescent="0.2">
      <c r="A893" s="19"/>
    </row>
    <row r="894" spans="1:1" x14ac:dyDescent="0.2">
      <c r="A894" s="19"/>
    </row>
    <row r="895" spans="1:1" x14ac:dyDescent="0.2">
      <c r="A895" s="19"/>
    </row>
    <row r="896" spans="1:1" x14ac:dyDescent="0.2">
      <c r="A896" s="19"/>
    </row>
    <row r="897" spans="1:1" x14ac:dyDescent="0.2">
      <c r="A897" s="19"/>
    </row>
    <row r="898" spans="1:1" x14ac:dyDescent="0.2">
      <c r="A898" s="19"/>
    </row>
    <row r="899" spans="1:1" x14ac:dyDescent="0.2">
      <c r="A899" s="19"/>
    </row>
    <row r="900" spans="1:1" x14ac:dyDescent="0.2">
      <c r="A900" s="19"/>
    </row>
    <row r="901" spans="1:1" x14ac:dyDescent="0.2">
      <c r="A901" s="19"/>
    </row>
    <row r="902" spans="1:1" x14ac:dyDescent="0.2">
      <c r="A902" s="19"/>
    </row>
    <row r="903" spans="1:1" x14ac:dyDescent="0.2">
      <c r="A903" s="19"/>
    </row>
    <row r="904" spans="1:1" x14ac:dyDescent="0.2">
      <c r="A904" s="19"/>
    </row>
    <row r="905" spans="1:1" x14ac:dyDescent="0.2">
      <c r="A905" s="19"/>
    </row>
    <row r="906" spans="1:1" x14ac:dyDescent="0.2">
      <c r="A906" s="19"/>
    </row>
    <row r="907" spans="1:1" x14ac:dyDescent="0.2">
      <c r="A907" s="19"/>
    </row>
    <row r="908" spans="1:1" x14ac:dyDescent="0.2">
      <c r="A908" s="19"/>
    </row>
    <row r="909" spans="1:1" x14ac:dyDescent="0.2">
      <c r="A909" s="19"/>
    </row>
    <row r="910" spans="1:1" x14ac:dyDescent="0.2">
      <c r="A910" s="19"/>
    </row>
    <row r="911" spans="1:1" x14ac:dyDescent="0.2">
      <c r="A911" s="19"/>
    </row>
    <row r="912" spans="1:1" x14ac:dyDescent="0.2">
      <c r="A912" s="19"/>
    </row>
    <row r="913" spans="1:1" x14ac:dyDescent="0.2">
      <c r="A913" s="19"/>
    </row>
    <row r="914" spans="1:1" x14ac:dyDescent="0.2">
      <c r="A914" s="19"/>
    </row>
    <row r="915" spans="1:1" x14ac:dyDescent="0.2">
      <c r="A915" s="19"/>
    </row>
    <row r="916" spans="1:1" x14ac:dyDescent="0.2">
      <c r="A916" s="19"/>
    </row>
    <row r="917" spans="1:1" x14ac:dyDescent="0.2">
      <c r="A917" s="19"/>
    </row>
    <row r="918" spans="1:1" x14ac:dyDescent="0.2">
      <c r="A918" s="19"/>
    </row>
    <row r="919" spans="1:1" x14ac:dyDescent="0.2">
      <c r="A919" s="19"/>
    </row>
    <row r="920" spans="1:1" x14ac:dyDescent="0.2">
      <c r="A920" s="19"/>
    </row>
    <row r="921" spans="1:1" x14ac:dyDescent="0.2">
      <c r="A921" s="19"/>
    </row>
    <row r="922" spans="1:1" x14ac:dyDescent="0.2">
      <c r="A922" s="19"/>
    </row>
    <row r="923" spans="1:1" x14ac:dyDescent="0.2">
      <c r="A923" s="19"/>
    </row>
    <row r="924" spans="1:1" x14ac:dyDescent="0.2">
      <c r="A924" s="19"/>
    </row>
    <row r="925" spans="1:1" x14ac:dyDescent="0.2">
      <c r="A925" s="19"/>
    </row>
    <row r="926" spans="1:1" x14ac:dyDescent="0.2">
      <c r="A926" s="19"/>
    </row>
    <row r="927" spans="1:1" x14ac:dyDescent="0.2">
      <c r="A927" s="19"/>
    </row>
    <row r="928" spans="1:1" x14ac:dyDescent="0.2">
      <c r="A928" s="19"/>
    </row>
    <row r="929" spans="1:1" x14ac:dyDescent="0.2">
      <c r="A929" s="19"/>
    </row>
    <row r="930" spans="1:1" x14ac:dyDescent="0.2">
      <c r="A930" s="19"/>
    </row>
    <row r="931" spans="1:1" x14ac:dyDescent="0.2">
      <c r="A931" s="19"/>
    </row>
    <row r="932" spans="1:1" x14ac:dyDescent="0.2">
      <c r="A932" s="19"/>
    </row>
    <row r="933" spans="1:1" x14ac:dyDescent="0.2">
      <c r="A933" s="19"/>
    </row>
    <row r="934" spans="1:1" x14ac:dyDescent="0.2">
      <c r="A934" s="19"/>
    </row>
    <row r="935" spans="1:1" x14ac:dyDescent="0.2">
      <c r="A935" s="19"/>
    </row>
    <row r="936" spans="1:1" x14ac:dyDescent="0.2">
      <c r="A936" s="19"/>
    </row>
    <row r="937" spans="1:1" x14ac:dyDescent="0.2">
      <c r="A937" s="19"/>
    </row>
    <row r="938" spans="1:1" x14ac:dyDescent="0.2">
      <c r="A938" s="19"/>
    </row>
    <row r="939" spans="1:1" x14ac:dyDescent="0.2">
      <c r="A939" s="19"/>
    </row>
    <row r="940" spans="1:1" x14ac:dyDescent="0.2">
      <c r="A940" s="19"/>
    </row>
    <row r="941" spans="1:1" x14ac:dyDescent="0.2">
      <c r="A941" s="19"/>
    </row>
    <row r="942" spans="1:1" x14ac:dyDescent="0.2">
      <c r="A942" s="19"/>
    </row>
    <row r="943" spans="1:1" x14ac:dyDescent="0.2">
      <c r="A943" s="19"/>
    </row>
    <row r="944" spans="1:1" x14ac:dyDescent="0.2">
      <c r="A944" s="19"/>
    </row>
    <row r="945" spans="1:1" x14ac:dyDescent="0.2">
      <c r="A945" s="19"/>
    </row>
    <row r="946" spans="1:1" x14ac:dyDescent="0.2">
      <c r="A946" s="19"/>
    </row>
    <row r="947" spans="1:1" x14ac:dyDescent="0.2">
      <c r="A947" s="19"/>
    </row>
    <row r="948" spans="1:1" x14ac:dyDescent="0.2">
      <c r="A948" s="19"/>
    </row>
    <row r="949" spans="1:1" x14ac:dyDescent="0.2">
      <c r="A949" s="19"/>
    </row>
    <row r="950" spans="1:1" x14ac:dyDescent="0.2">
      <c r="A950" s="19"/>
    </row>
    <row r="951" spans="1:1" x14ac:dyDescent="0.2">
      <c r="A951" s="19"/>
    </row>
    <row r="952" spans="1:1" x14ac:dyDescent="0.2">
      <c r="A952" s="19"/>
    </row>
    <row r="953" spans="1:1" x14ac:dyDescent="0.2">
      <c r="A953" s="19"/>
    </row>
    <row r="954" spans="1:1" x14ac:dyDescent="0.2">
      <c r="A954" s="19"/>
    </row>
    <row r="955" spans="1:1" x14ac:dyDescent="0.2">
      <c r="A955" s="19"/>
    </row>
    <row r="956" spans="1:1" x14ac:dyDescent="0.2">
      <c r="A956" s="19"/>
    </row>
    <row r="957" spans="1:1" x14ac:dyDescent="0.2">
      <c r="A957" s="19"/>
    </row>
    <row r="958" spans="1:1" x14ac:dyDescent="0.2">
      <c r="A958" s="19"/>
    </row>
    <row r="959" spans="1:1" x14ac:dyDescent="0.2">
      <c r="A959" s="19"/>
    </row>
    <row r="960" spans="1:1" x14ac:dyDescent="0.2">
      <c r="A960" s="19"/>
    </row>
    <row r="961" spans="1:1" x14ac:dyDescent="0.2">
      <c r="A961" s="19"/>
    </row>
    <row r="962" spans="1:1" x14ac:dyDescent="0.2">
      <c r="A962" s="19"/>
    </row>
    <row r="963" spans="1:1" x14ac:dyDescent="0.2">
      <c r="A963" s="19"/>
    </row>
    <row r="964" spans="1:1" x14ac:dyDescent="0.2">
      <c r="A964" s="19"/>
    </row>
    <row r="965" spans="1:1" x14ac:dyDescent="0.2">
      <c r="A965" s="19"/>
    </row>
    <row r="966" spans="1:1" x14ac:dyDescent="0.2">
      <c r="A966" s="19"/>
    </row>
    <row r="967" spans="1:1" x14ac:dyDescent="0.2">
      <c r="A967" s="19"/>
    </row>
    <row r="968" spans="1:1" x14ac:dyDescent="0.2">
      <c r="A968" s="19"/>
    </row>
    <row r="969" spans="1:1" x14ac:dyDescent="0.2">
      <c r="A969" s="19"/>
    </row>
    <row r="970" spans="1:1" x14ac:dyDescent="0.2">
      <c r="A970" s="19"/>
    </row>
    <row r="971" spans="1:1" x14ac:dyDescent="0.2">
      <c r="A971" s="19"/>
    </row>
    <row r="972" spans="1:1" x14ac:dyDescent="0.2">
      <c r="A972" s="19"/>
    </row>
    <row r="973" spans="1:1" x14ac:dyDescent="0.2">
      <c r="A973" s="19"/>
    </row>
    <row r="974" spans="1:1" x14ac:dyDescent="0.2">
      <c r="A974" s="19"/>
    </row>
    <row r="975" spans="1:1" x14ac:dyDescent="0.2">
      <c r="A975" s="19"/>
    </row>
    <row r="976" spans="1:1" x14ac:dyDescent="0.2">
      <c r="A976" s="19"/>
    </row>
    <row r="977" spans="1:1" x14ac:dyDescent="0.2">
      <c r="A977" s="19"/>
    </row>
    <row r="978" spans="1:1" x14ac:dyDescent="0.2">
      <c r="A978" s="19"/>
    </row>
    <row r="979" spans="1:1" x14ac:dyDescent="0.2">
      <c r="A979" s="19"/>
    </row>
    <row r="980" spans="1:1" x14ac:dyDescent="0.2">
      <c r="A980" s="19"/>
    </row>
    <row r="981" spans="1:1" x14ac:dyDescent="0.2">
      <c r="A981" s="19"/>
    </row>
    <row r="982" spans="1:1" x14ac:dyDescent="0.2">
      <c r="A982" s="19"/>
    </row>
    <row r="983" spans="1:1" x14ac:dyDescent="0.2">
      <c r="A983" s="19"/>
    </row>
    <row r="984" spans="1:1" x14ac:dyDescent="0.2">
      <c r="A984" s="19"/>
    </row>
    <row r="985" spans="1:1" x14ac:dyDescent="0.2">
      <c r="A985" s="19"/>
    </row>
    <row r="986" spans="1:1" x14ac:dyDescent="0.2">
      <c r="A986" s="19"/>
    </row>
    <row r="987" spans="1:1" x14ac:dyDescent="0.2">
      <c r="A987" s="19"/>
    </row>
    <row r="988" spans="1:1" x14ac:dyDescent="0.2">
      <c r="A988" s="19"/>
    </row>
    <row r="989" spans="1:1" x14ac:dyDescent="0.2">
      <c r="A989" s="19"/>
    </row>
    <row r="990" spans="1:1" x14ac:dyDescent="0.2">
      <c r="A990" s="19"/>
    </row>
    <row r="991" spans="1:1" x14ac:dyDescent="0.2">
      <c r="A991" s="19"/>
    </row>
    <row r="992" spans="1:1" x14ac:dyDescent="0.2">
      <c r="A992" s="19"/>
    </row>
    <row r="993" spans="1:1" x14ac:dyDescent="0.2">
      <c r="A993" s="19"/>
    </row>
    <row r="994" spans="1:1" x14ac:dyDescent="0.2">
      <c r="A994" s="19"/>
    </row>
    <row r="995" spans="1:1" x14ac:dyDescent="0.2">
      <c r="A995" s="19"/>
    </row>
    <row r="996" spans="1:1" x14ac:dyDescent="0.2">
      <c r="A996" s="19"/>
    </row>
    <row r="997" spans="1:1" x14ac:dyDescent="0.2">
      <c r="A997" s="19"/>
    </row>
    <row r="998" spans="1:1" x14ac:dyDescent="0.2">
      <c r="A998" s="19"/>
    </row>
    <row r="999" spans="1:1" x14ac:dyDescent="0.2">
      <c r="A999" s="19"/>
    </row>
    <row r="1000" spans="1:1" x14ac:dyDescent="0.2">
      <c r="A1000" s="19"/>
    </row>
  </sheetData>
  <conditionalFormatting sqref="B1:F1000 G1:G15 H1:I1000 J1:J92 G18:G57 G59:G1000 J94:J1000">
    <cfRule type="cellIs" dxfId="10" priority="1" operator="equal">
      <formula>"TRUE"</formula>
    </cfRule>
  </conditionalFormatting>
  <conditionalFormatting sqref="B1:F1000 G1:G15 H1:I1000 J1:J92 G18:G57 G59:G1000 J94:J1000">
    <cfRule type="cellIs" dxfId="9" priority="2" operator="equal">
      <formula>"FALSE"</formula>
    </cfRule>
  </conditionalFormatting>
  <conditionalFormatting sqref="K1:K1000">
    <cfRule type="cellIs" dxfId="8" priority="3" operator="equal">
      <formula>"NO CONSENSUS"</formula>
    </cfRule>
  </conditionalFormatting>
  <dataValidations count="2">
    <dataValidation type="list" allowBlank="1" showErrorMessage="1" sqref="C2:C174 F2:F174 I2:I174" xr:uid="{00000000-0002-0000-0000-000000000000}">
      <formula1>$R$2:$R$5</formula1>
    </dataValidation>
    <dataValidation type="list" allowBlank="1" sqref="L2:L174" xr:uid="{00000000-0002-0000-0000-000001000000}">
      <formula1>$N$2:$N$5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999"/>
  <sheetViews>
    <sheetView tabSelected="1" topLeftCell="A187" workbookViewId="0">
      <selection activeCell="E204" sqref="A1:I212"/>
    </sheetView>
  </sheetViews>
  <sheetFormatPr defaultColWidth="14.42578125" defaultRowHeight="15.75" customHeight="1" x14ac:dyDescent="0.2"/>
  <cols>
    <col min="1" max="1" width="22.5703125" customWidth="1"/>
    <col min="2" max="2" width="14.42578125" customWidth="1"/>
    <col min="3" max="3" width="39.42578125" customWidth="1"/>
    <col min="4" max="4" width="12.5703125" customWidth="1"/>
    <col min="5" max="5" width="53.5703125" customWidth="1"/>
    <col min="6" max="6" width="20.42578125" bestFit="1" customWidth="1"/>
    <col min="7" max="7" width="72.28515625" customWidth="1"/>
    <col min="9" max="9" width="21.5703125" customWidth="1"/>
    <col min="10" max="10" width="31" customWidth="1"/>
    <col min="12" max="12" width="23.7109375" customWidth="1"/>
  </cols>
  <sheetData>
    <row r="1" spans="1:11" x14ac:dyDescent="0.2">
      <c r="A1" s="1" t="s">
        <v>0</v>
      </c>
      <c r="B1" s="3" t="s">
        <v>501</v>
      </c>
      <c r="C1" s="3" t="s">
        <v>505</v>
      </c>
      <c r="D1" s="5" t="s">
        <v>502</v>
      </c>
      <c r="E1" s="5" t="s">
        <v>504</v>
      </c>
      <c r="F1" s="6" t="s">
        <v>503</v>
      </c>
      <c r="G1" s="6" t="s">
        <v>506</v>
      </c>
      <c r="I1" s="9" t="s">
        <v>4</v>
      </c>
      <c r="J1" s="9"/>
    </row>
    <row r="2" spans="1:11" x14ac:dyDescent="0.2">
      <c r="A2" s="20" t="s">
        <v>283</v>
      </c>
      <c r="B2" s="21" t="s">
        <v>284</v>
      </c>
      <c r="C2" s="22" t="s">
        <v>285</v>
      </c>
      <c r="D2" s="21" t="s">
        <v>284</v>
      </c>
      <c r="E2" s="22" t="s">
        <v>285</v>
      </c>
      <c r="F2" s="9" t="s">
        <v>286</v>
      </c>
      <c r="G2" s="9" t="s">
        <v>8</v>
      </c>
      <c r="H2" s="15">
        <f t="shared" ref="H2:H5" si="0">COUNTIF(C:C,I2)+COUNTIF(E:E,I2)+COUNTIF(G:G,I2)</f>
        <v>89</v>
      </c>
      <c r="I2" s="9" t="s">
        <v>8</v>
      </c>
      <c r="J2" s="9"/>
      <c r="K2" s="9"/>
    </row>
    <row r="3" spans="1:11" x14ac:dyDescent="0.2">
      <c r="A3" s="20" t="s">
        <v>287</v>
      </c>
      <c r="B3" s="21" t="s">
        <v>284</v>
      </c>
      <c r="C3" s="22" t="s">
        <v>285</v>
      </c>
      <c r="D3" s="21" t="s">
        <v>284</v>
      </c>
      <c r="E3" s="22" t="s">
        <v>285</v>
      </c>
      <c r="F3" s="9" t="s">
        <v>286</v>
      </c>
      <c r="G3" s="9" t="s">
        <v>7</v>
      </c>
      <c r="H3" s="15">
        <f t="shared" si="0"/>
        <v>62</v>
      </c>
      <c r="I3" s="9" t="s">
        <v>12</v>
      </c>
    </row>
    <row r="4" spans="1:11" x14ac:dyDescent="0.2">
      <c r="A4" s="20" t="s">
        <v>288</v>
      </c>
      <c r="B4" s="21" t="s">
        <v>284</v>
      </c>
      <c r="C4" s="22" t="s">
        <v>285</v>
      </c>
      <c r="D4" s="21" t="s">
        <v>284</v>
      </c>
      <c r="E4" s="22" t="s">
        <v>285</v>
      </c>
      <c r="F4" s="9" t="s">
        <v>286</v>
      </c>
      <c r="G4" s="9" t="s">
        <v>7</v>
      </c>
      <c r="H4" s="15">
        <f t="shared" si="0"/>
        <v>51</v>
      </c>
      <c r="I4" s="9" t="s">
        <v>7</v>
      </c>
      <c r="J4" s="9"/>
    </row>
    <row r="5" spans="1:11" x14ac:dyDescent="0.2">
      <c r="A5" s="20" t="s">
        <v>289</v>
      </c>
      <c r="B5" s="21" t="s">
        <v>284</v>
      </c>
      <c r="C5" s="22" t="s">
        <v>285</v>
      </c>
      <c r="D5" s="21" t="s">
        <v>284</v>
      </c>
      <c r="E5" s="22" t="s">
        <v>285</v>
      </c>
      <c r="F5" s="9" t="s">
        <v>286</v>
      </c>
      <c r="G5" s="9" t="s">
        <v>12</v>
      </c>
      <c r="H5" s="15">
        <f t="shared" si="0"/>
        <v>9</v>
      </c>
      <c r="I5" s="9" t="s">
        <v>18</v>
      </c>
      <c r="J5" s="9"/>
    </row>
    <row r="6" spans="1:11" x14ac:dyDescent="0.2">
      <c r="A6" s="20" t="s">
        <v>290</v>
      </c>
      <c r="B6" s="21" t="s">
        <v>284</v>
      </c>
      <c r="C6" s="22" t="s">
        <v>285</v>
      </c>
      <c r="D6" s="21" t="s">
        <v>284</v>
      </c>
      <c r="E6" s="22" t="s">
        <v>285</v>
      </c>
      <c r="F6" s="9" t="s">
        <v>286</v>
      </c>
      <c r="G6" s="9" t="s">
        <v>12</v>
      </c>
      <c r="J6" s="9"/>
    </row>
    <row r="7" spans="1:11" x14ac:dyDescent="0.2">
      <c r="A7" s="20" t="s">
        <v>291</v>
      </c>
      <c r="B7" s="21" t="s">
        <v>284</v>
      </c>
      <c r="C7" s="22" t="s">
        <v>285</v>
      </c>
      <c r="D7" s="21" t="s">
        <v>284</v>
      </c>
      <c r="E7" s="22" t="s">
        <v>285</v>
      </c>
      <c r="F7" s="9" t="s">
        <v>286</v>
      </c>
      <c r="G7" s="9" t="s">
        <v>8</v>
      </c>
      <c r="H7" s="14">
        <f>SUM(H2:H5)</f>
        <v>211</v>
      </c>
      <c r="J7" s="9"/>
    </row>
    <row r="8" spans="1:11" x14ac:dyDescent="0.2">
      <c r="A8" s="20" t="s">
        <v>292</v>
      </c>
      <c r="B8" s="21" t="s">
        <v>284</v>
      </c>
      <c r="C8" s="22" t="s">
        <v>285</v>
      </c>
      <c r="D8" s="21" t="s">
        <v>284</v>
      </c>
      <c r="E8" s="22" t="s">
        <v>285</v>
      </c>
      <c r="F8" s="9" t="s">
        <v>286</v>
      </c>
      <c r="G8" s="9" t="s">
        <v>8</v>
      </c>
    </row>
    <row r="9" spans="1:11" x14ac:dyDescent="0.2">
      <c r="A9" s="20" t="s">
        <v>293</v>
      </c>
      <c r="B9" s="21" t="s">
        <v>284</v>
      </c>
      <c r="C9" s="22" t="s">
        <v>285</v>
      </c>
      <c r="D9" s="21" t="s">
        <v>284</v>
      </c>
      <c r="E9" s="22" t="s">
        <v>285</v>
      </c>
      <c r="F9" s="9" t="s">
        <v>286</v>
      </c>
      <c r="G9" s="9" t="s">
        <v>8</v>
      </c>
    </row>
    <row r="10" spans="1:11" x14ac:dyDescent="0.2">
      <c r="A10" s="20" t="s">
        <v>294</v>
      </c>
      <c r="B10" s="21" t="s">
        <v>284</v>
      </c>
      <c r="C10" s="22" t="s">
        <v>285</v>
      </c>
      <c r="D10" s="21" t="s">
        <v>284</v>
      </c>
      <c r="E10" s="22" t="s">
        <v>285</v>
      </c>
      <c r="F10" s="9" t="s">
        <v>286</v>
      </c>
      <c r="G10" s="9" t="s">
        <v>12</v>
      </c>
    </row>
    <row r="11" spans="1:11" x14ac:dyDescent="0.2">
      <c r="A11" s="20" t="s">
        <v>295</v>
      </c>
      <c r="B11" s="21" t="s">
        <v>284</v>
      </c>
      <c r="C11" s="22" t="s">
        <v>285</v>
      </c>
      <c r="D11" s="21" t="s">
        <v>284</v>
      </c>
      <c r="E11" s="22" t="s">
        <v>285</v>
      </c>
      <c r="F11" s="9" t="s">
        <v>286</v>
      </c>
      <c r="G11" s="9" t="s">
        <v>12</v>
      </c>
    </row>
    <row r="12" spans="1:11" x14ac:dyDescent="0.2">
      <c r="A12" s="20" t="s">
        <v>296</v>
      </c>
      <c r="B12" s="21" t="s">
        <v>284</v>
      </c>
      <c r="C12" s="22" t="s">
        <v>285</v>
      </c>
      <c r="D12" s="21" t="s">
        <v>284</v>
      </c>
      <c r="E12" s="22" t="s">
        <v>285</v>
      </c>
      <c r="F12" s="9" t="s">
        <v>286</v>
      </c>
      <c r="G12" s="9" t="s">
        <v>12</v>
      </c>
    </row>
    <row r="13" spans="1:11" x14ac:dyDescent="0.2">
      <c r="A13" s="20" t="s">
        <v>297</v>
      </c>
      <c r="B13" s="21" t="s">
        <v>284</v>
      </c>
      <c r="C13" s="22" t="s">
        <v>285</v>
      </c>
      <c r="D13" s="21" t="s">
        <v>284</v>
      </c>
      <c r="E13" s="22" t="s">
        <v>285</v>
      </c>
      <c r="F13" s="9" t="s">
        <v>286</v>
      </c>
      <c r="G13" s="9" t="s">
        <v>12</v>
      </c>
    </row>
    <row r="14" spans="1:11" x14ac:dyDescent="0.2">
      <c r="A14" s="20" t="s">
        <v>298</v>
      </c>
      <c r="B14" s="21" t="s">
        <v>284</v>
      </c>
      <c r="C14" s="22" t="s">
        <v>285</v>
      </c>
      <c r="D14" s="21" t="s">
        <v>284</v>
      </c>
      <c r="E14" s="22" t="s">
        <v>285</v>
      </c>
      <c r="F14" s="9" t="s">
        <v>286</v>
      </c>
      <c r="G14" s="9" t="s">
        <v>7</v>
      </c>
    </row>
    <row r="15" spans="1:11" x14ac:dyDescent="0.2">
      <c r="A15" s="20" t="s">
        <v>299</v>
      </c>
      <c r="B15" s="21" t="s">
        <v>284</v>
      </c>
      <c r="C15" s="22" t="s">
        <v>285</v>
      </c>
      <c r="D15" s="21" t="s">
        <v>284</v>
      </c>
      <c r="E15" s="22" t="s">
        <v>285</v>
      </c>
      <c r="F15" s="9" t="s">
        <v>286</v>
      </c>
      <c r="G15" s="9" t="s">
        <v>12</v>
      </c>
    </row>
    <row r="16" spans="1:11" x14ac:dyDescent="0.2">
      <c r="A16" s="20" t="s">
        <v>300</v>
      </c>
      <c r="B16" s="21" t="s">
        <v>284</v>
      </c>
      <c r="C16" s="22" t="s">
        <v>285</v>
      </c>
      <c r="D16" s="21" t="s">
        <v>284</v>
      </c>
      <c r="E16" s="22" t="s">
        <v>285</v>
      </c>
      <c r="F16" s="9" t="s">
        <v>286</v>
      </c>
      <c r="G16" s="9" t="s">
        <v>12</v>
      </c>
    </row>
    <row r="17" spans="1:7" x14ac:dyDescent="0.2">
      <c r="A17" s="20" t="s">
        <v>301</v>
      </c>
      <c r="B17" s="21" t="s">
        <v>284</v>
      </c>
      <c r="C17" s="22" t="s">
        <v>285</v>
      </c>
      <c r="D17" s="21" t="s">
        <v>284</v>
      </c>
      <c r="E17" s="22" t="s">
        <v>285</v>
      </c>
      <c r="F17" s="9" t="s">
        <v>286</v>
      </c>
      <c r="G17" s="9" t="s">
        <v>12</v>
      </c>
    </row>
    <row r="18" spans="1:7" x14ac:dyDescent="0.2">
      <c r="A18" s="20" t="s">
        <v>302</v>
      </c>
      <c r="B18" s="21" t="s">
        <v>284</v>
      </c>
      <c r="C18" s="22" t="s">
        <v>285</v>
      </c>
      <c r="D18" s="21" t="s">
        <v>284</v>
      </c>
      <c r="E18" s="22" t="s">
        <v>285</v>
      </c>
      <c r="F18" s="9" t="s">
        <v>286</v>
      </c>
      <c r="G18" s="9" t="s">
        <v>12</v>
      </c>
    </row>
    <row r="19" spans="1:7" x14ac:dyDescent="0.2">
      <c r="A19" s="20" t="s">
        <v>303</v>
      </c>
      <c r="B19" s="21" t="s">
        <v>284</v>
      </c>
      <c r="C19" s="22" t="s">
        <v>285</v>
      </c>
      <c r="D19" s="21" t="s">
        <v>284</v>
      </c>
      <c r="E19" s="22" t="s">
        <v>285</v>
      </c>
      <c r="F19" s="9" t="s">
        <v>286</v>
      </c>
      <c r="G19" s="9" t="s">
        <v>7</v>
      </c>
    </row>
    <row r="20" spans="1:7" x14ac:dyDescent="0.2">
      <c r="A20" s="20" t="s">
        <v>304</v>
      </c>
      <c r="B20" s="21" t="s">
        <v>284</v>
      </c>
      <c r="C20" s="22" t="s">
        <v>285</v>
      </c>
      <c r="D20" s="21" t="s">
        <v>284</v>
      </c>
      <c r="E20" s="22" t="s">
        <v>285</v>
      </c>
      <c r="F20" s="9" t="s">
        <v>286</v>
      </c>
      <c r="G20" s="9" t="s">
        <v>8</v>
      </c>
    </row>
    <row r="21" spans="1:7" x14ac:dyDescent="0.2">
      <c r="A21" s="20" t="s">
        <v>305</v>
      </c>
      <c r="B21" s="21" t="s">
        <v>284</v>
      </c>
      <c r="C21" s="22" t="s">
        <v>285</v>
      </c>
      <c r="D21" s="21" t="s">
        <v>284</v>
      </c>
      <c r="E21" s="22" t="s">
        <v>285</v>
      </c>
      <c r="F21" s="9" t="s">
        <v>286</v>
      </c>
      <c r="G21" s="9" t="s">
        <v>8</v>
      </c>
    </row>
    <row r="22" spans="1:7" x14ac:dyDescent="0.2">
      <c r="A22" s="20" t="s">
        <v>306</v>
      </c>
      <c r="B22" s="21" t="s">
        <v>284</v>
      </c>
      <c r="C22" s="22" t="s">
        <v>285</v>
      </c>
      <c r="D22" s="21" t="s">
        <v>284</v>
      </c>
      <c r="E22" s="22" t="s">
        <v>285</v>
      </c>
      <c r="F22" s="9" t="s">
        <v>286</v>
      </c>
      <c r="G22" s="9" t="s">
        <v>18</v>
      </c>
    </row>
    <row r="23" spans="1:7" x14ac:dyDescent="0.2">
      <c r="A23" s="20" t="s">
        <v>307</v>
      </c>
      <c r="B23" s="21" t="s">
        <v>284</v>
      </c>
      <c r="C23" s="22" t="s">
        <v>285</v>
      </c>
      <c r="D23" s="21" t="s">
        <v>284</v>
      </c>
      <c r="E23" s="22" t="s">
        <v>285</v>
      </c>
      <c r="F23" s="9" t="s">
        <v>286</v>
      </c>
      <c r="G23" s="9" t="s">
        <v>18</v>
      </c>
    </row>
    <row r="24" spans="1:7" x14ac:dyDescent="0.2">
      <c r="A24" s="20" t="s">
        <v>308</v>
      </c>
      <c r="B24" s="21" t="s">
        <v>284</v>
      </c>
      <c r="C24" s="22" t="s">
        <v>285</v>
      </c>
      <c r="D24" s="21" t="s">
        <v>284</v>
      </c>
      <c r="E24" s="22" t="s">
        <v>285</v>
      </c>
      <c r="F24" s="9" t="s">
        <v>286</v>
      </c>
      <c r="G24" s="9" t="s">
        <v>7</v>
      </c>
    </row>
    <row r="25" spans="1:7" x14ac:dyDescent="0.2">
      <c r="A25" s="20" t="s">
        <v>309</v>
      </c>
      <c r="B25" s="21" t="s">
        <v>284</v>
      </c>
      <c r="C25" s="22" t="s">
        <v>285</v>
      </c>
      <c r="D25" s="21" t="s">
        <v>284</v>
      </c>
      <c r="E25" s="22" t="s">
        <v>285</v>
      </c>
      <c r="F25" s="9" t="s">
        <v>286</v>
      </c>
      <c r="G25" s="9" t="s">
        <v>7</v>
      </c>
    </row>
    <row r="26" spans="1:7" x14ac:dyDescent="0.2">
      <c r="A26" s="20" t="s">
        <v>310</v>
      </c>
      <c r="B26" s="21" t="s">
        <v>284</v>
      </c>
      <c r="C26" s="22" t="s">
        <v>285</v>
      </c>
      <c r="D26" s="21" t="s">
        <v>284</v>
      </c>
      <c r="E26" s="22" t="s">
        <v>285</v>
      </c>
      <c r="F26" s="9" t="s">
        <v>286</v>
      </c>
      <c r="G26" s="9" t="s">
        <v>7</v>
      </c>
    </row>
    <row r="27" spans="1:7" x14ac:dyDescent="0.2">
      <c r="A27" s="20" t="s">
        <v>311</v>
      </c>
      <c r="B27" s="21" t="s">
        <v>284</v>
      </c>
      <c r="C27" s="22" t="s">
        <v>285</v>
      </c>
      <c r="D27" s="21" t="s">
        <v>284</v>
      </c>
      <c r="E27" s="22" t="s">
        <v>285</v>
      </c>
      <c r="F27" s="9" t="s">
        <v>286</v>
      </c>
      <c r="G27" s="9" t="s">
        <v>7</v>
      </c>
    </row>
    <row r="28" spans="1:7" x14ac:dyDescent="0.2">
      <c r="A28" s="20" t="s">
        <v>312</v>
      </c>
      <c r="B28" s="21" t="s">
        <v>284</v>
      </c>
      <c r="C28" s="22" t="s">
        <v>285</v>
      </c>
      <c r="D28" s="21" t="s">
        <v>284</v>
      </c>
      <c r="E28" s="22" t="s">
        <v>285</v>
      </c>
      <c r="F28" s="9" t="s">
        <v>286</v>
      </c>
      <c r="G28" s="9" t="s">
        <v>7</v>
      </c>
    </row>
    <row r="29" spans="1:7" x14ac:dyDescent="0.2">
      <c r="A29" s="20" t="s">
        <v>313</v>
      </c>
      <c r="B29" s="21" t="s">
        <v>284</v>
      </c>
      <c r="C29" s="22" t="s">
        <v>285</v>
      </c>
      <c r="D29" s="21" t="s">
        <v>284</v>
      </c>
      <c r="E29" s="22" t="s">
        <v>285</v>
      </c>
      <c r="F29" s="9" t="s">
        <v>286</v>
      </c>
      <c r="G29" s="9" t="s">
        <v>7</v>
      </c>
    </row>
    <row r="30" spans="1:7" x14ac:dyDescent="0.2">
      <c r="A30" s="20" t="s">
        <v>314</v>
      </c>
      <c r="B30" s="21" t="s">
        <v>284</v>
      </c>
      <c r="C30" s="22" t="s">
        <v>285</v>
      </c>
      <c r="D30" s="21" t="s">
        <v>284</v>
      </c>
      <c r="E30" s="22" t="s">
        <v>285</v>
      </c>
      <c r="F30" s="9" t="s">
        <v>286</v>
      </c>
      <c r="G30" s="9" t="s">
        <v>7</v>
      </c>
    </row>
    <row r="31" spans="1:7" x14ac:dyDescent="0.2">
      <c r="A31" s="20" t="s">
        <v>315</v>
      </c>
      <c r="B31" s="21" t="s">
        <v>284</v>
      </c>
      <c r="C31" s="22" t="s">
        <v>285</v>
      </c>
      <c r="D31" s="21" t="s">
        <v>284</v>
      </c>
      <c r="E31" s="22" t="s">
        <v>285</v>
      </c>
      <c r="F31" s="9" t="s">
        <v>286</v>
      </c>
      <c r="G31" s="9" t="s">
        <v>12</v>
      </c>
    </row>
    <row r="32" spans="1:7" x14ac:dyDescent="0.2">
      <c r="A32" s="20" t="s">
        <v>316</v>
      </c>
      <c r="B32" s="21" t="s">
        <v>284</v>
      </c>
      <c r="C32" s="22" t="s">
        <v>285</v>
      </c>
      <c r="D32" s="21" t="s">
        <v>284</v>
      </c>
      <c r="E32" s="22" t="s">
        <v>285</v>
      </c>
      <c r="F32" s="9" t="s">
        <v>286</v>
      </c>
      <c r="G32" s="9" t="s">
        <v>12</v>
      </c>
    </row>
    <row r="33" spans="1:7" x14ac:dyDescent="0.2">
      <c r="A33" s="20" t="s">
        <v>317</v>
      </c>
      <c r="B33" s="21" t="s">
        <v>284</v>
      </c>
      <c r="C33" s="22" t="s">
        <v>285</v>
      </c>
      <c r="D33" s="21" t="s">
        <v>284</v>
      </c>
      <c r="E33" s="22" t="s">
        <v>285</v>
      </c>
      <c r="F33" s="9" t="s">
        <v>286</v>
      </c>
      <c r="G33" s="9" t="s">
        <v>8</v>
      </c>
    </row>
    <row r="34" spans="1:7" x14ac:dyDescent="0.2">
      <c r="A34" s="20" t="s">
        <v>318</v>
      </c>
      <c r="B34" s="21" t="s">
        <v>284</v>
      </c>
      <c r="C34" s="22" t="s">
        <v>285</v>
      </c>
      <c r="D34" s="21" t="s">
        <v>284</v>
      </c>
      <c r="E34" s="22" t="s">
        <v>285</v>
      </c>
      <c r="F34" s="9" t="s">
        <v>286</v>
      </c>
      <c r="G34" s="9" t="s">
        <v>12</v>
      </c>
    </row>
    <row r="35" spans="1:7" x14ac:dyDescent="0.2">
      <c r="A35" s="20" t="s">
        <v>319</v>
      </c>
      <c r="B35" s="21" t="s">
        <v>284</v>
      </c>
      <c r="C35" s="22" t="s">
        <v>285</v>
      </c>
      <c r="D35" s="21" t="s">
        <v>284</v>
      </c>
      <c r="E35" s="22" t="s">
        <v>285</v>
      </c>
      <c r="F35" s="9" t="s">
        <v>286</v>
      </c>
      <c r="G35" s="9" t="s">
        <v>12</v>
      </c>
    </row>
    <row r="36" spans="1:7" x14ac:dyDescent="0.2">
      <c r="A36" s="20" t="s">
        <v>320</v>
      </c>
      <c r="B36" s="21" t="s">
        <v>284</v>
      </c>
      <c r="C36" s="22" t="s">
        <v>285</v>
      </c>
      <c r="D36" s="21" t="s">
        <v>284</v>
      </c>
      <c r="E36" s="22" t="s">
        <v>285</v>
      </c>
      <c r="F36" s="9" t="s">
        <v>286</v>
      </c>
      <c r="G36" s="9" t="s">
        <v>18</v>
      </c>
    </row>
    <row r="37" spans="1:7" x14ac:dyDescent="0.2">
      <c r="A37" s="20" t="s">
        <v>321</v>
      </c>
      <c r="B37" s="21" t="s">
        <v>284</v>
      </c>
      <c r="C37" s="22" t="s">
        <v>285</v>
      </c>
      <c r="D37" s="21" t="s">
        <v>284</v>
      </c>
      <c r="E37" s="22" t="s">
        <v>285</v>
      </c>
      <c r="F37" s="9" t="s">
        <v>286</v>
      </c>
      <c r="G37" s="9" t="s">
        <v>18</v>
      </c>
    </row>
    <row r="38" spans="1:7" x14ac:dyDescent="0.2">
      <c r="A38" s="20" t="s">
        <v>322</v>
      </c>
      <c r="B38" s="21" t="s">
        <v>284</v>
      </c>
      <c r="C38" s="22" t="s">
        <v>285</v>
      </c>
      <c r="D38" s="21" t="s">
        <v>284</v>
      </c>
      <c r="E38" s="22" t="s">
        <v>285</v>
      </c>
      <c r="F38" s="9" t="s">
        <v>286</v>
      </c>
      <c r="G38" s="9" t="s">
        <v>8</v>
      </c>
    </row>
    <row r="39" spans="1:7" x14ac:dyDescent="0.2">
      <c r="A39" s="20" t="s">
        <v>323</v>
      </c>
      <c r="B39" s="21" t="s">
        <v>284</v>
      </c>
      <c r="C39" s="22" t="s">
        <v>285</v>
      </c>
      <c r="D39" s="21" t="s">
        <v>284</v>
      </c>
      <c r="E39" s="22" t="s">
        <v>285</v>
      </c>
      <c r="F39" s="9" t="s">
        <v>286</v>
      </c>
      <c r="G39" s="9" t="s">
        <v>8</v>
      </c>
    </row>
    <row r="40" spans="1:7" x14ac:dyDescent="0.2">
      <c r="A40" s="20" t="s">
        <v>324</v>
      </c>
      <c r="B40" s="21" t="s">
        <v>284</v>
      </c>
      <c r="C40" s="22" t="s">
        <v>285</v>
      </c>
      <c r="D40" s="21" t="s">
        <v>284</v>
      </c>
      <c r="E40" s="22" t="s">
        <v>285</v>
      </c>
      <c r="F40" s="9" t="s">
        <v>286</v>
      </c>
      <c r="G40" s="9" t="s">
        <v>8</v>
      </c>
    </row>
    <row r="41" spans="1:7" x14ac:dyDescent="0.2">
      <c r="A41" s="20" t="s">
        <v>325</v>
      </c>
      <c r="B41" s="21" t="s">
        <v>284</v>
      </c>
      <c r="C41" s="22" t="s">
        <v>285</v>
      </c>
      <c r="D41" s="21" t="s">
        <v>284</v>
      </c>
      <c r="E41" s="22" t="s">
        <v>285</v>
      </c>
      <c r="F41" s="9" t="s">
        <v>286</v>
      </c>
      <c r="G41" s="9" t="s">
        <v>8</v>
      </c>
    </row>
    <row r="42" spans="1:7" x14ac:dyDescent="0.2">
      <c r="A42" s="20" t="s">
        <v>326</v>
      </c>
      <c r="B42" s="21" t="s">
        <v>284</v>
      </c>
      <c r="C42" s="22" t="s">
        <v>285</v>
      </c>
      <c r="D42" s="21" t="s">
        <v>284</v>
      </c>
      <c r="E42" s="22" t="s">
        <v>285</v>
      </c>
      <c r="F42" s="9" t="s">
        <v>286</v>
      </c>
      <c r="G42" s="9" t="s">
        <v>8</v>
      </c>
    </row>
    <row r="43" spans="1:7" x14ac:dyDescent="0.2">
      <c r="A43" s="20" t="s">
        <v>327</v>
      </c>
      <c r="B43" s="21" t="s">
        <v>284</v>
      </c>
      <c r="C43" s="22" t="s">
        <v>285</v>
      </c>
      <c r="D43" s="21" t="s">
        <v>284</v>
      </c>
      <c r="E43" s="22" t="s">
        <v>285</v>
      </c>
      <c r="F43" s="9" t="s">
        <v>286</v>
      </c>
      <c r="G43" s="9" t="s">
        <v>7</v>
      </c>
    </row>
    <row r="44" spans="1:7" x14ac:dyDescent="0.2">
      <c r="A44" s="20" t="s">
        <v>328</v>
      </c>
      <c r="B44" s="21" t="s">
        <v>284</v>
      </c>
      <c r="C44" s="22" t="s">
        <v>285</v>
      </c>
      <c r="D44" s="21" t="s">
        <v>284</v>
      </c>
      <c r="E44" s="22" t="s">
        <v>285</v>
      </c>
      <c r="F44" s="9" t="s">
        <v>286</v>
      </c>
      <c r="G44" s="9" t="s">
        <v>8</v>
      </c>
    </row>
    <row r="45" spans="1:7" x14ac:dyDescent="0.2">
      <c r="A45" s="20" t="s">
        <v>329</v>
      </c>
      <c r="B45" s="21" t="s">
        <v>284</v>
      </c>
      <c r="C45" s="22" t="s">
        <v>285</v>
      </c>
      <c r="D45" s="21" t="s">
        <v>284</v>
      </c>
      <c r="E45" s="22" t="s">
        <v>285</v>
      </c>
      <c r="F45" s="9" t="s">
        <v>286</v>
      </c>
      <c r="G45" s="9" t="s">
        <v>7</v>
      </c>
    </row>
    <row r="46" spans="1:7" x14ac:dyDescent="0.2">
      <c r="A46" s="20" t="s">
        <v>330</v>
      </c>
      <c r="B46" s="21" t="s">
        <v>284</v>
      </c>
      <c r="C46" s="22" t="s">
        <v>285</v>
      </c>
      <c r="D46" s="21" t="s">
        <v>284</v>
      </c>
      <c r="E46" s="22" t="s">
        <v>285</v>
      </c>
      <c r="F46" s="9" t="s">
        <v>286</v>
      </c>
      <c r="G46" s="9" t="s">
        <v>7</v>
      </c>
    </row>
    <row r="47" spans="1:7" x14ac:dyDescent="0.2">
      <c r="A47" s="20" t="s">
        <v>331</v>
      </c>
      <c r="B47" s="21" t="s">
        <v>284</v>
      </c>
      <c r="C47" s="22" t="s">
        <v>285</v>
      </c>
      <c r="D47" s="21" t="s">
        <v>284</v>
      </c>
      <c r="E47" s="22" t="s">
        <v>285</v>
      </c>
      <c r="F47" s="9" t="s">
        <v>286</v>
      </c>
      <c r="G47" s="9" t="s">
        <v>7</v>
      </c>
    </row>
    <row r="48" spans="1:7" x14ac:dyDescent="0.2">
      <c r="A48" s="20" t="s">
        <v>332</v>
      </c>
      <c r="B48" s="21" t="s">
        <v>284</v>
      </c>
      <c r="C48" s="22" t="s">
        <v>285</v>
      </c>
      <c r="D48" s="21" t="s">
        <v>284</v>
      </c>
      <c r="E48" s="22" t="s">
        <v>285</v>
      </c>
      <c r="F48" s="9" t="s">
        <v>286</v>
      </c>
      <c r="G48" s="9" t="s">
        <v>8</v>
      </c>
    </row>
    <row r="49" spans="1:7" x14ac:dyDescent="0.2">
      <c r="A49" s="20" t="s">
        <v>333</v>
      </c>
      <c r="B49" s="21" t="s">
        <v>284</v>
      </c>
      <c r="C49" s="22" t="s">
        <v>285</v>
      </c>
      <c r="D49" s="21" t="s">
        <v>284</v>
      </c>
      <c r="E49" s="22" t="s">
        <v>285</v>
      </c>
      <c r="F49" s="9" t="s">
        <v>286</v>
      </c>
      <c r="G49" s="9" t="s">
        <v>8</v>
      </c>
    </row>
    <row r="50" spans="1:7" x14ac:dyDescent="0.2">
      <c r="A50" s="20" t="s">
        <v>334</v>
      </c>
      <c r="B50" s="21" t="s">
        <v>284</v>
      </c>
      <c r="C50" s="22" t="s">
        <v>285</v>
      </c>
      <c r="D50" s="21" t="s">
        <v>284</v>
      </c>
      <c r="E50" s="22" t="s">
        <v>285</v>
      </c>
      <c r="F50" s="9" t="s">
        <v>286</v>
      </c>
      <c r="G50" s="9" t="s">
        <v>7</v>
      </c>
    </row>
    <row r="51" spans="1:7" x14ac:dyDescent="0.2">
      <c r="A51" s="20" t="s">
        <v>335</v>
      </c>
      <c r="B51" s="21" t="s">
        <v>284</v>
      </c>
      <c r="C51" s="22" t="s">
        <v>285</v>
      </c>
      <c r="D51" s="21" t="s">
        <v>284</v>
      </c>
      <c r="E51" s="22" t="s">
        <v>285</v>
      </c>
      <c r="F51" s="9" t="s">
        <v>286</v>
      </c>
      <c r="G51" s="9" t="s">
        <v>8</v>
      </c>
    </row>
    <row r="52" spans="1:7" x14ac:dyDescent="0.2">
      <c r="A52" s="20" t="s">
        <v>336</v>
      </c>
      <c r="B52" s="21" t="s">
        <v>284</v>
      </c>
      <c r="C52" s="22" t="s">
        <v>285</v>
      </c>
      <c r="D52" s="21" t="s">
        <v>284</v>
      </c>
      <c r="E52" s="22" t="s">
        <v>285</v>
      </c>
      <c r="F52" s="9" t="s">
        <v>286</v>
      </c>
      <c r="G52" s="9" t="s">
        <v>7</v>
      </c>
    </row>
    <row r="53" spans="1:7" x14ac:dyDescent="0.2">
      <c r="A53" s="20" t="s">
        <v>337</v>
      </c>
      <c r="B53" s="21" t="s">
        <v>284</v>
      </c>
      <c r="C53" s="22" t="s">
        <v>285</v>
      </c>
      <c r="D53" s="21" t="s">
        <v>284</v>
      </c>
      <c r="E53" s="22" t="s">
        <v>285</v>
      </c>
      <c r="F53" s="9" t="s">
        <v>286</v>
      </c>
      <c r="G53" s="9" t="s">
        <v>12</v>
      </c>
    </row>
    <row r="54" spans="1:7" x14ac:dyDescent="0.2">
      <c r="A54" s="20" t="s">
        <v>338</v>
      </c>
      <c r="B54" s="21" t="s">
        <v>284</v>
      </c>
      <c r="C54" s="22" t="s">
        <v>285</v>
      </c>
      <c r="D54" s="21" t="s">
        <v>284</v>
      </c>
      <c r="E54" s="22" t="s">
        <v>285</v>
      </c>
      <c r="F54" s="9" t="s">
        <v>286</v>
      </c>
      <c r="G54" s="9" t="s">
        <v>12</v>
      </c>
    </row>
    <row r="55" spans="1:7" x14ac:dyDescent="0.2">
      <c r="A55" s="20" t="s">
        <v>339</v>
      </c>
      <c r="B55" s="21" t="s">
        <v>284</v>
      </c>
      <c r="C55" s="22" t="s">
        <v>285</v>
      </c>
      <c r="D55" s="21" t="s">
        <v>284</v>
      </c>
      <c r="E55" s="22" t="s">
        <v>285</v>
      </c>
      <c r="F55" s="9" t="s">
        <v>286</v>
      </c>
      <c r="G55" s="9" t="s">
        <v>7</v>
      </c>
    </row>
    <row r="56" spans="1:7" x14ac:dyDescent="0.2">
      <c r="A56" s="20" t="s">
        <v>340</v>
      </c>
      <c r="B56" s="21" t="s">
        <v>284</v>
      </c>
      <c r="C56" s="22" t="s">
        <v>285</v>
      </c>
      <c r="D56" s="21" t="s">
        <v>284</v>
      </c>
      <c r="E56" s="22" t="s">
        <v>285</v>
      </c>
      <c r="F56" s="9" t="s">
        <v>286</v>
      </c>
      <c r="G56" s="9" t="s">
        <v>8</v>
      </c>
    </row>
    <row r="57" spans="1:7" x14ac:dyDescent="0.2">
      <c r="A57" s="20" t="s">
        <v>341</v>
      </c>
      <c r="B57" s="21" t="s">
        <v>284</v>
      </c>
      <c r="C57" s="22" t="s">
        <v>285</v>
      </c>
      <c r="D57" s="21" t="s">
        <v>284</v>
      </c>
      <c r="E57" s="22" t="s">
        <v>285</v>
      </c>
      <c r="F57" s="9" t="s">
        <v>286</v>
      </c>
      <c r="G57" s="9" t="s">
        <v>7</v>
      </c>
    </row>
    <row r="58" spans="1:7" x14ac:dyDescent="0.2">
      <c r="A58" s="20" t="s">
        <v>342</v>
      </c>
      <c r="B58" s="21" t="s">
        <v>284</v>
      </c>
      <c r="C58" s="22" t="s">
        <v>285</v>
      </c>
      <c r="D58" s="21" t="s">
        <v>284</v>
      </c>
      <c r="E58" s="22" t="s">
        <v>285</v>
      </c>
      <c r="F58" s="9" t="s">
        <v>286</v>
      </c>
      <c r="G58" s="9" t="s">
        <v>7</v>
      </c>
    </row>
    <row r="59" spans="1:7" x14ac:dyDescent="0.2">
      <c r="A59" s="20" t="s">
        <v>343</v>
      </c>
      <c r="B59" s="21" t="s">
        <v>284</v>
      </c>
      <c r="C59" s="22" t="s">
        <v>285</v>
      </c>
      <c r="D59" s="21" t="s">
        <v>284</v>
      </c>
      <c r="E59" s="22" t="s">
        <v>285</v>
      </c>
      <c r="F59" s="9" t="s">
        <v>286</v>
      </c>
      <c r="G59" s="9" t="s">
        <v>12</v>
      </c>
    </row>
    <row r="60" spans="1:7" x14ac:dyDescent="0.2">
      <c r="A60" s="20" t="s">
        <v>344</v>
      </c>
      <c r="B60" s="21" t="s">
        <v>284</v>
      </c>
      <c r="C60" s="22" t="s">
        <v>285</v>
      </c>
      <c r="D60" s="21" t="s">
        <v>284</v>
      </c>
      <c r="E60" s="22" t="s">
        <v>285</v>
      </c>
      <c r="F60" s="9" t="s">
        <v>286</v>
      </c>
      <c r="G60" s="9" t="s">
        <v>8</v>
      </c>
    </row>
    <row r="61" spans="1:7" x14ac:dyDescent="0.2">
      <c r="A61" s="20" t="s">
        <v>345</v>
      </c>
      <c r="B61" s="21" t="s">
        <v>284</v>
      </c>
      <c r="C61" s="22" t="s">
        <v>285</v>
      </c>
      <c r="D61" s="21" t="s">
        <v>284</v>
      </c>
      <c r="E61" s="22" t="s">
        <v>285</v>
      </c>
      <c r="F61" s="9" t="s">
        <v>286</v>
      </c>
      <c r="G61" s="9" t="s">
        <v>8</v>
      </c>
    </row>
    <row r="62" spans="1:7" x14ac:dyDescent="0.2">
      <c r="A62" s="20" t="s">
        <v>346</v>
      </c>
      <c r="B62" s="21" t="s">
        <v>284</v>
      </c>
      <c r="C62" s="22" t="s">
        <v>285</v>
      </c>
      <c r="D62" s="21" t="s">
        <v>284</v>
      </c>
      <c r="E62" s="22" t="s">
        <v>285</v>
      </c>
      <c r="F62" s="9" t="s">
        <v>286</v>
      </c>
      <c r="G62" s="9" t="s">
        <v>12</v>
      </c>
    </row>
    <row r="63" spans="1:7" x14ac:dyDescent="0.2">
      <c r="A63" s="20" t="s">
        <v>347</v>
      </c>
      <c r="B63" s="21" t="s">
        <v>284</v>
      </c>
      <c r="C63" s="22" t="s">
        <v>285</v>
      </c>
      <c r="D63" s="21" t="s">
        <v>284</v>
      </c>
      <c r="E63" s="22" t="s">
        <v>285</v>
      </c>
      <c r="F63" s="9" t="s">
        <v>286</v>
      </c>
      <c r="G63" s="9" t="s">
        <v>8</v>
      </c>
    </row>
    <row r="64" spans="1:7" x14ac:dyDescent="0.2">
      <c r="A64" s="20" t="s">
        <v>348</v>
      </c>
      <c r="B64" s="21" t="s">
        <v>284</v>
      </c>
      <c r="C64" s="22" t="s">
        <v>285</v>
      </c>
      <c r="D64" s="21" t="s">
        <v>284</v>
      </c>
      <c r="E64" s="22" t="s">
        <v>285</v>
      </c>
      <c r="F64" s="9" t="s">
        <v>286</v>
      </c>
      <c r="G64" s="9" t="s">
        <v>7</v>
      </c>
    </row>
    <row r="65" spans="1:7" x14ac:dyDescent="0.2">
      <c r="A65" s="20" t="s">
        <v>349</v>
      </c>
      <c r="B65" s="21" t="s">
        <v>284</v>
      </c>
      <c r="C65" s="22" t="s">
        <v>285</v>
      </c>
      <c r="D65" s="21" t="s">
        <v>284</v>
      </c>
      <c r="E65" s="22" t="s">
        <v>285</v>
      </c>
      <c r="F65" s="9" t="s">
        <v>286</v>
      </c>
      <c r="G65" s="9" t="s">
        <v>8</v>
      </c>
    </row>
    <row r="66" spans="1:7" x14ac:dyDescent="0.2">
      <c r="A66" s="20" t="s">
        <v>350</v>
      </c>
      <c r="B66" s="21" t="s">
        <v>284</v>
      </c>
      <c r="C66" s="22" t="s">
        <v>285</v>
      </c>
      <c r="D66" s="21" t="s">
        <v>284</v>
      </c>
      <c r="E66" s="22" t="s">
        <v>285</v>
      </c>
      <c r="F66" s="9" t="s">
        <v>286</v>
      </c>
      <c r="G66" s="9" t="s">
        <v>8</v>
      </c>
    </row>
    <row r="67" spans="1:7" x14ac:dyDescent="0.2">
      <c r="A67" s="20" t="s">
        <v>351</v>
      </c>
      <c r="B67" s="21" t="s">
        <v>284</v>
      </c>
      <c r="C67" s="22" t="s">
        <v>285</v>
      </c>
      <c r="D67" s="21" t="s">
        <v>284</v>
      </c>
      <c r="E67" s="22" t="s">
        <v>285</v>
      </c>
      <c r="F67" s="9" t="s">
        <v>286</v>
      </c>
      <c r="G67" s="9" t="s">
        <v>8</v>
      </c>
    </row>
    <row r="68" spans="1:7" x14ac:dyDescent="0.2">
      <c r="A68" s="20" t="s">
        <v>352</v>
      </c>
      <c r="B68" s="21" t="s">
        <v>284</v>
      </c>
      <c r="C68" s="22" t="s">
        <v>285</v>
      </c>
      <c r="D68" s="21" t="s">
        <v>284</v>
      </c>
      <c r="E68" s="22" t="s">
        <v>285</v>
      </c>
      <c r="F68" s="9" t="s">
        <v>286</v>
      </c>
      <c r="G68" s="9" t="s">
        <v>8</v>
      </c>
    </row>
    <row r="69" spans="1:7" x14ac:dyDescent="0.2">
      <c r="A69" s="20" t="s">
        <v>353</v>
      </c>
      <c r="B69" s="21" t="s">
        <v>284</v>
      </c>
      <c r="C69" s="22" t="s">
        <v>285</v>
      </c>
      <c r="D69" s="21" t="s">
        <v>284</v>
      </c>
      <c r="E69" s="22" t="s">
        <v>285</v>
      </c>
      <c r="F69" s="9" t="s">
        <v>286</v>
      </c>
      <c r="G69" s="9" t="s">
        <v>8</v>
      </c>
    </row>
    <row r="70" spans="1:7" x14ac:dyDescent="0.2">
      <c r="A70" s="20" t="s">
        <v>354</v>
      </c>
      <c r="B70" s="21" t="s">
        <v>284</v>
      </c>
      <c r="C70" s="22" t="s">
        <v>285</v>
      </c>
      <c r="D70" s="21" t="s">
        <v>284</v>
      </c>
      <c r="E70" s="22" t="s">
        <v>285</v>
      </c>
      <c r="F70" s="9" t="s">
        <v>286</v>
      </c>
      <c r="G70" s="9" t="s">
        <v>8</v>
      </c>
    </row>
    <row r="71" spans="1:7" x14ac:dyDescent="0.2">
      <c r="A71" s="20" t="s">
        <v>355</v>
      </c>
      <c r="B71" s="21" t="s">
        <v>284</v>
      </c>
      <c r="C71" s="22" t="s">
        <v>285</v>
      </c>
      <c r="D71" s="21" t="s">
        <v>284</v>
      </c>
      <c r="E71" s="22" t="s">
        <v>285</v>
      </c>
      <c r="F71" s="9" t="s">
        <v>286</v>
      </c>
      <c r="G71" s="9" t="s">
        <v>7</v>
      </c>
    </row>
    <row r="72" spans="1:7" x14ac:dyDescent="0.2">
      <c r="A72" s="20" t="s">
        <v>356</v>
      </c>
      <c r="B72" s="21" t="s">
        <v>284</v>
      </c>
      <c r="C72" s="22" t="s">
        <v>285</v>
      </c>
      <c r="D72" s="21" t="s">
        <v>284</v>
      </c>
      <c r="E72" s="22" t="s">
        <v>285</v>
      </c>
      <c r="F72" s="9" t="s">
        <v>286</v>
      </c>
      <c r="G72" s="9" t="s">
        <v>8</v>
      </c>
    </row>
    <row r="73" spans="1:7" x14ac:dyDescent="0.2">
      <c r="A73" s="23" t="s">
        <v>357</v>
      </c>
      <c r="B73" s="9" t="s">
        <v>286</v>
      </c>
      <c r="C73" s="9" t="s">
        <v>8</v>
      </c>
      <c r="D73" s="9" t="s">
        <v>284</v>
      </c>
      <c r="E73" s="22" t="s">
        <v>285</v>
      </c>
      <c r="F73" s="9" t="s">
        <v>284</v>
      </c>
      <c r="G73" s="22" t="s">
        <v>285</v>
      </c>
    </row>
    <row r="74" spans="1:7" x14ac:dyDescent="0.2">
      <c r="A74" s="23" t="s">
        <v>358</v>
      </c>
      <c r="B74" s="9" t="s">
        <v>286</v>
      </c>
      <c r="C74" s="9" t="s">
        <v>12</v>
      </c>
      <c r="D74" s="9" t="s">
        <v>284</v>
      </c>
      <c r="E74" s="22" t="s">
        <v>285</v>
      </c>
      <c r="F74" s="9" t="s">
        <v>284</v>
      </c>
      <c r="G74" s="22" t="s">
        <v>285</v>
      </c>
    </row>
    <row r="75" spans="1:7" x14ac:dyDescent="0.2">
      <c r="A75" s="23" t="s">
        <v>359</v>
      </c>
      <c r="B75" s="9" t="s">
        <v>286</v>
      </c>
      <c r="C75" s="9" t="s">
        <v>8</v>
      </c>
      <c r="D75" s="9" t="s">
        <v>284</v>
      </c>
      <c r="E75" s="22" t="s">
        <v>285</v>
      </c>
      <c r="F75" s="9" t="s">
        <v>284</v>
      </c>
      <c r="G75" s="22" t="s">
        <v>285</v>
      </c>
    </row>
    <row r="76" spans="1:7" x14ac:dyDescent="0.2">
      <c r="A76" s="23" t="s">
        <v>360</v>
      </c>
      <c r="B76" s="9" t="s">
        <v>286</v>
      </c>
      <c r="C76" s="9" t="s">
        <v>12</v>
      </c>
      <c r="D76" s="9" t="s">
        <v>284</v>
      </c>
      <c r="E76" s="22" t="s">
        <v>285</v>
      </c>
      <c r="F76" s="9" t="s">
        <v>284</v>
      </c>
      <c r="G76" s="22" t="s">
        <v>285</v>
      </c>
    </row>
    <row r="77" spans="1:7" x14ac:dyDescent="0.2">
      <c r="A77" s="23" t="s">
        <v>361</v>
      </c>
      <c r="B77" s="9" t="s">
        <v>286</v>
      </c>
      <c r="C77" s="9" t="s">
        <v>8</v>
      </c>
      <c r="D77" s="9" t="s">
        <v>284</v>
      </c>
      <c r="E77" s="22" t="s">
        <v>285</v>
      </c>
      <c r="F77" s="9" t="s">
        <v>284</v>
      </c>
      <c r="G77" s="22" t="s">
        <v>285</v>
      </c>
    </row>
    <row r="78" spans="1:7" x14ac:dyDescent="0.2">
      <c r="A78" s="23" t="s">
        <v>362</v>
      </c>
      <c r="B78" s="9" t="s">
        <v>286</v>
      </c>
      <c r="C78" s="9" t="s">
        <v>12</v>
      </c>
      <c r="D78" s="9" t="s">
        <v>284</v>
      </c>
      <c r="E78" s="22" t="s">
        <v>285</v>
      </c>
      <c r="F78" s="9" t="s">
        <v>284</v>
      </c>
      <c r="G78" s="22" t="s">
        <v>285</v>
      </c>
    </row>
    <row r="79" spans="1:7" x14ac:dyDescent="0.2">
      <c r="A79" s="23" t="s">
        <v>363</v>
      </c>
      <c r="B79" s="9" t="s">
        <v>286</v>
      </c>
      <c r="C79" s="9" t="s">
        <v>7</v>
      </c>
      <c r="D79" s="9" t="s">
        <v>284</v>
      </c>
      <c r="E79" s="22" t="s">
        <v>285</v>
      </c>
      <c r="F79" s="9" t="s">
        <v>284</v>
      </c>
      <c r="G79" s="22" t="s">
        <v>285</v>
      </c>
    </row>
    <row r="80" spans="1:7" x14ac:dyDescent="0.2">
      <c r="A80" s="23" t="s">
        <v>364</v>
      </c>
      <c r="B80" s="9" t="s">
        <v>286</v>
      </c>
      <c r="C80" s="9" t="s">
        <v>12</v>
      </c>
      <c r="D80" s="9" t="s">
        <v>284</v>
      </c>
      <c r="E80" s="22" t="s">
        <v>285</v>
      </c>
      <c r="F80" s="9" t="s">
        <v>284</v>
      </c>
      <c r="G80" s="22" t="s">
        <v>285</v>
      </c>
    </row>
    <row r="81" spans="1:7" x14ac:dyDescent="0.2">
      <c r="A81" s="23" t="s">
        <v>365</v>
      </c>
      <c r="B81" s="9" t="s">
        <v>286</v>
      </c>
      <c r="C81" s="9" t="s">
        <v>12</v>
      </c>
      <c r="D81" s="9" t="s">
        <v>284</v>
      </c>
      <c r="E81" s="22" t="s">
        <v>285</v>
      </c>
      <c r="F81" s="9" t="s">
        <v>284</v>
      </c>
      <c r="G81" s="22" t="s">
        <v>285</v>
      </c>
    </row>
    <row r="82" spans="1:7" x14ac:dyDescent="0.2">
      <c r="A82" s="23" t="s">
        <v>366</v>
      </c>
      <c r="B82" s="9" t="s">
        <v>286</v>
      </c>
      <c r="C82" s="9" t="s">
        <v>12</v>
      </c>
      <c r="D82" s="9" t="s">
        <v>284</v>
      </c>
      <c r="E82" s="22" t="s">
        <v>285</v>
      </c>
      <c r="F82" s="9" t="s">
        <v>284</v>
      </c>
      <c r="G82" s="22" t="s">
        <v>285</v>
      </c>
    </row>
    <row r="83" spans="1:7" x14ac:dyDescent="0.2">
      <c r="A83" s="23" t="s">
        <v>367</v>
      </c>
      <c r="B83" s="9" t="s">
        <v>286</v>
      </c>
      <c r="C83" s="9" t="s">
        <v>7</v>
      </c>
      <c r="D83" s="9" t="s">
        <v>284</v>
      </c>
      <c r="E83" s="22" t="s">
        <v>285</v>
      </c>
      <c r="F83" s="9" t="s">
        <v>284</v>
      </c>
      <c r="G83" s="22" t="s">
        <v>285</v>
      </c>
    </row>
    <row r="84" spans="1:7" x14ac:dyDescent="0.2">
      <c r="A84" s="23" t="s">
        <v>368</v>
      </c>
      <c r="B84" s="9" t="s">
        <v>286</v>
      </c>
      <c r="C84" s="9" t="s">
        <v>12</v>
      </c>
      <c r="D84" s="9" t="s">
        <v>284</v>
      </c>
      <c r="E84" s="22" t="s">
        <v>285</v>
      </c>
      <c r="F84" s="9" t="s">
        <v>284</v>
      </c>
      <c r="G84" s="22" t="s">
        <v>285</v>
      </c>
    </row>
    <row r="85" spans="1:7" x14ac:dyDescent="0.2">
      <c r="A85" s="23" t="s">
        <v>369</v>
      </c>
      <c r="B85" s="9" t="s">
        <v>286</v>
      </c>
      <c r="C85" s="9" t="s">
        <v>8</v>
      </c>
      <c r="D85" s="9" t="s">
        <v>284</v>
      </c>
      <c r="E85" s="22" t="s">
        <v>285</v>
      </c>
      <c r="F85" s="9" t="s">
        <v>284</v>
      </c>
      <c r="G85" s="22" t="s">
        <v>285</v>
      </c>
    </row>
    <row r="86" spans="1:7" x14ac:dyDescent="0.2">
      <c r="A86" s="23" t="s">
        <v>370</v>
      </c>
      <c r="B86" s="9" t="s">
        <v>286</v>
      </c>
      <c r="C86" s="9" t="s">
        <v>8</v>
      </c>
      <c r="D86" s="9" t="s">
        <v>284</v>
      </c>
      <c r="E86" s="22" t="s">
        <v>285</v>
      </c>
      <c r="F86" s="9" t="s">
        <v>284</v>
      </c>
      <c r="G86" s="22" t="s">
        <v>285</v>
      </c>
    </row>
    <row r="87" spans="1:7" x14ac:dyDescent="0.2">
      <c r="A87" s="23" t="s">
        <v>371</v>
      </c>
      <c r="B87" s="9" t="s">
        <v>286</v>
      </c>
      <c r="C87" s="9" t="s">
        <v>18</v>
      </c>
      <c r="D87" s="9" t="s">
        <v>284</v>
      </c>
      <c r="E87" s="22" t="s">
        <v>285</v>
      </c>
      <c r="F87" s="9" t="s">
        <v>284</v>
      </c>
      <c r="G87" s="22" t="s">
        <v>285</v>
      </c>
    </row>
    <row r="88" spans="1:7" x14ac:dyDescent="0.2">
      <c r="A88" s="23" t="s">
        <v>372</v>
      </c>
      <c r="B88" s="9" t="s">
        <v>286</v>
      </c>
      <c r="C88" s="9" t="s">
        <v>18</v>
      </c>
      <c r="D88" s="9" t="s">
        <v>284</v>
      </c>
      <c r="E88" s="22" t="s">
        <v>285</v>
      </c>
      <c r="F88" s="9" t="s">
        <v>284</v>
      </c>
      <c r="G88" s="22" t="s">
        <v>285</v>
      </c>
    </row>
    <row r="89" spans="1:7" x14ac:dyDescent="0.2">
      <c r="A89" s="23" t="s">
        <v>373</v>
      </c>
      <c r="B89" s="9" t="s">
        <v>286</v>
      </c>
      <c r="C89" s="9" t="s">
        <v>7</v>
      </c>
      <c r="D89" s="9" t="s">
        <v>284</v>
      </c>
      <c r="E89" s="22" t="s">
        <v>285</v>
      </c>
      <c r="F89" s="9" t="s">
        <v>284</v>
      </c>
      <c r="G89" s="22" t="s">
        <v>285</v>
      </c>
    </row>
    <row r="90" spans="1:7" x14ac:dyDescent="0.2">
      <c r="A90" s="23" t="s">
        <v>374</v>
      </c>
      <c r="B90" s="9" t="s">
        <v>286</v>
      </c>
      <c r="C90" s="9" t="s">
        <v>7</v>
      </c>
      <c r="D90" s="9" t="s">
        <v>284</v>
      </c>
      <c r="E90" s="22" t="s">
        <v>285</v>
      </c>
      <c r="F90" s="9" t="s">
        <v>284</v>
      </c>
      <c r="G90" s="22" t="s">
        <v>285</v>
      </c>
    </row>
    <row r="91" spans="1:7" x14ac:dyDescent="0.2">
      <c r="A91" s="23" t="s">
        <v>375</v>
      </c>
      <c r="B91" s="9" t="s">
        <v>286</v>
      </c>
      <c r="C91" s="9" t="s">
        <v>18</v>
      </c>
      <c r="D91" s="9" t="s">
        <v>284</v>
      </c>
      <c r="E91" s="22" t="s">
        <v>285</v>
      </c>
      <c r="F91" s="9" t="s">
        <v>284</v>
      </c>
      <c r="G91" s="22" t="s">
        <v>285</v>
      </c>
    </row>
    <row r="92" spans="1:7" x14ac:dyDescent="0.2">
      <c r="A92" s="23" t="s">
        <v>376</v>
      </c>
      <c r="B92" s="9" t="s">
        <v>286</v>
      </c>
      <c r="C92" s="9" t="s">
        <v>8</v>
      </c>
      <c r="D92" s="9" t="s">
        <v>284</v>
      </c>
      <c r="E92" s="22" t="s">
        <v>285</v>
      </c>
      <c r="F92" s="9" t="s">
        <v>284</v>
      </c>
      <c r="G92" s="22" t="s">
        <v>285</v>
      </c>
    </row>
    <row r="93" spans="1:7" x14ac:dyDescent="0.2">
      <c r="A93" s="23" t="s">
        <v>377</v>
      </c>
      <c r="B93" s="9" t="s">
        <v>286</v>
      </c>
      <c r="C93" s="9" t="s">
        <v>12</v>
      </c>
      <c r="D93" s="9" t="s">
        <v>284</v>
      </c>
      <c r="E93" s="22" t="s">
        <v>285</v>
      </c>
      <c r="F93" s="9" t="s">
        <v>284</v>
      </c>
      <c r="G93" s="22" t="s">
        <v>285</v>
      </c>
    </row>
    <row r="94" spans="1:7" x14ac:dyDescent="0.2">
      <c r="A94" s="23" t="s">
        <v>378</v>
      </c>
      <c r="B94" s="9" t="s">
        <v>286</v>
      </c>
      <c r="C94" s="9" t="s">
        <v>12</v>
      </c>
      <c r="D94" s="9" t="s">
        <v>284</v>
      </c>
      <c r="E94" s="22" t="s">
        <v>285</v>
      </c>
      <c r="F94" s="9" t="s">
        <v>284</v>
      </c>
      <c r="G94" s="22" t="s">
        <v>285</v>
      </c>
    </row>
    <row r="95" spans="1:7" x14ac:dyDescent="0.2">
      <c r="A95" s="23" t="s">
        <v>137</v>
      </c>
      <c r="B95" s="9" t="s">
        <v>286</v>
      </c>
      <c r="C95" s="9" t="s">
        <v>8</v>
      </c>
      <c r="D95" s="9" t="s">
        <v>284</v>
      </c>
      <c r="E95" s="22" t="s">
        <v>285</v>
      </c>
      <c r="F95" s="9" t="s">
        <v>284</v>
      </c>
      <c r="G95" s="22" t="s">
        <v>285</v>
      </c>
    </row>
    <row r="96" spans="1:7" x14ac:dyDescent="0.2">
      <c r="A96" s="23" t="s">
        <v>379</v>
      </c>
      <c r="B96" s="9" t="s">
        <v>286</v>
      </c>
      <c r="C96" s="9" t="s">
        <v>12</v>
      </c>
      <c r="D96" s="9" t="s">
        <v>284</v>
      </c>
      <c r="E96" s="22" t="s">
        <v>285</v>
      </c>
      <c r="F96" s="9" t="s">
        <v>284</v>
      </c>
      <c r="G96" s="22" t="s">
        <v>285</v>
      </c>
    </row>
    <row r="97" spans="1:7" x14ac:dyDescent="0.2">
      <c r="A97" s="23" t="s">
        <v>380</v>
      </c>
      <c r="B97" s="9" t="s">
        <v>286</v>
      </c>
      <c r="C97" s="9" t="s">
        <v>8</v>
      </c>
      <c r="D97" s="9" t="s">
        <v>284</v>
      </c>
      <c r="E97" s="22" t="s">
        <v>285</v>
      </c>
      <c r="F97" s="9" t="s">
        <v>284</v>
      </c>
      <c r="G97" s="22" t="s">
        <v>285</v>
      </c>
    </row>
    <row r="98" spans="1:7" x14ac:dyDescent="0.2">
      <c r="A98" s="23" t="s">
        <v>381</v>
      </c>
      <c r="B98" s="9" t="s">
        <v>286</v>
      </c>
      <c r="C98" s="9" t="s">
        <v>8</v>
      </c>
      <c r="D98" s="9" t="s">
        <v>284</v>
      </c>
      <c r="E98" s="22" t="s">
        <v>285</v>
      </c>
      <c r="F98" s="9" t="s">
        <v>284</v>
      </c>
      <c r="G98" s="22" t="s">
        <v>285</v>
      </c>
    </row>
    <row r="99" spans="1:7" x14ac:dyDescent="0.2">
      <c r="A99" s="23" t="s">
        <v>382</v>
      </c>
      <c r="B99" s="9" t="s">
        <v>286</v>
      </c>
      <c r="C99" s="9" t="s">
        <v>12</v>
      </c>
      <c r="D99" s="9" t="s">
        <v>284</v>
      </c>
      <c r="E99" s="22" t="s">
        <v>285</v>
      </c>
      <c r="F99" s="9" t="s">
        <v>284</v>
      </c>
      <c r="G99" s="22" t="s">
        <v>285</v>
      </c>
    </row>
    <row r="100" spans="1:7" x14ac:dyDescent="0.2">
      <c r="A100" s="23" t="s">
        <v>383</v>
      </c>
      <c r="B100" s="9" t="s">
        <v>286</v>
      </c>
      <c r="C100" s="9" t="s">
        <v>12</v>
      </c>
      <c r="D100" s="9" t="s">
        <v>284</v>
      </c>
      <c r="E100" s="22" t="s">
        <v>285</v>
      </c>
      <c r="F100" s="9" t="s">
        <v>284</v>
      </c>
      <c r="G100" s="22" t="s">
        <v>285</v>
      </c>
    </row>
    <row r="101" spans="1:7" x14ac:dyDescent="0.2">
      <c r="A101" s="23" t="s">
        <v>384</v>
      </c>
      <c r="B101" s="9" t="s">
        <v>286</v>
      </c>
      <c r="C101" s="9" t="s">
        <v>8</v>
      </c>
      <c r="D101" s="9" t="s">
        <v>284</v>
      </c>
      <c r="E101" s="22" t="s">
        <v>285</v>
      </c>
      <c r="F101" s="9" t="s">
        <v>284</v>
      </c>
      <c r="G101" s="22" t="s">
        <v>285</v>
      </c>
    </row>
    <row r="102" spans="1:7" x14ac:dyDescent="0.2">
      <c r="A102" s="23" t="s">
        <v>385</v>
      </c>
      <c r="B102" s="9" t="s">
        <v>286</v>
      </c>
      <c r="C102" s="9" t="s">
        <v>8</v>
      </c>
      <c r="D102" s="9" t="s">
        <v>284</v>
      </c>
      <c r="E102" s="22" t="s">
        <v>285</v>
      </c>
      <c r="F102" s="9" t="s">
        <v>284</v>
      </c>
      <c r="G102" s="22" t="s">
        <v>285</v>
      </c>
    </row>
    <row r="103" spans="1:7" x14ac:dyDescent="0.2">
      <c r="A103" s="23" t="s">
        <v>386</v>
      </c>
      <c r="B103" s="9" t="s">
        <v>286</v>
      </c>
      <c r="C103" s="9" t="s">
        <v>12</v>
      </c>
      <c r="D103" s="9" t="s">
        <v>284</v>
      </c>
      <c r="E103" s="22" t="s">
        <v>285</v>
      </c>
      <c r="F103" s="9" t="s">
        <v>284</v>
      </c>
      <c r="G103" s="22" t="s">
        <v>285</v>
      </c>
    </row>
    <row r="104" spans="1:7" x14ac:dyDescent="0.2">
      <c r="A104" s="23" t="s">
        <v>387</v>
      </c>
      <c r="B104" s="9" t="s">
        <v>286</v>
      </c>
      <c r="C104" s="9" t="s">
        <v>8</v>
      </c>
      <c r="D104" s="9" t="s">
        <v>284</v>
      </c>
      <c r="E104" s="22" t="s">
        <v>285</v>
      </c>
      <c r="F104" s="9" t="s">
        <v>284</v>
      </c>
      <c r="G104" s="22" t="s">
        <v>285</v>
      </c>
    </row>
    <row r="105" spans="1:7" x14ac:dyDescent="0.2">
      <c r="A105" s="23" t="s">
        <v>388</v>
      </c>
      <c r="B105" s="9" t="s">
        <v>286</v>
      </c>
      <c r="C105" s="9" t="s">
        <v>12</v>
      </c>
      <c r="D105" s="9" t="s">
        <v>284</v>
      </c>
      <c r="E105" s="22" t="s">
        <v>285</v>
      </c>
      <c r="F105" s="9" t="s">
        <v>284</v>
      </c>
      <c r="G105" s="22" t="s">
        <v>285</v>
      </c>
    </row>
    <row r="106" spans="1:7" x14ac:dyDescent="0.2">
      <c r="A106" s="23" t="s">
        <v>389</v>
      </c>
      <c r="B106" s="9" t="s">
        <v>286</v>
      </c>
      <c r="C106" s="9" t="s">
        <v>12</v>
      </c>
      <c r="D106" s="9" t="s">
        <v>284</v>
      </c>
      <c r="E106" s="22" t="s">
        <v>285</v>
      </c>
      <c r="F106" s="9" t="s">
        <v>284</v>
      </c>
      <c r="G106" s="22" t="s">
        <v>285</v>
      </c>
    </row>
    <row r="107" spans="1:7" x14ac:dyDescent="0.2">
      <c r="A107" s="23" t="s">
        <v>390</v>
      </c>
      <c r="B107" s="9" t="s">
        <v>286</v>
      </c>
      <c r="C107" s="9" t="s">
        <v>12</v>
      </c>
      <c r="D107" s="9" t="s">
        <v>284</v>
      </c>
      <c r="E107" s="22" t="s">
        <v>285</v>
      </c>
      <c r="F107" s="9" t="s">
        <v>284</v>
      </c>
      <c r="G107" s="22" t="s">
        <v>285</v>
      </c>
    </row>
    <row r="108" spans="1:7" x14ac:dyDescent="0.2">
      <c r="A108" s="23" t="s">
        <v>391</v>
      </c>
      <c r="B108" s="9" t="s">
        <v>286</v>
      </c>
      <c r="C108" s="9" t="s">
        <v>12</v>
      </c>
      <c r="D108" s="9" t="s">
        <v>284</v>
      </c>
      <c r="E108" s="22" t="s">
        <v>285</v>
      </c>
      <c r="F108" s="9" t="s">
        <v>284</v>
      </c>
      <c r="G108" s="22" t="s">
        <v>285</v>
      </c>
    </row>
    <row r="109" spans="1:7" x14ac:dyDescent="0.2">
      <c r="A109" s="23" t="s">
        <v>392</v>
      </c>
      <c r="B109" s="9" t="s">
        <v>286</v>
      </c>
      <c r="C109" s="9" t="s">
        <v>18</v>
      </c>
      <c r="D109" s="9" t="s">
        <v>284</v>
      </c>
      <c r="E109" s="22" t="s">
        <v>285</v>
      </c>
      <c r="F109" s="9" t="s">
        <v>284</v>
      </c>
      <c r="G109" s="22" t="s">
        <v>285</v>
      </c>
    </row>
    <row r="110" spans="1:7" x14ac:dyDescent="0.2">
      <c r="A110" s="23" t="s">
        <v>393</v>
      </c>
      <c r="B110" s="9" t="s">
        <v>286</v>
      </c>
      <c r="C110" s="9" t="s">
        <v>8</v>
      </c>
      <c r="D110" s="9" t="s">
        <v>284</v>
      </c>
      <c r="E110" s="22" t="s">
        <v>285</v>
      </c>
      <c r="F110" s="9" t="s">
        <v>284</v>
      </c>
      <c r="G110" s="22" t="s">
        <v>285</v>
      </c>
    </row>
    <row r="111" spans="1:7" x14ac:dyDescent="0.2">
      <c r="A111" s="23" t="s">
        <v>394</v>
      </c>
      <c r="B111" s="9" t="s">
        <v>286</v>
      </c>
      <c r="C111" s="9" t="s">
        <v>8</v>
      </c>
      <c r="D111" s="9" t="s">
        <v>284</v>
      </c>
      <c r="E111" s="22" t="s">
        <v>285</v>
      </c>
      <c r="F111" s="9" t="s">
        <v>284</v>
      </c>
      <c r="G111" s="22" t="s">
        <v>285</v>
      </c>
    </row>
    <row r="112" spans="1:7" x14ac:dyDescent="0.2">
      <c r="A112" s="23" t="s">
        <v>395</v>
      </c>
      <c r="B112" s="9" t="s">
        <v>286</v>
      </c>
      <c r="C112" s="9" t="s">
        <v>8</v>
      </c>
      <c r="D112" s="9" t="s">
        <v>284</v>
      </c>
      <c r="E112" s="22" t="s">
        <v>285</v>
      </c>
      <c r="F112" s="9" t="s">
        <v>284</v>
      </c>
      <c r="G112" s="22" t="s">
        <v>285</v>
      </c>
    </row>
    <row r="113" spans="1:7" x14ac:dyDescent="0.2">
      <c r="A113" s="23" t="s">
        <v>396</v>
      </c>
      <c r="B113" s="9" t="s">
        <v>286</v>
      </c>
      <c r="C113" s="9" t="s">
        <v>8</v>
      </c>
      <c r="D113" s="9" t="s">
        <v>284</v>
      </c>
      <c r="E113" s="22" t="s">
        <v>285</v>
      </c>
      <c r="F113" s="9" t="s">
        <v>284</v>
      </c>
      <c r="G113" s="22" t="s">
        <v>285</v>
      </c>
    </row>
    <row r="114" spans="1:7" x14ac:dyDescent="0.2">
      <c r="A114" s="23" t="s">
        <v>397</v>
      </c>
      <c r="B114" s="9" t="s">
        <v>286</v>
      </c>
      <c r="C114" s="9" t="s">
        <v>8</v>
      </c>
      <c r="D114" s="9" t="s">
        <v>284</v>
      </c>
      <c r="E114" s="22" t="s">
        <v>285</v>
      </c>
      <c r="F114" s="9" t="s">
        <v>284</v>
      </c>
      <c r="G114" s="22" t="s">
        <v>285</v>
      </c>
    </row>
    <row r="115" spans="1:7" x14ac:dyDescent="0.2">
      <c r="A115" s="23" t="s">
        <v>398</v>
      </c>
      <c r="B115" s="9" t="s">
        <v>286</v>
      </c>
      <c r="C115" s="9" t="s">
        <v>8</v>
      </c>
      <c r="D115" s="9" t="s">
        <v>284</v>
      </c>
      <c r="E115" s="22" t="s">
        <v>285</v>
      </c>
      <c r="F115" s="9" t="s">
        <v>284</v>
      </c>
      <c r="G115" s="22" t="s">
        <v>285</v>
      </c>
    </row>
    <row r="116" spans="1:7" x14ac:dyDescent="0.2">
      <c r="A116" s="23" t="s">
        <v>399</v>
      </c>
      <c r="B116" s="9" t="s">
        <v>286</v>
      </c>
      <c r="C116" s="9" t="s">
        <v>8</v>
      </c>
      <c r="D116" s="9" t="s">
        <v>284</v>
      </c>
      <c r="E116" s="22" t="s">
        <v>285</v>
      </c>
      <c r="F116" s="9" t="s">
        <v>284</v>
      </c>
      <c r="G116" s="22" t="s">
        <v>285</v>
      </c>
    </row>
    <row r="117" spans="1:7" x14ac:dyDescent="0.2">
      <c r="A117" s="23" t="s">
        <v>400</v>
      </c>
      <c r="B117" s="9" t="s">
        <v>286</v>
      </c>
      <c r="C117" s="9" t="s">
        <v>7</v>
      </c>
      <c r="D117" s="9" t="s">
        <v>284</v>
      </c>
      <c r="E117" s="22" t="s">
        <v>285</v>
      </c>
      <c r="F117" s="9" t="s">
        <v>284</v>
      </c>
      <c r="G117" s="22" t="s">
        <v>285</v>
      </c>
    </row>
    <row r="118" spans="1:7" x14ac:dyDescent="0.2">
      <c r="A118" s="23" t="s">
        <v>401</v>
      </c>
      <c r="B118" s="9" t="s">
        <v>286</v>
      </c>
      <c r="C118" s="9" t="s">
        <v>12</v>
      </c>
      <c r="D118" s="9" t="s">
        <v>284</v>
      </c>
      <c r="E118" s="22" t="s">
        <v>285</v>
      </c>
      <c r="F118" s="9" t="s">
        <v>284</v>
      </c>
      <c r="G118" s="22" t="s">
        <v>285</v>
      </c>
    </row>
    <row r="119" spans="1:7" x14ac:dyDescent="0.2">
      <c r="A119" s="23" t="s">
        <v>402</v>
      </c>
      <c r="B119" s="9" t="s">
        <v>286</v>
      </c>
      <c r="C119" s="9" t="s">
        <v>12</v>
      </c>
      <c r="D119" s="9" t="s">
        <v>284</v>
      </c>
      <c r="E119" s="22" t="s">
        <v>285</v>
      </c>
      <c r="F119" s="9" t="s">
        <v>284</v>
      </c>
      <c r="G119" s="22" t="s">
        <v>285</v>
      </c>
    </row>
    <row r="120" spans="1:7" x14ac:dyDescent="0.2">
      <c r="A120" s="23" t="s">
        <v>403</v>
      </c>
      <c r="B120" s="9" t="s">
        <v>286</v>
      </c>
      <c r="C120" s="9" t="s">
        <v>12</v>
      </c>
      <c r="D120" s="9" t="s">
        <v>284</v>
      </c>
      <c r="E120" s="22" t="s">
        <v>285</v>
      </c>
      <c r="F120" s="9" t="s">
        <v>284</v>
      </c>
      <c r="G120" s="22" t="s">
        <v>285</v>
      </c>
    </row>
    <row r="121" spans="1:7" x14ac:dyDescent="0.2">
      <c r="A121" s="23" t="s">
        <v>404</v>
      </c>
      <c r="B121" s="9" t="s">
        <v>286</v>
      </c>
      <c r="C121" s="9" t="s">
        <v>12</v>
      </c>
      <c r="D121" s="9" t="s">
        <v>284</v>
      </c>
      <c r="E121" s="22" t="s">
        <v>285</v>
      </c>
      <c r="F121" s="9" t="s">
        <v>284</v>
      </c>
      <c r="G121" s="22" t="s">
        <v>285</v>
      </c>
    </row>
    <row r="122" spans="1:7" x14ac:dyDescent="0.2">
      <c r="A122" s="23" t="s">
        <v>405</v>
      </c>
      <c r="B122" s="9" t="s">
        <v>286</v>
      </c>
      <c r="C122" s="9" t="s">
        <v>8</v>
      </c>
      <c r="D122" s="9" t="s">
        <v>284</v>
      </c>
      <c r="E122" s="22" t="s">
        <v>285</v>
      </c>
      <c r="F122" s="9" t="s">
        <v>284</v>
      </c>
      <c r="G122" s="22" t="s">
        <v>285</v>
      </c>
    </row>
    <row r="123" spans="1:7" x14ac:dyDescent="0.2">
      <c r="A123" s="23" t="s">
        <v>406</v>
      </c>
      <c r="B123" s="9" t="s">
        <v>286</v>
      </c>
      <c r="C123" s="9" t="s">
        <v>8</v>
      </c>
      <c r="D123" s="9" t="s">
        <v>284</v>
      </c>
      <c r="E123" s="22" t="s">
        <v>285</v>
      </c>
      <c r="F123" s="9" t="s">
        <v>284</v>
      </c>
      <c r="G123" s="22" t="s">
        <v>285</v>
      </c>
    </row>
    <row r="124" spans="1:7" x14ac:dyDescent="0.2">
      <c r="A124" s="23" t="s">
        <v>407</v>
      </c>
      <c r="B124" s="9" t="s">
        <v>286</v>
      </c>
      <c r="C124" s="9" t="s">
        <v>8</v>
      </c>
      <c r="D124" s="9" t="s">
        <v>284</v>
      </c>
      <c r="E124" s="22" t="s">
        <v>285</v>
      </c>
      <c r="F124" s="9" t="s">
        <v>284</v>
      </c>
      <c r="G124" s="22" t="s">
        <v>285</v>
      </c>
    </row>
    <row r="125" spans="1:7" x14ac:dyDescent="0.2">
      <c r="A125" s="23" t="s">
        <v>408</v>
      </c>
      <c r="B125" s="9" t="s">
        <v>286</v>
      </c>
      <c r="C125" s="9" t="s">
        <v>7</v>
      </c>
      <c r="D125" s="9" t="s">
        <v>284</v>
      </c>
      <c r="E125" s="22" t="s">
        <v>285</v>
      </c>
      <c r="F125" s="9" t="s">
        <v>284</v>
      </c>
      <c r="G125" s="22" t="s">
        <v>285</v>
      </c>
    </row>
    <row r="126" spans="1:7" x14ac:dyDescent="0.2">
      <c r="A126" s="23" t="s">
        <v>409</v>
      </c>
      <c r="B126" s="9" t="s">
        <v>286</v>
      </c>
      <c r="C126" s="9" t="s">
        <v>7</v>
      </c>
      <c r="D126" s="9" t="s">
        <v>284</v>
      </c>
      <c r="E126" s="22" t="s">
        <v>285</v>
      </c>
      <c r="F126" s="9" t="s">
        <v>284</v>
      </c>
      <c r="G126" s="22" t="s">
        <v>285</v>
      </c>
    </row>
    <row r="127" spans="1:7" x14ac:dyDescent="0.2">
      <c r="A127" s="23" t="s">
        <v>410</v>
      </c>
      <c r="B127" s="9" t="s">
        <v>286</v>
      </c>
      <c r="C127" s="9" t="s">
        <v>7</v>
      </c>
      <c r="D127" s="9" t="s">
        <v>284</v>
      </c>
      <c r="E127" s="22" t="s">
        <v>285</v>
      </c>
      <c r="F127" s="9" t="s">
        <v>284</v>
      </c>
      <c r="G127" s="22" t="s">
        <v>285</v>
      </c>
    </row>
    <row r="128" spans="1:7" x14ac:dyDescent="0.2">
      <c r="A128" s="23" t="s">
        <v>411</v>
      </c>
      <c r="B128" s="9" t="s">
        <v>286</v>
      </c>
      <c r="C128" s="9" t="s">
        <v>7</v>
      </c>
      <c r="D128" s="9" t="s">
        <v>284</v>
      </c>
      <c r="E128" s="22" t="s">
        <v>285</v>
      </c>
      <c r="F128" s="9" t="s">
        <v>284</v>
      </c>
      <c r="G128" s="22" t="s">
        <v>285</v>
      </c>
    </row>
    <row r="129" spans="1:7" x14ac:dyDescent="0.2">
      <c r="A129" s="23" t="s">
        <v>412</v>
      </c>
      <c r="B129" s="9" t="s">
        <v>286</v>
      </c>
      <c r="C129" s="9" t="s">
        <v>12</v>
      </c>
      <c r="D129" s="9" t="s">
        <v>284</v>
      </c>
      <c r="E129" s="22" t="s">
        <v>285</v>
      </c>
      <c r="F129" s="9" t="s">
        <v>284</v>
      </c>
      <c r="G129" s="22" t="s">
        <v>285</v>
      </c>
    </row>
    <row r="130" spans="1:7" x14ac:dyDescent="0.2">
      <c r="A130" s="23" t="s">
        <v>413</v>
      </c>
      <c r="B130" s="9" t="s">
        <v>286</v>
      </c>
      <c r="C130" s="9" t="s">
        <v>7</v>
      </c>
      <c r="D130" s="9" t="s">
        <v>284</v>
      </c>
      <c r="E130" s="22" t="s">
        <v>285</v>
      </c>
      <c r="F130" s="9" t="s">
        <v>284</v>
      </c>
      <c r="G130" s="22" t="s">
        <v>285</v>
      </c>
    </row>
    <row r="131" spans="1:7" x14ac:dyDescent="0.2">
      <c r="A131" s="23" t="s">
        <v>414</v>
      </c>
      <c r="B131" s="9" t="s">
        <v>286</v>
      </c>
      <c r="C131" s="9" t="s">
        <v>8</v>
      </c>
      <c r="D131" s="9" t="s">
        <v>284</v>
      </c>
      <c r="E131" s="22" t="s">
        <v>285</v>
      </c>
      <c r="F131" s="9" t="s">
        <v>284</v>
      </c>
      <c r="G131" s="22" t="s">
        <v>285</v>
      </c>
    </row>
    <row r="132" spans="1:7" x14ac:dyDescent="0.2">
      <c r="A132" s="23" t="s">
        <v>415</v>
      </c>
      <c r="B132" s="9" t="s">
        <v>286</v>
      </c>
      <c r="C132" s="9" t="s">
        <v>7</v>
      </c>
      <c r="D132" s="9" t="s">
        <v>284</v>
      </c>
      <c r="E132" s="22" t="s">
        <v>285</v>
      </c>
      <c r="F132" s="9" t="s">
        <v>284</v>
      </c>
      <c r="G132" s="22" t="s">
        <v>285</v>
      </c>
    </row>
    <row r="133" spans="1:7" x14ac:dyDescent="0.2">
      <c r="A133" s="23" t="s">
        <v>416</v>
      </c>
      <c r="B133" s="9" t="s">
        <v>286</v>
      </c>
      <c r="C133" s="9" t="s">
        <v>8</v>
      </c>
      <c r="D133" s="9" t="s">
        <v>284</v>
      </c>
      <c r="E133" s="22" t="s">
        <v>285</v>
      </c>
      <c r="F133" s="9" t="s">
        <v>284</v>
      </c>
      <c r="G133" s="22" t="s">
        <v>285</v>
      </c>
    </row>
    <row r="134" spans="1:7" x14ac:dyDescent="0.2">
      <c r="A134" s="23" t="s">
        <v>417</v>
      </c>
      <c r="B134" s="9" t="s">
        <v>286</v>
      </c>
      <c r="C134" s="9" t="s">
        <v>12</v>
      </c>
      <c r="D134" s="9" t="s">
        <v>284</v>
      </c>
      <c r="E134" s="22" t="s">
        <v>285</v>
      </c>
      <c r="F134" s="9" t="s">
        <v>284</v>
      </c>
      <c r="G134" s="22" t="s">
        <v>285</v>
      </c>
    </row>
    <row r="135" spans="1:7" x14ac:dyDescent="0.2">
      <c r="A135" s="23" t="s">
        <v>203</v>
      </c>
      <c r="B135" s="9" t="s">
        <v>286</v>
      </c>
      <c r="C135" s="9" t="s">
        <v>12</v>
      </c>
      <c r="D135" s="9" t="s">
        <v>284</v>
      </c>
      <c r="E135" s="22" t="s">
        <v>285</v>
      </c>
      <c r="F135" s="9" t="s">
        <v>284</v>
      </c>
      <c r="G135" s="22" t="s">
        <v>285</v>
      </c>
    </row>
    <row r="136" spans="1:7" x14ac:dyDescent="0.2">
      <c r="A136" s="23" t="s">
        <v>206</v>
      </c>
      <c r="B136" s="9" t="s">
        <v>286</v>
      </c>
      <c r="C136" s="9" t="s">
        <v>12</v>
      </c>
      <c r="D136" s="9" t="s">
        <v>284</v>
      </c>
      <c r="E136" s="22" t="s">
        <v>285</v>
      </c>
      <c r="F136" s="9" t="s">
        <v>284</v>
      </c>
      <c r="G136" s="22" t="s">
        <v>285</v>
      </c>
    </row>
    <row r="137" spans="1:7" x14ac:dyDescent="0.2">
      <c r="A137" s="23" t="s">
        <v>418</v>
      </c>
      <c r="B137" s="9" t="s">
        <v>286</v>
      </c>
      <c r="C137" s="9" t="s">
        <v>12</v>
      </c>
      <c r="D137" s="9" t="s">
        <v>284</v>
      </c>
      <c r="E137" s="22" t="s">
        <v>285</v>
      </c>
      <c r="F137" s="9" t="s">
        <v>284</v>
      </c>
      <c r="G137" s="22" t="s">
        <v>285</v>
      </c>
    </row>
    <row r="138" spans="1:7" x14ac:dyDescent="0.2">
      <c r="A138" s="23" t="s">
        <v>419</v>
      </c>
      <c r="B138" s="9" t="s">
        <v>286</v>
      </c>
      <c r="C138" s="9" t="s">
        <v>7</v>
      </c>
      <c r="D138" s="9" t="s">
        <v>284</v>
      </c>
      <c r="E138" s="22" t="s">
        <v>285</v>
      </c>
      <c r="F138" s="9" t="s">
        <v>284</v>
      </c>
      <c r="G138" s="22" t="s">
        <v>285</v>
      </c>
    </row>
    <row r="139" spans="1:7" x14ac:dyDescent="0.2">
      <c r="A139" s="23" t="s">
        <v>420</v>
      </c>
      <c r="B139" s="9" t="s">
        <v>286</v>
      </c>
      <c r="C139" s="9" t="s">
        <v>12</v>
      </c>
      <c r="D139" s="9" t="s">
        <v>284</v>
      </c>
      <c r="E139" s="22" t="s">
        <v>285</v>
      </c>
      <c r="F139" s="9" t="s">
        <v>284</v>
      </c>
      <c r="G139" s="22" t="s">
        <v>285</v>
      </c>
    </row>
    <row r="140" spans="1:7" x14ac:dyDescent="0.2">
      <c r="A140" s="23" t="s">
        <v>421</v>
      </c>
      <c r="B140" s="9" t="s">
        <v>286</v>
      </c>
      <c r="C140" s="9" t="s">
        <v>12</v>
      </c>
      <c r="D140" s="9" t="s">
        <v>284</v>
      </c>
      <c r="E140" s="22" t="s">
        <v>285</v>
      </c>
      <c r="F140" s="9" t="s">
        <v>284</v>
      </c>
      <c r="G140" s="22" t="s">
        <v>285</v>
      </c>
    </row>
    <row r="141" spans="1:7" x14ac:dyDescent="0.2">
      <c r="A141" s="23" t="s">
        <v>422</v>
      </c>
      <c r="B141" s="9" t="s">
        <v>286</v>
      </c>
      <c r="C141" s="9" t="s">
        <v>12</v>
      </c>
      <c r="D141" s="9" t="s">
        <v>284</v>
      </c>
      <c r="E141" s="22" t="s">
        <v>285</v>
      </c>
      <c r="F141" s="9" t="s">
        <v>284</v>
      </c>
      <c r="G141" s="22" t="s">
        <v>285</v>
      </c>
    </row>
    <row r="142" spans="1:7" x14ac:dyDescent="0.2">
      <c r="A142" s="23" t="s">
        <v>423</v>
      </c>
      <c r="B142" s="9" t="s">
        <v>286</v>
      </c>
      <c r="C142" s="9" t="s">
        <v>12</v>
      </c>
      <c r="D142" s="9" t="s">
        <v>284</v>
      </c>
      <c r="E142" s="22" t="s">
        <v>285</v>
      </c>
      <c r="F142" s="9" t="s">
        <v>284</v>
      </c>
      <c r="G142" s="22" t="s">
        <v>285</v>
      </c>
    </row>
    <row r="143" spans="1:7" x14ac:dyDescent="0.2">
      <c r="A143" s="24" t="s">
        <v>424</v>
      </c>
      <c r="B143" s="9" t="s">
        <v>284</v>
      </c>
      <c r="C143" s="22" t="s">
        <v>285</v>
      </c>
      <c r="D143" s="9" t="s">
        <v>286</v>
      </c>
      <c r="E143" s="9" t="s">
        <v>7</v>
      </c>
      <c r="F143" s="9" t="s">
        <v>284</v>
      </c>
      <c r="G143" s="22" t="s">
        <v>285</v>
      </c>
    </row>
    <row r="144" spans="1:7" x14ac:dyDescent="0.2">
      <c r="A144" s="24" t="s">
        <v>425</v>
      </c>
      <c r="B144" s="9" t="s">
        <v>284</v>
      </c>
      <c r="C144" s="22" t="s">
        <v>285</v>
      </c>
      <c r="D144" s="9" t="s">
        <v>286</v>
      </c>
      <c r="E144" s="9" t="s">
        <v>18</v>
      </c>
      <c r="F144" s="9" t="s">
        <v>284</v>
      </c>
      <c r="G144" s="22" t="s">
        <v>285</v>
      </c>
    </row>
    <row r="145" spans="1:7" x14ac:dyDescent="0.2">
      <c r="A145" s="24" t="s">
        <v>426</v>
      </c>
      <c r="B145" s="9" t="s">
        <v>284</v>
      </c>
      <c r="C145" s="22" t="s">
        <v>285</v>
      </c>
      <c r="D145" s="9" t="s">
        <v>286</v>
      </c>
      <c r="E145" s="9" t="s">
        <v>8</v>
      </c>
      <c r="F145" s="9" t="s">
        <v>284</v>
      </c>
      <c r="G145" s="22" t="s">
        <v>285</v>
      </c>
    </row>
    <row r="146" spans="1:7" x14ac:dyDescent="0.2">
      <c r="A146" s="24" t="s">
        <v>427</v>
      </c>
      <c r="B146" s="9" t="s">
        <v>284</v>
      </c>
      <c r="C146" s="22" t="s">
        <v>285</v>
      </c>
      <c r="D146" s="9" t="s">
        <v>286</v>
      </c>
      <c r="E146" s="9" t="s">
        <v>12</v>
      </c>
      <c r="F146" s="9" t="s">
        <v>284</v>
      </c>
      <c r="G146" s="22" t="s">
        <v>285</v>
      </c>
    </row>
    <row r="147" spans="1:7" x14ac:dyDescent="0.2">
      <c r="A147" s="24" t="s">
        <v>217</v>
      </c>
      <c r="B147" s="9" t="s">
        <v>284</v>
      </c>
      <c r="C147" s="22" t="s">
        <v>285</v>
      </c>
      <c r="D147" s="9" t="s">
        <v>286</v>
      </c>
      <c r="E147" s="9" t="s">
        <v>12</v>
      </c>
      <c r="F147" s="9" t="s">
        <v>284</v>
      </c>
      <c r="G147" s="22" t="s">
        <v>285</v>
      </c>
    </row>
    <row r="148" spans="1:7" x14ac:dyDescent="0.2">
      <c r="A148" s="24" t="s">
        <v>218</v>
      </c>
      <c r="B148" s="9" t="s">
        <v>284</v>
      </c>
      <c r="C148" s="22" t="s">
        <v>285</v>
      </c>
      <c r="D148" s="9" t="s">
        <v>286</v>
      </c>
      <c r="E148" s="9" t="s">
        <v>12</v>
      </c>
      <c r="F148" s="9" t="s">
        <v>284</v>
      </c>
      <c r="G148" s="22" t="s">
        <v>285</v>
      </c>
    </row>
    <row r="149" spans="1:7" x14ac:dyDescent="0.2">
      <c r="A149" s="24" t="s">
        <v>428</v>
      </c>
      <c r="B149" s="9" t="s">
        <v>284</v>
      </c>
      <c r="C149" s="22" t="s">
        <v>285</v>
      </c>
      <c r="D149" s="9" t="s">
        <v>286</v>
      </c>
      <c r="E149" s="9" t="s">
        <v>12</v>
      </c>
      <c r="F149" s="9" t="s">
        <v>284</v>
      </c>
      <c r="G149" s="22" t="s">
        <v>285</v>
      </c>
    </row>
    <row r="150" spans="1:7" x14ac:dyDescent="0.2">
      <c r="A150" s="24" t="s">
        <v>429</v>
      </c>
      <c r="B150" s="9" t="s">
        <v>284</v>
      </c>
      <c r="C150" s="22" t="s">
        <v>285</v>
      </c>
      <c r="D150" s="9" t="s">
        <v>286</v>
      </c>
      <c r="E150" s="9" t="s">
        <v>12</v>
      </c>
      <c r="F150" s="9" t="s">
        <v>284</v>
      </c>
      <c r="G150" s="22" t="s">
        <v>285</v>
      </c>
    </row>
    <row r="151" spans="1:7" x14ac:dyDescent="0.2">
      <c r="A151" s="24" t="s">
        <v>430</v>
      </c>
      <c r="B151" s="9" t="s">
        <v>284</v>
      </c>
      <c r="C151" s="22" t="s">
        <v>285</v>
      </c>
      <c r="D151" s="9" t="s">
        <v>286</v>
      </c>
      <c r="E151" s="9" t="s">
        <v>8</v>
      </c>
      <c r="F151" s="9" t="s">
        <v>284</v>
      </c>
      <c r="G151" s="22" t="s">
        <v>285</v>
      </c>
    </row>
    <row r="152" spans="1:7" x14ac:dyDescent="0.2">
      <c r="A152" s="24" t="s">
        <v>431</v>
      </c>
      <c r="B152" s="9" t="s">
        <v>284</v>
      </c>
      <c r="C152" s="22" t="s">
        <v>285</v>
      </c>
      <c r="D152" s="9" t="s">
        <v>286</v>
      </c>
      <c r="E152" s="9" t="s">
        <v>7</v>
      </c>
      <c r="F152" s="9" t="s">
        <v>284</v>
      </c>
      <c r="G152" s="22" t="s">
        <v>285</v>
      </c>
    </row>
    <row r="153" spans="1:7" x14ac:dyDescent="0.2">
      <c r="A153" s="24" t="s">
        <v>432</v>
      </c>
      <c r="B153" s="9" t="s">
        <v>284</v>
      </c>
      <c r="C153" s="22" t="s">
        <v>285</v>
      </c>
      <c r="D153" s="9" t="s">
        <v>286</v>
      </c>
      <c r="E153" s="9" t="s">
        <v>12</v>
      </c>
      <c r="F153" s="9" t="s">
        <v>284</v>
      </c>
      <c r="G153" s="22" t="s">
        <v>285</v>
      </c>
    </row>
    <row r="154" spans="1:7" x14ac:dyDescent="0.2">
      <c r="A154" s="24" t="s">
        <v>433</v>
      </c>
      <c r="B154" s="9" t="s">
        <v>284</v>
      </c>
      <c r="C154" s="22" t="s">
        <v>285</v>
      </c>
      <c r="D154" s="9" t="s">
        <v>286</v>
      </c>
      <c r="E154" s="9" t="s">
        <v>8</v>
      </c>
      <c r="F154" s="9" t="s">
        <v>284</v>
      </c>
      <c r="G154" s="22" t="s">
        <v>285</v>
      </c>
    </row>
    <row r="155" spans="1:7" x14ac:dyDescent="0.2">
      <c r="A155" s="24" t="s">
        <v>434</v>
      </c>
      <c r="B155" s="9" t="s">
        <v>284</v>
      </c>
      <c r="C155" s="22" t="s">
        <v>285</v>
      </c>
      <c r="D155" s="9" t="s">
        <v>286</v>
      </c>
      <c r="E155" s="9" t="s">
        <v>7</v>
      </c>
      <c r="F155" s="9" t="s">
        <v>284</v>
      </c>
      <c r="G155" s="22" t="s">
        <v>285</v>
      </c>
    </row>
    <row r="156" spans="1:7" x14ac:dyDescent="0.2">
      <c r="A156" s="24" t="s">
        <v>435</v>
      </c>
      <c r="B156" s="9" t="s">
        <v>284</v>
      </c>
      <c r="C156" s="22" t="s">
        <v>285</v>
      </c>
      <c r="D156" s="9" t="s">
        <v>286</v>
      </c>
      <c r="E156" s="9" t="s">
        <v>12</v>
      </c>
      <c r="F156" s="9" t="s">
        <v>284</v>
      </c>
      <c r="G156" s="22" t="s">
        <v>285</v>
      </c>
    </row>
    <row r="157" spans="1:7" x14ac:dyDescent="0.2">
      <c r="A157" s="24" t="s">
        <v>436</v>
      </c>
      <c r="B157" s="9" t="s">
        <v>284</v>
      </c>
      <c r="C157" s="22" t="s">
        <v>285</v>
      </c>
      <c r="D157" s="9" t="s">
        <v>286</v>
      </c>
      <c r="E157" s="9" t="s">
        <v>12</v>
      </c>
      <c r="F157" s="9" t="s">
        <v>284</v>
      </c>
      <c r="G157" s="22" t="s">
        <v>285</v>
      </c>
    </row>
    <row r="158" spans="1:7" x14ac:dyDescent="0.2">
      <c r="A158" s="24" t="s">
        <v>437</v>
      </c>
      <c r="B158" s="9" t="s">
        <v>284</v>
      </c>
      <c r="C158" s="22" t="s">
        <v>285</v>
      </c>
      <c r="D158" s="9" t="s">
        <v>286</v>
      </c>
      <c r="E158" s="9" t="s">
        <v>8</v>
      </c>
      <c r="F158" s="9" t="s">
        <v>284</v>
      </c>
      <c r="G158" s="22" t="s">
        <v>285</v>
      </c>
    </row>
    <row r="159" spans="1:7" x14ac:dyDescent="0.2">
      <c r="A159" s="24" t="s">
        <v>438</v>
      </c>
      <c r="B159" s="9" t="s">
        <v>284</v>
      </c>
      <c r="C159" s="22" t="s">
        <v>285</v>
      </c>
      <c r="D159" s="9" t="s">
        <v>286</v>
      </c>
      <c r="E159" s="9" t="s">
        <v>8</v>
      </c>
      <c r="F159" s="9" t="s">
        <v>284</v>
      </c>
      <c r="G159" s="22" t="s">
        <v>285</v>
      </c>
    </row>
    <row r="160" spans="1:7" x14ac:dyDescent="0.2">
      <c r="A160" s="24" t="s">
        <v>439</v>
      </c>
      <c r="B160" s="9" t="s">
        <v>284</v>
      </c>
      <c r="C160" s="22" t="s">
        <v>285</v>
      </c>
      <c r="D160" s="9" t="s">
        <v>286</v>
      </c>
      <c r="E160" s="9" t="s">
        <v>8</v>
      </c>
      <c r="F160" s="9" t="s">
        <v>284</v>
      </c>
      <c r="G160" s="22" t="s">
        <v>285</v>
      </c>
    </row>
    <row r="161" spans="1:7" x14ac:dyDescent="0.2">
      <c r="A161" s="24" t="s">
        <v>440</v>
      </c>
      <c r="B161" s="9" t="s">
        <v>284</v>
      </c>
      <c r="C161" s="22" t="s">
        <v>285</v>
      </c>
      <c r="D161" s="9" t="s">
        <v>286</v>
      </c>
      <c r="E161" s="9" t="s">
        <v>8</v>
      </c>
      <c r="F161" s="9" t="s">
        <v>284</v>
      </c>
      <c r="G161" s="22" t="s">
        <v>285</v>
      </c>
    </row>
    <row r="162" spans="1:7" x14ac:dyDescent="0.2">
      <c r="A162" s="24" t="s">
        <v>441</v>
      </c>
      <c r="B162" s="9" t="s">
        <v>284</v>
      </c>
      <c r="C162" s="22" t="s">
        <v>285</v>
      </c>
      <c r="D162" s="9" t="s">
        <v>286</v>
      </c>
      <c r="E162" s="9" t="s">
        <v>8</v>
      </c>
      <c r="F162" s="9" t="s">
        <v>284</v>
      </c>
      <c r="G162" s="22" t="s">
        <v>285</v>
      </c>
    </row>
    <row r="163" spans="1:7" x14ac:dyDescent="0.2">
      <c r="A163" s="24" t="s">
        <v>442</v>
      </c>
      <c r="B163" s="9" t="s">
        <v>284</v>
      </c>
      <c r="C163" s="22" t="s">
        <v>285</v>
      </c>
      <c r="D163" s="9" t="s">
        <v>286</v>
      </c>
      <c r="E163" s="9" t="s">
        <v>8</v>
      </c>
      <c r="F163" s="9" t="s">
        <v>284</v>
      </c>
      <c r="G163" s="22" t="s">
        <v>285</v>
      </c>
    </row>
    <row r="164" spans="1:7" x14ac:dyDescent="0.2">
      <c r="A164" s="24" t="s">
        <v>443</v>
      </c>
      <c r="B164" s="9" t="s">
        <v>284</v>
      </c>
      <c r="C164" s="22" t="s">
        <v>285</v>
      </c>
      <c r="D164" s="9" t="s">
        <v>286</v>
      </c>
      <c r="E164" s="9" t="s">
        <v>8</v>
      </c>
      <c r="F164" s="9" t="s">
        <v>284</v>
      </c>
      <c r="G164" s="22" t="s">
        <v>285</v>
      </c>
    </row>
    <row r="165" spans="1:7" x14ac:dyDescent="0.2">
      <c r="A165" s="24" t="s">
        <v>444</v>
      </c>
      <c r="B165" s="9" t="s">
        <v>284</v>
      </c>
      <c r="C165" s="22" t="s">
        <v>285</v>
      </c>
      <c r="D165" s="9" t="s">
        <v>286</v>
      </c>
      <c r="E165" s="9" t="s">
        <v>8</v>
      </c>
      <c r="F165" s="9" t="s">
        <v>284</v>
      </c>
      <c r="G165" s="22" t="s">
        <v>285</v>
      </c>
    </row>
    <row r="166" spans="1:7" x14ac:dyDescent="0.2">
      <c r="A166" s="24" t="s">
        <v>445</v>
      </c>
      <c r="B166" s="9" t="s">
        <v>284</v>
      </c>
      <c r="C166" s="22" t="s">
        <v>285</v>
      </c>
      <c r="D166" s="9" t="s">
        <v>286</v>
      </c>
      <c r="E166" s="9" t="s">
        <v>7</v>
      </c>
      <c r="F166" s="9" t="s">
        <v>284</v>
      </c>
      <c r="G166" s="22" t="s">
        <v>285</v>
      </c>
    </row>
    <row r="167" spans="1:7" x14ac:dyDescent="0.2">
      <c r="A167" s="24" t="s">
        <v>446</v>
      </c>
      <c r="B167" s="9" t="s">
        <v>284</v>
      </c>
      <c r="C167" s="22" t="s">
        <v>285</v>
      </c>
      <c r="D167" s="9" t="s">
        <v>286</v>
      </c>
      <c r="E167" s="9" t="s">
        <v>8</v>
      </c>
      <c r="F167" s="9" t="s">
        <v>284</v>
      </c>
      <c r="G167" s="22" t="s">
        <v>285</v>
      </c>
    </row>
    <row r="168" spans="1:7" x14ac:dyDescent="0.2">
      <c r="A168" s="24" t="s">
        <v>447</v>
      </c>
      <c r="B168" s="9" t="s">
        <v>284</v>
      </c>
      <c r="C168" s="22" t="s">
        <v>285</v>
      </c>
      <c r="D168" s="9" t="s">
        <v>286</v>
      </c>
      <c r="E168" s="9" t="s">
        <v>8</v>
      </c>
      <c r="F168" s="9" t="s">
        <v>284</v>
      </c>
      <c r="G168" s="22" t="s">
        <v>285</v>
      </c>
    </row>
    <row r="169" spans="1:7" x14ac:dyDescent="0.2">
      <c r="A169" s="24" t="s">
        <v>448</v>
      </c>
      <c r="B169" s="9" t="s">
        <v>284</v>
      </c>
      <c r="C169" s="22" t="s">
        <v>285</v>
      </c>
      <c r="D169" s="9" t="s">
        <v>286</v>
      </c>
      <c r="E169" s="9" t="s">
        <v>8</v>
      </c>
      <c r="F169" s="9" t="s">
        <v>284</v>
      </c>
      <c r="G169" s="22" t="s">
        <v>285</v>
      </c>
    </row>
    <row r="170" spans="1:7" x14ac:dyDescent="0.2">
      <c r="A170" s="24" t="s">
        <v>255</v>
      </c>
      <c r="B170" s="9" t="s">
        <v>284</v>
      </c>
      <c r="C170" s="22" t="s">
        <v>285</v>
      </c>
      <c r="D170" s="9" t="s">
        <v>286</v>
      </c>
      <c r="E170" s="9" t="s">
        <v>8</v>
      </c>
      <c r="F170" s="9" t="s">
        <v>284</v>
      </c>
      <c r="G170" s="22" t="s">
        <v>285</v>
      </c>
    </row>
    <row r="171" spans="1:7" x14ac:dyDescent="0.2">
      <c r="A171" s="24" t="s">
        <v>449</v>
      </c>
      <c r="B171" s="9" t="s">
        <v>284</v>
      </c>
      <c r="C171" s="22" t="s">
        <v>285</v>
      </c>
      <c r="D171" s="9" t="s">
        <v>286</v>
      </c>
      <c r="E171" s="9" t="s">
        <v>8</v>
      </c>
      <c r="F171" s="9" t="s">
        <v>284</v>
      </c>
      <c r="G171" s="22" t="s">
        <v>285</v>
      </c>
    </row>
    <row r="172" spans="1:7" x14ac:dyDescent="0.2">
      <c r="A172" s="24" t="s">
        <v>450</v>
      </c>
      <c r="B172" s="9" t="s">
        <v>284</v>
      </c>
      <c r="C172" s="22" t="s">
        <v>285</v>
      </c>
      <c r="D172" s="9" t="s">
        <v>286</v>
      </c>
      <c r="E172" s="9" t="s">
        <v>8</v>
      </c>
      <c r="F172" s="9" t="s">
        <v>284</v>
      </c>
      <c r="G172" s="22" t="s">
        <v>285</v>
      </c>
    </row>
    <row r="173" spans="1:7" x14ac:dyDescent="0.2">
      <c r="A173" s="24" t="s">
        <v>451</v>
      </c>
      <c r="B173" s="9" t="s">
        <v>284</v>
      </c>
      <c r="C173" s="22" t="s">
        <v>285</v>
      </c>
      <c r="D173" s="9" t="s">
        <v>286</v>
      </c>
      <c r="E173" s="9" t="s">
        <v>8</v>
      </c>
      <c r="F173" s="9" t="s">
        <v>284</v>
      </c>
      <c r="G173" s="22" t="s">
        <v>285</v>
      </c>
    </row>
    <row r="174" spans="1:7" x14ac:dyDescent="0.2">
      <c r="A174" s="24" t="s">
        <v>452</v>
      </c>
      <c r="B174" s="9" t="s">
        <v>284</v>
      </c>
      <c r="C174" s="22" t="s">
        <v>285</v>
      </c>
      <c r="D174" s="9" t="s">
        <v>286</v>
      </c>
      <c r="E174" s="9" t="s">
        <v>7</v>
      </c>
      <c r="F174" s="9" t="s">
        <v>284</v>
      </c>
      <c r="G174" s="22" t="s">
        <v>285</v>
      </c>
    </row>
    <row r="175" spans="1:7" x14ac:dyDescent="0.2">
      <c r="A175" s="24" t="s">
        <v>453</v>
      </c>
      <c r="B175" s="9" t="s">
        <v>284</v>
      </c>
      <c r="C175" s="22" t="s">
        <v>285</v>
      </c>
      <c r="D175" s="9" t="s">
        <v>286</v>
      </c>
      <c r="E175" s="9" t="s">
        <v>8</v>
      </c>
      <c r="F175" s="9" t="s">
        <v>284</v>
      </c>
      <c r="G175" s="22" t="s">
        <v>285</v>
      </c>
    </row>
    <row r="176" spans="1:7" x14ac:dyDescent="0.2">
      <c r="A176" s="24" t="s">
        <v>454</v>
      </c>
      <c r="B176" s="9" t="s">
        <v>284</v>
      </c>
      <c r="C176" s="22" t="s">
        <v>285</v>
      </c>
      <c r="D176" s="9" t="s">
        <v>286</v>
      </c>
      <c r="E176" s="9" t="s">
        <v>12</v>
      </c>
      <c r="F176" s="9" t="s">
        <v>284</v>
      </c>
      <c r="G176" s="22" t="s">
        <v>285</v>
      </c>
    </row>
    <row r="177" spans="1:7" x14ac:dyDescent="0.2">
      <c r="A177" s="24" t="s">
        <v>455</v>
      </c>
      <c r="B177" s="9" t="s">
        <v>284</v>
      </c>
      <c r="C177" s="22" t="s">
        <v>285</v>
      </c>
      <c r="D177" s="9" t="s">
        <v>286</v>
      </c>
      <c r="E177" s="9" t="s">
        <v>8</v>
      </c>
      <c r="F177" s="9" t="s">
        <v>284</v>
      </c>
      <c r="G177" s="22" t="s">
        <v>285</v>
      </c>
    </row>
    <row r="178" spans="1:7" x14ac:dyDescent="0.2">
      <c r="A178" s="24" t="s">
        <v>456</v>
      </c>
      <c r="B178" s="9" t="s">
        <v>284</v>
      </c>
      <c r="C178" s="22" t="s">
        <v>285</v>
      </c>
      <c r="D178" s="9" t="s">
        <v>286</v>
      </c>
      <c r="E178" s="9" t="s">
        <v>8</v>
      </c>
      <c r="F178" s="9" t="s">
        <v>284</v>
      </c>
      <c r="G178" s="22" t="s">
        <v>285</v>
      </c>
    </row>
    <row r="179" spans="1:7" x14ac:dyDescent="0.2">
      <c r="A179" s="24" t="s">
        <v>457</v>
      </c>
      <c r="B179" s="9" t="s">
        <v>284</v>
      </c>
      <c r="C179" s="22" t="s">
        <v>285</v>
      </c>
      <c r="D179" s="9" t="s">
        <v>286</v>
      </c>
      <c r="E179" s="9" t="s">
        <v>7</v>
      </c>
      <c r="F179" s="9" t="s">
        <v>284</v>
      </c>
      <c r="G179" s="22" t="s">
        <v>285</v>
      </c>
    </row>
    <row r="180" spans="1:7" x14ac:dyDescent="0.2">
      <c r="A180" s="24" t="s">
        <v>458</v>
      </c>
      <c r="B180" s="9" t="s">
        <v>284</v>
      </c>
      <c r="C180" s="22" t="s">
        <v>285</v>
      </c>
      <c r="D180" s="9" t="s">
        <v>286</v>
      </c>
      <c r="E180" s="9" t="s">
        <v>7</v>
      </c>
      <c r="F180" s="9" t="s">
        <v>284</v>
      </c>
      <c r="G180" s="22" t="s">
        <v>285</v>
      </c>
    </row>
    <row r="181" spans="1:7" x14ac:dyDescent="0.2">
      <c r="A181" s="24" t="s">
        <v>459</v>
      </c>
      <c r="B181" s="9" t="s">
        <v>284</v>
      </c>
      <c r="C181" s="22" t="s">
        <v>285</v>
      </c>
      <c r="D181" s="9" t="s">
        <v>286</v>
      </c>
      <c r="E181" s="9" t="s">
        <v>7</v>
      </c>
      <c r="F181" s="9" t="s">
        <v>284</v>
      </c>
      <c r="G181" s="22" t="s">
        <v>285</v>
      </c>
    </row>
    <row r="182" spans="1:7" x14ac:dyDescent="0.2">
      <c r="A182" s="24" t="s">
        <v>460</v>
      </c>
      <c r="B182" s="9" t="s">
        <v>284</v>
      </c>
      <c r="C182" s="22" t="s">
        <v>285</v>
      </c>
      <c r="D182" s="9" t="s">
        <v>286</v>
      </c>
      <c r="E182" s="9" t="s">
        <v>7</v>
      </c>
      <c r="F182" s="9" t="s">
        <v>284</v>
      </c>
      <c r="G182" s="22" t="s">
        <v>285</v>
      </c>
    </row>
    <row r="183" spans="1:7" x14ac:dyDescent="0.2">
      <c r="A183" s="24" t="s">
        <v>461</v>
      </c>
      <c r="B183" s="9" t="s">
        <v>284</v>
      </c>
      <c r="C183" s="22" t="s">
        <v>285</v>
      </c>
      <c r="D183" s="9" t="s">
        <v>286</v>
      </c>
      <c r="E183" s="9" t="s">
        <v>12</v>
      </c>
      <c r="F183" s="9" t="s">
        <v>284</v>
      </c>
      <c r="G183" s="22" t="s">
        <v>285</v>
      </c>
    </row>
    <row r="184" spans="1:7" x14ac:dyDescent="0.2">
      <c r="A184" s="24" t="s">
        <v>462</v>
      </c>
      <c r="B184" s="9" t="s">
        <v>284</v>
      </c>
      <c r="C184" s="22" t="s">
        <v>285</v>
      </c>
      <c r="D184" s="9" t="s">
        <v>286</v>
      </c>
      <c r="E184" s="9" t="s">
        <v>7</v>
      </c>
      <c r="F184" s="9" t="s">
        <v>284</v>
      </c>
      <c r="G184" s="22" t="s">
        <v>285</v>
      </c>
    </row>
    <row r="185" spans="1:7" x14ac:dyDescent="0.2">
      <c r="A185" s="24" t="s">
        <v>463</v>
      </c>
      <c r="B185" s="9" t="s">
        <v>284</v>
      </c>
      <c r="C185" s="22" t="s">
        <v>285</v>
      </c>
      <c r="D185" s="9" t="s">
        <v>286</v>
      </c>
      <c r="E185" s="9" t="s">
        <v>8</v>
      </c>
      <c r="F185" s="9" t="s">
        <v>284</v>
      </c>
      <c r="G185" s="22" t="s">
        <v>285</v>
      </c>
    </row>
    <row r="186" spans="1:7" x14ac:dyDescent="0.2">
      <c r="A186" s="24" t="s">
        <v>464</v>
      </c>
      <c r="B186" s="9" t="s">
        <v>284</v>
      </c>
      <c r="C186" s="22" t="s">
        <v>285</v>
      </c>
      <c r="D186" s="9" t="s">
        <v>286</v>
      </c>
      <c r="E186" s="9" t="s">
        <v>8</v>
      </c>
      <c r="F186" s="9" t="s">
        <v>284</v>
      </c>
      <c r="G186" s="22" t="s">
        <v>285</v>
      </c>
    </row>
    <row r="187" spans="1:7" x14ac:dyDescent="0.2">
      <c r="A187" s="24" t="s">
        <v>465</v>
      </c>
      <c r="B187" s="9" t="s">
        <v>284</v>
      </c>
      <c r="C187" s="22" t="s">
        <v>285</v>
      </c>
      <c r="D187" s="9" t="s">
        <v>286</v>
      </c>
      <c r="E187" s="9" t="s">
        <v>12</v>
      </c>
      <c r="F187" s="9" t="s">
        <v>284</v>
      </c>
      <c r="G187" s="22" t="s">
        <v>285</v>
      </c>
    </row>
    <row r="188" spans="1:7" x14ac:dyDescent="0.2">
      <c r="A188" s="24" t="s">
        <v>466</v>
      </c>
      <c r="B188" s="9" t="s">
        <v>284</v>
      </c>
      <c r="C188" s="22" t="s">
        <v>285</v>
      </c>
      <c r="D188" s="9" t="s">
        <v>286</v>
      </c>
      <c r="E188" s="9" t="s">
        <v>8</v>
      </c>
      <c r="F188" s="9" t="s">
        <v>284</v>
      </c>
      <c r="G188" s="22" t="s">
        <v>285</v>
      </c>
    </row>
    <row r="189" spans="1:7" x14ac:dyDescent="0.2">
      <c r="A189" s="24" t="s">
        <v>467</v>
      </c>
      <c r="B189" s="9" t="s">
        <v>284</v>
      </c>
      <c r="C189" s="22" t="s">
        <v>285</v>
      </c>
      <c r="D189" s="9" t="s">
        <v>286</v>
      </c>
      <c r="E189" s="9" t="s">
        <v>12</v>
      </c>
      <c r="F189" s="9" t="s">
        <v>284</v>
      </c>
      <c r="G189" s="22" t="s">
        <v>285</v>
      </c>
    </row>
    <row r="190" spans="1:7" x14ac:dyDescent="0.2">
      <c r="A190" s="24" t="s">
        <v>468</v>
      </c>
      <c r="B190" s="9" t="s">
        <v>284</v>
      </c>
      <c r="C190" s="22" t="s">
        <v>285</v>
      </c>
      <c r="D190" s="9" t="s">
        <v>286</v>
      </c>
      <c r="E190" s="9" t="s">
        <v>8</v>
      </c>
      <c r="F190" s="9" t="s">
        <v>284</v>
      </c>
      <c r="G190" s="22" t="s">
        <v>285</v>
      </c>
    </row>
    <row r="191" spans="1:7" x14ac:dyDescent="0.2">
      <c r="A191" s="24" t="s">
        <v>469</v>
      </c>
      <c r="B191" s="9" t="s">
        <v>284</v>
      </c>
      <c r="C191" s="22" t="s">
        <v>285</v>
      </c>
      <c r="D191" s="9" t="s">
        <v>286</v>
      </c>
      <c r="E191" s="9" t="s">
        <v>8</v>
      </c>
      <c r="F191" s="9" t="s">
        <v>284</v>
      </c>
      <c r="G191" s="22" t="s">
        <v>285</v>
      </c>
    </row>
    <row r="192" spans="1:7" x14ac:dyDescent="0.2">
      <c r="A192" s="24" t="s">
        <v>470</v>
      </c>
      <c r="B192" s="9" t="s">
        <v>284</v>
      </c>
      <c r="C192" s="22" t="s">
        <v>285</v>
      </c>
      <c r="D192" s="9" t="s">
        <v>286</v>
      </c>
      <c r="E192" s="9" t="s">
        <v>8</v>
      </c>
      <c r="F192" s="9" t="s">
        <v>284</v>
      </c>
      <c r="G192" s="22" t="s">
        <v>285</v>
      </c>
    </row>
    <row r="193" spans="1:7" x14ac:dyDescent="0.2">
      <c r="A193" s="24" t="s">
        <v>471</v>
      </c>
      <c r="B193" s="9" t="s">
        <v>284</v>
      </c>
      <c r="C193" s="22" t="s">
        <v>285</v>
      </c>
      <c r="D193" s="9" t="s">
        <v>286</v>
      </c>
      <c r="E193" s="9" t="s">
        <v>8</v>
      </c>
      <c r="F193" s="9" t="s">
        <v>284</v>
      </c>
      <c r="G193" s="22" t="s">
        <v>285</v>
      </c>
    </row>
    <row r="194" spans="1:7" x14ac:dyDescent="0.2">
      <c r="A194" s="24" t="s">
        <v>472</v>
      </c>
      <c r="B194" s="9" t="s">
        <v>284</v>
      </c>
      <c r="C194" s="22" t="s">
        <v>285</v>
      </c>
      <c r="D194" s="9" t="s">
        <v>286</v>
      </c>
      <c r="E194" s="9" t="s">
        <v>7</v>
      </c>
      <c r="F194" s="9" t="s">
        <v>284</v>
      </c>
      <c r="G194" s="22" t="s">
        <v>285</v>
      </c>
    </row>
    <row r="195" spans="1:7" x14ac:dyDescent="0.2">
      <c r="A195" s="24" t="s">
        <v>473</v>
      </c>
      <c r="B195" s="9" t="s">
        <v>284</v>
      </c>
      <c r="C195" s="22" t="s">
        <v>285</v>
      </c>
      <c r="D195" s="9" t="s">
        <v>286</v>
      </c>
      <c r="E195" s="9" t="s">
        <v>7</v>
      </c>
      <c r="F195" s="9" t="s">
        <v>284</v>
      </c>
      <c r="G195" s="22" t="s">
        <v>285</v>
      </c>
    </row>
    <row r="196" spans="1:7" x14ac:dyDescent="0.2">
      <c r="A196" s="24" t="s">
        <v>474</v>
      </c>
      <c r="B196" s="9" t="s">
        <v>284</v>
      </c>
      <c r="C196" s="22" t="s">
        <v>285</v>
      </c>
      <c r="D196" s="9" t="s">
        <v>286</v>
      </c>
      <c r="E196" s="9" t="s">
        <v>8</v>
      </c>
      <c r="F196" s="9" t="s">
        <v>284</v>
      </c>
      <c r="G196" s="22" t="s">
        <v>285</v>
      </c>
    </row>
    <row r="197" spans="1:7" x14ac:dyDescent="0.2">
      <c r="A197" s="24" t="s">
        <v>475</v>
      </c>
      <c r="B197" s="9" t="s">
        <v>284</v>
      </c>
      <c r="C197" s="22" t="s">
        <v>285</v>
      </c>
      <c r="D197" s="9" t="s">
        <v>286</v>
      </c>
      <c r="E197" s="9" t="s">
        <v>12</v>
      </c>
      <c r="F197" s="9" t="s">
        <v>284</v>
      </c>
      <c r="G197" s="22" t="s">
        <v>285</v>
      </c>
    </row>
    <row r="198" spans="1:7" x14ac:dyDescent="0.2">
      <c r="A198" s="24" t="s">
        <v>476</v>
      </c>
      <c r="B198" s="9" t="s">
        <v>284</v>
      </c>
      <c r="C198" s="22" t="s">
        <v>285</v>
      </c>
      <c r="D198" s="9" t="s">
        <v>286</v>
      </c>
      <c r="E198" s="9" t="s">
        <v>8</v>
      </c>
      <c r="F198" s="9" t="s">
        <v>284</v>
      </c>
      <c r="G198" s="22" t="s">
        <v>285</v>
      </c>
    </row>
    <row r="199" spans="1:7" x14ac:dyDescent="0.2">
      <c r="A199" s="24" t="s">
        <v>477</v>
      </c>
      <c r="B199" s="9" t="s">
        <v>284</v>
      </c>
      <c r="C199" s="22" t="s">
        <v>285</v>
      </c>
      <c r="D199" s="9" t="s">
        <v>286</v>
      </c>
      <c r="E199" s="9" t="s">
        <v>7</v>
      </c>
      <c r="F199" s="9" t="s">
        <v>284</v>
      </c>
      <c r="G199" s="22" t="s">
        <v>285</v>
      </c>
    </row>
    <row r="200" spans="1:7" x14ac:dyDescent="0.2">
      <c r="A200" s="24" t="s">
        <v>478</v>
      </c>
      <c r="B200" s="9" t="s">
        <v>284</v>
      </c>
      <c r="C200" s="22" t="s">
        <v>285</v>
      </c>
      <c r="D200" s="9" t="s">
        <v>286</v>
      </c>
      <c r="E200" s="9" t="s">
        <v>8</v>
      </c>
      <c r="F200" s="9" t="s">
        <v>284</v>
      </c>
      <c r="G200" s="22" t="s">
        <v>285</v>
      </c>
    </row>
    <row r="201" spans="1:7" x14ac:dyDescent="0.2">
      <c r="A201" s="24" t="s">
        <v>479</v>
      </c>
      <c r="B201" s="9" t="s">
        <v>284</v>
      </c>
      <c r="C201" s="22" t="s">
        <v>285</v>
      </c>
      <c r="D201" s="9" t="s">
        <v>286</v>
      </c>
      <c r="E201" s="9" t="s">
        <v>7</v>
      </c>
      <c r="F201" s="9" t="s">
        <v>284</v>
      </c>
      <c r="G201" s="22" t="s">
        <v>285</v>
      </c>
    </row>
    <row r="202" spans="1:7" x14ac:dyDescent="0.2">
      <c r="A202" s="24" t="s">
        <v>480</v>
      </c>
      <c r="B202" s="9" t="s">
        <v>284</v>
      </c>
      <c r="C202" s="22" t="s">
        <v>285</v>
      </c>
      <c r="D202" s="9" t="s">
        <v>286</v>
      </c>
      <c r="E202" s="9" t="s">
        <v>8</v>
      </c>
      <c r="F202" s="9" t="s">
        <v>284</v>
      </c>
      <c r="G202" s="22" t="s">
        <v>285</v>
      </c>
    </row>
    <row r="203" spans="1:7" x14ac:dyDescent="0.2">
      <c r="A203" s="24" t="s">
        <v>481</v>
      </c>
      <c r="B203" s="9" t="s">
        <v>284</v>
      </c>
      <c r="C203" s="22" t="s">
        <v>285</v>
      </c>
      <c r="D203" s="9" t="s">
        <v>286</v>
      </c>
      <c r="E203" s="9" t="s">
        <v>8</v>
      </c>
      <c r="F203" s="9" t="s">
        <v>284</v>
      </c>
      <c r="G203" s="22" t="s">
        <v>285</v>
      </c>
    </row>
    <row r="204" spans="1:7" x14ac:dyDescent="0.2">
      <c r="A204" s="24" t="s">
        <v>482</v>
      </c>
      <c r="B204" s="9" t="s">
        <v>284</v>
      </c>
      <c r="C204" s="22" t="s">
        <v>285</v>
      </c>
      <c r="D204" s="9" t="s">
        <v>286</v>
      </c>
      <c r="E204" s="9" t="s">
        <v>8</v>
      </c>
      <c r="F204" s="9" t="s">
        <v>284</v>
      </c>
      <c r="G204" s="22" t="s">
        <v>285</v>
      </c>
    </row>
    <row r="205" spans="1:7" x14ac:dyDescent="0.2">
      <c r="A205" s="24" t="s">
        <v>483</v>
      </c>
      <c r="B205" s="9" t="s">
        <v>284</v>
      </c>
      <c r="C205" s="22" t="s">
        <v>285</v>
      </c>
      <c r="D205" s="9" t="s">
        <v>286</v>
      </c>
      <c r="E205" s="9" t="s">
        <v>8</v>
      </c>
      <c r="F205" s="9" t="s">
        <v>284</v>
      </c>
      <c r="G205" s="22" t="s">
        <v>285</v>
      </c>
    </row>
    <row r="206" spans="1:7" x14ac:dyDescent="0.2">
      <c r="A206" s="24" t="s">
        <v>484</v>
      </c>
      <c r="B206" s="9" t="s">
        <v>284</v>
      </c>
      <c r="C206" s="22" t="s">
        <v>285</v>
      </c>
      <c r="D206" s="9" t="s">
        <v>286</v>
      </c>
      <c r="E206" s="9" t="s">
        <v>8</v>
      </c>
      <c r="F206" s="9" t="s">
        <v>284</v>
      </c>
      <c r="G206" s="22" t="s">
        <v>285</v>
      </c>
    </row>
    <row r="207" spans="1:7" x14ac:dyDescent="0.2">
      <c r="A207" s="24" t="s">
        <v>485</v>
      </c>
      <c r="B207" s="9" t="s">
        <v>284</v>
      </c>
      <c r="C207" s="22" t="s">
        <v>285</v>
      </c>
      <c r="D207" s="9" t="s">
        <v>286</v>
      </c>
      <c r="E207" s="9" t="s">
        <v>7</v>
      </c>
      <c r="F207" s="9" t="s">
        <v>284</v>
      </c>
      <c r="G207" s="22" t="s">
        <v>285</v>
      </c>
    </row>
    <row r="208" spans="1:7" x14ac:dyDescent="0.2">
      <c r="A208" s="24" t="s">
        <v>486</v>
      </c>
      <c r="B208" s="9" t="s">
        <v>284</v>
      </c>
      <c r="C208" s="22" t="s">
        <v>285</v>
      </c>
      <c r="D208" s="9" t="s">
        <v>286</v>
      </c>
      <c r="E208" s="9" t="s">
        <v>7</v>
      </c>
      <c r="F208" s="9" t="s">
        <v>284</v>
      </c>
      <c r="G208" s="22" t="s">
        <v>285</v>
      </c>
    </row>
    <row r="209" spans="1:7" x14ac:dyDescent="0.2">
      <c r="A209" s="24" t="s">
        <v>487</v>
      </c>
      <c r="B209" s="9" t="s">
        <v>284</v>
      </c>
      <c r="C209" s="22" t="s">
        <v>285</v>
      </c>
      <c r="D209" s="9" t="s">
        <v>286</v>
      </c>
      <c r="E209" s="9" t="s">
        <v>8</v>
      </c>
      <c r="F209" s="9" t="s">
        <v>284</v>
      </c>
      <c r="G209" s="22" t="s">
        <v>285</v>
      </c>
    </row>
    <row r="210" spans="1:7" x14ac:dyDescent="0.2">
      <c r="A210" s="24" t="s">
        <v>488</v>
      </c>
      <c r="B210" s="9" t="s">
        <v>284</v>
      </c>
      <c r="C210" s="22" t="s">
        <v>285</v>
      </c>
      <c r="D210" s="9" t="s">
        <v>286</v>
      </c>
      <c r="E210" s="9" t="s">
        <v>7</v>
      </c>
      <c r="F210" s="9" t="s">
        <v>284</v>
      </c>
      <c r="G210" s="22" t="s">
        <v>285</v>
      </c>
    </row>
    <row r="211" spans="1:7" x14ac:dyDescent="0.2">
      <c r="A211" s="24" t="s">
        <v>489</v>
      </c>
      <c r="B211" s="9" t="s">
        <v>284</v>
      </c>
      <c r="C211" s="22" t="s">
        <v>285</v>
      </c>
      <c r="D211" s="9" t="s">
        <v>286</v>
      </c>
      <c r="E211" s="9" t="s">
        <v>12</v>
      </c>
      <c r="F211" s="9" t="s">
        <v>284</v>
      </c>
      <c r="G211" s="22" t="s">
        <v>285</v>
      </c>
    </row>
    <row r="212" spans="1:7" x14ac:dyDescent="0.2">
      <c r="A212" s="24" t="s">
        <v>490</v>
      </c>
      <c r="B212" s="9" t="s">
        <v>284</v>
      </c>
      <c r="C212" s="22" t="s">
        <v>285</v>
      </c>
      <c r="D212" s="9" t="s">
        <v>286</v>
      </c>
      <c r="E212" s="9" t="s">
        <v>8</v>
      </c>
      <c r="F212" s="9" t="s">
        <v>284</v>
      </c>
      <c r="G212" s="22" t="s">
        <v>285</v>
      </c>
    </row>
    <row r="213" spans="1:7" x14ac:dyDescent="0.2">
      <c r="A213" s="25"/>
    </row>
    <row r="214" spans="1:7" x14ac:dyDescent="0.2">
      <c r="A214" s="25"/>
    </row>
    <row r="215" spans="1:7" x14ac:dyDescent="0.2">
      <c r="A215" s="25"/>
    </row>
    <row r="216" spans="1:7" x14ac:dyDescent="0.2">
      <c r="A216" s="25"/>
    </row>
    <row r="217" spans="1:7" x14ac:dyDescent="0.2">
      <c r="A217" s="25"/>
    </row>
    <row r="218" spans="1:7" x14ac:dyDescent="0.2">
      <c r="A218" s="25"/>
    </row>
    <row r="219" spans="1:7" x14ac:dyDescent="0.2">
      <c r="A219" s="25"/>
    </row>
    <row r="220" spans="1:7" x14ac:dyDescent="0.2">
      <c r="A220" s="25"/>
    </row>
    <row r="221" spans="1:7" x14ac:dyDescent="0.2">
      <c r="A221" s="25"/>
    </row>
    <row r="222" spans="1:7" x14ac:dyDescent="0.2">
      <c r="A222" s="25"/>
    </row>
    <row r="223" spans="1:7" x14ac:dyDescent="0.2">
      <c r="A223" s="25"/>
    </row>
    <row r="224" spans="1:7" x14ac:dyDescent="0.2">
      <c r="A224" s="25"/>
    </row>
    <row r="225" spans="1:1" x14ac:dyDescent="0.2">
      <c r="A225" s="25"/>
    </row>
    <row r="226" spans="1:1" x14ac:dyDescent="0.2">
      <c r="A226" s="25"/>
    </row>
    <row r="227" spans="1:1" x14ac:dyDescent="0.2">
      <c r="A227" s="25"/>
    </row>
    <row r="228" spans="1:1" x14ac:dyDescent="0.2">
      <c r="A228" s="25"/>
    </row>
    <row r="229" spans="1:1" x14ac:dyDescent="0.2">
      <c r="A229" s="25"/>
    </row>
    <row r="230" spans="1:1" x14ac:dyDescent="0.2">
      <c r="A230" s="25"/>
    </row>
    <row r="231" spans="1:1" x14ac:dyDescent="0.2">
      <c r="A231" s="25"/>
    </row>
    <row r="232" spans="1:1" x14ac:dyDescent="0.2">
      <c r="A232" s="25"/>
    </row>
    <row r="233" spans="1:1" x14ac:dyDescent="0.2">
      <c r="A233" s="25"/>
    </row>
    <row r="234" spans="1:1" x14ac:dyDescent="0.2">
      <c r="A234" s="25"/>
    </row>
    <row r="235" spans="1:1" x14ac:dyDescent="0.2">
      <c r="A235" s="25"/>
    </row>
    <row r="236" spans="1:1" x14ac:dyDescent="0.2">
      <c r="A236" s="25"/>
    </row>
    <row r="237" spans="1:1" x14ac:dyDescent="0.2">
      <c r="A237" s="25"/>
    </row>
    <row r="238" spans="1:1" x14ac:dyDescent="0.2">
      <c r="A238" s="25"/>
    </row>
    <row r="239" spans="1:1" x14ac:dyDescent="0.2">
      <c r="A239" s="25"/>
    </row>
    <row r="240" spans="1:1" x14ac:dyDescent="0.2">
      <c r="A240" s="25"/>
    </row>
    <row r="241" spans="1:1" x14ac:dyDescent="0.2">
      <c r="A241" s="25"/>
    </row>
    <row r="242" spans="1:1" x14ac:dyDescent="0.2">
      <c r="A242" s="25"/>
    </row>
    <row r="243" spans="1:1" x14ac:dyDescent="0.2">
      <c r="A243" s="25"/>
    </row>
    <row r="244" spans="1:1" x14ac:dyDescent="0.2">
      <c r="A244" s="25"/>
    </row>
    <row r="245" spans="1:1" x14ac:dyDescent="0.2">
      <c r="A245" s="25"/>
    </row>
    <row r="246" spans="1:1" x14ac:dyDescent="0.2">
      <c r="A246" s="25"/>
    </row>
    <row r="247" spans="1:1" x14ac:dyDescent="0.2">
      <c r="A247" s="25"/>
    </row>
    <row r="248" spans="1:1" x14ac:dyDescent="0.2">
      <c r="A248" s="25"/>
    </row>
    <row r="249" spans="1:1" x14ac:dyDescent="0.2">
      <c r="A249" s="25"/>
    </row>
    <row r="250" spans="1:1" x14ac:dyDescent="0.2">
      <c r="A250" s="25"/>
    </row>
    <row r="251" spans="1:1" x14ac:dyDescent="0.2">
      <c r="A251" s="25"/>
    </row>
    <row r="252" spans="1:1" x14ac:dyDescent="0.2">
      <c r="A252" s="25"/>
    </row>
    <row r="253" spans="1:1" x14ac:dyDescent="0.2">
      <c r="A253" s="25"/>
    </row>
    <row r="254" spans="1:1" x14ac:dyDescent="0.2">
      <c r="A254" s="25"/>
    </row>
    <row r="255" spans="1:1" x14ac:dyDescent="0.2">
      <c r="A255" s="25"/>
    </row>
    <row r="256" spans="1:1" x14ac:dyDescent="0.2">
      <c r="A256" s="25"/>
    </row>
    <row r="257" spans="1:1" x14ac:dyDescent="0.2">
      <c r="A257" s="25"/>
    </row>
    <row r="258" spans="1:1" x14ac:dyDescent="0.2">
      <c r="A258" s="25"/>
    </row>
    <row r="259" spans="1:1" x14ac:dyDescent="0.2">
      <c r="A259" s="25"/>
    </row>
    <row r="260" spans="1:1" x14ac:dyDescent="0.2">
      <c r="A260" s="25"/>
    </row>
    <row r="261" spans="1:1" x14ac:dyDescent="0.2">
      <c r="A261" s="25"/>
    </row>
    <row r="262" spans="1:1" x14ac:dyDescent="0.2">
      <c r="A262" s="25"/>
    </row>
    <row r="263" spans="1:1" x14ac:dyDescent="0.2">
      <c r="A263" s="25"/>
    </row>
    <row r="264" spans="1:1" x14ac:dyDescent="0.2">
      <c r="A264" s="25"/>
    </row>
    <row r="265" spans="1:1" x14ac:dyDescent="0.2">
      <c r="A265" s="25"/>
    </row>
    <row r="266" spans="1:1" x14ac:dyDescent="0.2">
      <c r="A266" s="25"/>
    </row>
    <row r="267" spans="1:1" x14ac:dyDescent="0.2">
      <c r="A267" s="25"/>
    </row>
    <row r="268" spans="1:1" x14ac:dyDescent="0.2">
      <c r="A268" s="25"/>
    </row>
    <row r="269" spans="1:1" x14ac:dyDescent="0.2">
      <c r="A269" s="25"/>
    </row>
    <row r="270" spans="1:1" x14ac:dyDescent="0.2">
      <c r="A270" s="25"/>
    </row>
    <row r="271" spans="1:1" x14ac:dyDescent="0.2">
      <c r="A271" s="25"/>
    </row>
    <row r="272" spans="1:1" x14ac:dyDescent="0.2">
      <c r="A272" s="25"/>
    </row>
    <row r="273" spans="1:1" x14ac:dyDescent="0.2">
      <c r="A273" s="25"/>
    </row>
    <row r="274" spans="1:1" x14ac:dyDescent="0.2">
      <c r="A274" s="25"/>
    </row>
    <row r="275" spans="1:1" x14ac:dyDescent="0.2">
      <c r="A275" s="25"/>
    </row>
    <row r="276" spans="1:1" x14ac:dyDescent="0.2">
      <c r="A276" s="25"/>
    </row>
    <row r="277" spans="1:1" x14ac:dyDescent="0.2">
      <c r="A277" s="25"/>
    </row>
    <row r="278" spans="1:1" x14ac:dyDescent="0.2">
      <c r="A278" s="25"/>
    </row>
    <row r="279" spans="1:1" x14ac:dyDescent="0.2">
      <c r="A279" s="25"/>
    </row>
    <row r="280" spans="1:1" x14ac:dyDescent="0.2">
      <c r="A280" s="25"/>
    </row>
    <row r="281" spans="1:1" x14ac:dyDescent="0.2">
      <c r="A281" s="25"/>
    </row>
    <row r="282" spans="1:1" x14ac:dyDescent="0.2">
      <c r="A282" s="25"/>
    </row>
    <row r="283" spans="1:1" x14ac:dyDescent="0.2">
      <c r="A283" s="25"/>
    </row>
    <row r="284" spans="1:1" x14ac:dyDescent="0.2">
      <c r="A284" s="25"/>
    </row>
    <row r="285" spans="1:1" x14ac:dyDescent="0.2">
      <c r="A285" s="25"/>
    </row>
    <row r="286" spans="1:1" x14ac:dyDescent="0.2">
      <c r="A286" s="25"/>
    </row>
    <row r="287" spans="1:1" x14ac:dyDescent="0.2">
      <c r="A287" s="25"/>
    </row>
    <row r="288" spans="1:1" x14ac:dyDescent="0.2">
      <c r="A288" s="25"/>
    </row>
    <row r="289" spans="1:1" x14ac:dyDescent="0.2">
      <c r="A289" s="25"/>
    </row>
    <row r="290" spans="1:1" x14ac:dyDescent="0.2">
      <c r="A290" s="25"/>
    </row>
    <row r="291" spans="1:1" x14ac:dyDescent="0.2">
      <c r="A291" s="25"/>
    </row>
    <row r="292" spans="1:1" x14ac:dyDescent="0.2">
      <c r="A292" s="25"/>
    </row>
    <row r="293" spans="1:1" x14ac:dyDescent="0.2">
      <c r="A293" s="25"/>
    </row>
    <row r="294" spans="1:1" x14ac:dyDescent="0.2">
      <c r="A294" s="25"/>
    </row>
    <row r="295" spans="1:1" x14ac:dyDescent="0.2">
      <c r="A295" s="25"/>
    </row>
    <row r="296" spans="1:1" x14ac:dyDescent="0.2">
      <c r="A296" s="25"/>
    </row>
    <row r="297" spans="1:1" x14ac:dyDescent="0.2">
      <c r="A297" s="25"/>
    </row>
    <row r="298" spans="1:1" x14ac:dyDescent="0.2">
      <c r="A298" s="25"/>
    </row>
    <row r="299" spans="1:1" x14ac:dyDescent="0.2">
      <c r="A299" s="25"/>
    </row>
    <row r="300" spans="1:1" x14ac:dyDescent="0.2">
      <c r="A300" s="25"/>
    </row>
    <row r="301" spans="1:1" x14ac:dyDescent="0.2">
      <c r="A301" s="25"/>
    </row>
    <row r="302" spans="1:1" x14ac:dyDescent="0.2">
      <c r="A302" s="25"/>
    </row>
    <row r="303" spans="1:1" x14ac:dyDescent="0.2">
      <c r="A303" s="25"/>
    </row>
    <row r="304" spans="1:1" x14ac:dyDescent="0.2">
      <c r="A304" s="25"/>
    </row>
    <row r="305" spans="1:1" x14ac:dyDescent="0.2">
      <c r="A305" s="25"/>
    </row>
    <row r="306" spans="1:1" x14ac:dyDescent="0.2">
      <c r="A306" s="25"/>
    </row>
    <row r="307" spans="1:1" x14ac:dyDescent="0.2">
      <c r="A307" s="25"/>
    </row>
    <row r="308" spans="1:1" x14ac:dyDescent="0.2">
      <c r="A308" s="25"/>
    </row>
    <row r="309" spans="1:1" x14ac:dyDescent="0.2">
      <c r="A309" s="25"/>
    </row>
    <row r="310" spans="1:1" x14ac:dyDescent="0.2">
      <c r="A310" s="25"/>
    </row>
    <row r="311" spans="1:1" x14ac:dyDescent="0.2">
      <c r="A311" s="25"/>
    </row>
    <row r="312" spans="1:1" x14ac:dyDescent="0.2">
      <c r="A312" s="25"/>
    </row>
    <row r="313" spans="1:1" x14ac:dyDescent="0.2">
      <c r="A313" s="25"/>
    </row>
    <row r="314" spans="1:1" x14ac:dyDescent="0.2">
      <c r="A314" s="25"/>
    </row>
    <row r="315" spans="1:1" x14ac:dyDescent="0.2">
      <c r="A315" s="25"/>
    </row>
    <row r="316" spans="1:1" x14ac:dyDescent="0.2">
      <c r="A316" s="25"/>
    </row>
    <row r="317" spans="1:1" x14ac:dyDescent="0.2">
      <c r="A317" s="25"/>
    </row>
    <row r="318" spans="1:1" x14ac:dyDescent="0.2">
      <c r="A318" s="25"/>
    </row>
    <row r="319" spans="1:1" x14ac:dyDescent="0.2">
      <c r="A319" s="25"/>
    </row>
    <row r="320" spans="1:1" x14ac:dyDescent="0.2">
      <c r="A320" s="25"/>
    </row>
    <row r="321" spans="1:1" x14ac:dyDescent="0.2">
      <c r="A321" s="25"/>
    </row>
    <row r="322" spans="1:1" x14ac:dyDescent="0.2">
      <c r="A322" s="25"/>
    </row>
    <row r="323" spans="1:1" x14ac:dyDescent="0.2">
      <c r="A323" s="25"/>
    </row>
    <row r="324" spans="1:1" x14ac:dyDescent="0.2">
      <c r="A324" s="25"/>
    </row>
    <row r="325" spans="1:1" x14ac:dyDescent="0.2">
      <c r="A325" s="25"/>
    </row>
    <row r="326" spans="1:1" x14ac:dyDescent="0.2">
      <c r="A326" s="25"/>
    </row>
    <row r="327" spans="1:1" x14ac:dyDescent="0.2">
      <c r="A327" s="25"/>
    </row>
    <row r="328" spans="1:1" x14ac:dyDescent="0.2">
      <c r="A328" s="25"/>
    </row>
    <row r="329" spans="1:1" x14ac:dyDescent="0.2">
      <c r="A329" s="25"/>
    </row>
    <row r="330" spans="1:1" x14ac:dyDescent="0.2">
      <c r="A330" s="25"/>
    </row>
    <row r="331" spans="1:1" x14ac:dyDescent="0.2">
      <c r="A331" s="25"/>
    </row>
    <row r="332" spans="1:1" x14ac:dyDescent="0.2">
      <c r="A332" s="25"/>
    </row>
    <row r="333" spans="1:1" x14ac:dyDescent="0.2">
      <c r="A333" s="25"/>
    </row>
    <row r="334" spans="1:1" x14ac:dyDescent="0.2">
      <c r="A334" s="25"/>
    </row>
    <row r="335" spans="1:1" x14ac:dyDescent="0.2">
      <c r="A335" s="25"/>
    </row>
    <row r="336" spans="1:1" x14ac:dyDescent="0.2">
      <c r="A336" s="25"/>
    </row>
    <row r="337" spans="1:1" x14ac:dyDescent="0.2">
      <c r="A337" s="25"/>
    </row>
    <row r="338" spans="1:1" x14ac:dyDescent="0.2">
      <c r="A338" s="25"/>
    </row>
    <row r="339" spans="1:1" x14ac:dyDescent="0.2">
      <c r="A339" s="25"/>
    </row>
    <row r="340" spans="1:1" x14ac:dyDescent="0.2">
      <c r="A340" s="25"/>
    </row>
    <row r="341" spans="1:1" x14ac:dyDescent="0.2">
      <c r="A341" s="25"/>
    </row>
    <row r="342" spans="1:1" x14ac:dyDescent="0.2">
      <c r="A342" s="25"/>
    </row>
    <row r="343" spans="1:1" x14ac:dyDescent="0.2">
      <c r="A343" s="25"/>
    </row>
    <row r="344" spans="1:1" x14ac:dyDescent="0.2">
      <c r="A344" s="25"/>
    </row>
    <row r="345" spans="1:1" x14ac:dyDescent="0.2">
      <c r="A345" s="25"/>
    </row>
    <row r="346" spans="1:1" x14ac:dyDescent="0.2">
      <c r="A346" s="25"/>
    </row>
    <row r="347" spans="1:1" x14ac:dyDescent="0.2">
      <c r="A347" s="25"/>
    </row>
    <row r="348" spans="1:1" x14ac:dyDescent="0.2">
      <c r="A348" s="25"/>
    </row>
    <row r="349" spans="1:1" x14ac:dyDescent="0.2">
      <c r="A349" s="25"/>
    </row>
    <row r="350" spans="1:1" x14ac:dyDescent="0.2">
      <c r="A350" s="25"/>
    </row>
    <row r="351" spans="1:1" x14ac:dyDescent="0.2">
      <c r="A351" s="25"/>
    </row>
    <row r="352" spans="1:1" x14ac:dyDescent="0.2">
      <c r="A352" s="25"/>
    </row>
    <row r="353" spans="1:1" x14ac:dyDescent="0.2">
      <c r="A353" s="25"/>
    </row>
    <row r="354" spans="1:1" x14ac:dyDescent="0.2">
      <c r="A354" s="25"/>
    </row>
    <row r="355" spans="1:1" x14ac:dyDescent="0.2">
      <c r="A355" s="25"/>
    </row>
    <row r="356" spans="1:1" x14ac:dyDescent="0.2">
      <c r="A356" s="25"/>
    </row>
    <row r="357" spans="1:1" x14ac:dyDescent="0.2">
      <c r="A357" s="25"/>
    </row>
    <row r="358" spans="1:1" x14ac:dyDescent="0.2">
      <c r="A358" s="25"/>
    </row>
    <row r="359" spans="1:1" x14ac:dyDescent="0.2">
      <c r="A359" s="25"/>
    </row>
    <row r="360" spans="1:1" x14ac:dyDescent="0.2">
      <c r="A360" s="25"/>
    </row>
    <row r="361" spans="1:1" x14ac:dyDescent="0.2">
      <c r="A361" s="25"/>
    </row>
    <row r="362" spans="1:1" x14ac:dyDescent="0.2">
      <c r="A362" s="25"/>
    </row>
    <row r="363" spans="1:1" x14ac:dyDescent="0.2">
      <c r="A363" s="25"/>
    </row>
    <row r="364" spans="1:1" x14ac:dyDescent="0.2">
      <c r="A364" s="25"/>
    </row>
    <row r="365" spans="1:1" x14ac:dyDescent="0.2">
      <c r="A365" s="25"/>
    </row>
    <row r="366" spans="1:1" x14ac:dyDescent="0.2">
      <c r="A366" s="25"/>
    </row>
    <row r="367" spans="1:1" x14ac:dyDescent="0.2">
      <c r="A367" s="25"/>
    </row>
    <row r="368" spans="1:1" x14ac:dyDescent="0.2">
      <c r="A368" s="25"/>
    </row>
    <row r="369" spans="1:1" x14ac:dyDescent="0.2">
      <c r="A369" s="25"/>
    </row>
    <row r="370" spans="1:1" x14ac:dyDescent="0.2">
      <c r="A370" s="25"/>
    </row>
    <row r="371" spans="1:1" x14ac:dyDescent="0.2">
      <c r="A371" s="25"/>
    </row>
    <row r="372" spans="1:1" x14ac:dyDescent="0.2">
      <c r="A372" s="25"/>
    </row>
    <row r="373" spans="1:1" x14ac:dyDescent="0.2">
      <c r="A373" s="25"/>
    </row>
    <row r="374" spans="1:1" x14ac:dyDescent="0.2">
      <c r="A374" s="25"/>
    </row>
    <row r="375" spans="1:1" x14ac:dyDescent="0.2">
      <c r="A375" s="25"/>
    </row>
    <row r="376" spans="1:1" x14ac:dyDescent="0.2">
      <c r="A376" s="25"/>
    </row>
    <row r="377" spans="1:1" x14ac:dyDescent="0.2">
      <c r="A377" s="25"/>
    </row>
    <row r="378" spans="1:1" x14ac:dyDescent="0.2">
      <c r="A378" s="25"/>
    </row>
    <row r="379" spans="1:1" x14ac:dyDescent="0.2">
      <c r="A379" s="25"/>
    </row>
    <row r="380" spans="1:1" x14ac:dyDescent="0.2">
      <c r="A380" s="25"/>
    </row>
    <row r="381" spans="1:1" x14ac:dyDescent="0.2">
      <c r="A381" s="25"/>
    </row>
    <row r="382" spans="1:1" x14ac:dyDescent="0.2">
      <c r="A382" s="25"/>
    </row>
    <row r="383" spans="1:1" x14ac:dyDescent="0.2">
      <c r="A383" s="25"/>
    </row>
    <row r="384" spans="1:1" x14ac:dyDescent="0.2">
      <c r="A384" s="25"/>
    </row>
    <row r="385" spans="1:1" x14ac:dyDescent="0.2">
      <c r="A385" s="25"/>
    </row>
    <row r="386" spans="1:1" x14ac:dyDescent="0.2">
      <c r="A386" s="25"/>
    </row>
    <row r="387" spans="1:1" x14ac:dyDescent="0.2">
      <c r="A387" s="25"/>
    </row>
    <row r="388" spans="1:1" x14ac:dyDescent="0.2">
      <c r="A388" s="25"/>
    </row>
    <row r="389" spans="1:1" x14ac:dyDescent="0.2">
      <c r="A389" s="25"/>
    </row>
    <row r="390" spans="1:1" x14ac:dyDescent="0.2">
      <c r="A390" s="25"/>
    </row>
    <row r="391" spans="1:1" x14ac:dyDescent="0.2">
      <c r="A391" s="25"/>
    </row>
    <row r="392" spans="1:1" x14ac:dyDescent="0.2">
      <c r="A392" s="25"/>
    </row>
    <row r="393" spans="1:1" x14ac:dyDescent="0.2">
      <c r="A393" s="25"/>
    </row>
    <row r="394" spans="1:1" x14ac:dyDescent="0.2">
      <c r="A394" s="25"/>
    </row>
    <row r="395" spans="1:1" x14ac:dyDescent="0.2">
      <c r="A395" s="25"/>
    </row>
    <row r="396" spans="1:1" x14ac:dyDescent="0.2">
      <c r="A396" s="25"/>
    </row>
    <row r="397" spans="1:1" x14ac:dyDescent="0.2">
      <c r="A397" s="25"/>
    </row>
    <row r="398" spans="1:1" x14ac:dyDescent="0.2">
      <c r="A398" s="25"/>
    </row>
    <row r="399" spans="1:1" x14ac:dyDescent="0.2">
      <c r="A399" s="25"/>
    </row>
    <row r="400" spans="1:1" x14ac:dyDescent="0.2">
      <c r="A400" s="25"/>
    </row>
    <row r="401" spans="1:1" x14ac:dyDescent="0.2">
      <c r="A401" s="25"/>
    </row>
    <row r="402" spans="1:1" x14ac:dyDescent="0.2">
      <c r="A402" s="25"/>
    </row>
    <row r="403" spans="1:1" x14ac:dyDescent="0.2">
      <c r="A403" s="25"/>
    </row>
    <row r="404" spans="1:1" x14ac:dyDescent="0.2">
      <c r="A404" s="25"/>
    </row>
    <row r="405" spans="1:1" x14ac:dyDescent="0.2">
      <c r="A405" s="25"/>
    </row>
    <row r="406" spans="1:1" x14ac:dyDescent="0.2">
      <c r="A406" s="25"/>
    </row>
    <row r="407" spans="1:1" x14ac:dyDescent="0.2">
      <c r="A407" s="25"/>
    </row>
    <row r="408" spans="1:1" x14ac:dyDescent="0.2">
      <c r="A408" s="25"/>
    </row>
    <row r="409" spans="1:1" x14ac:dyDescent="0.2">
      <c r="A409" s="25"/>
    </row>
    <row r="410" spans="1:1" x14ac:dyDescent="0.2">
      <c r="A410" s="25"/>
    </row>
    <row r="411" spans="1:1" x14ac:dyDescent="0.2">
      <c r="A411" s="25"/>
    </row>
    <row r="412" spans="1:1" x14ac:dyDescent="0.2">
      <c r="A412" s="25"/>
    </row>
    <row r="413" spans="1:1" x14ac:dyDescent="0.2">
      <c r="A413" s="25"/>
    </row>
    <row r="414" spans="1:1" x14ac:dyDescent="0.2">
      <c r="A414" s="25"/>
    </row>
    <row r="415" spans="1:1" x14ac:dyDescent="0.2">
      <c r="A415" s="25"/>
    </row>
    <row r="416" spans="1:1" x14ac:dyDescent="0.2">
      <c r="A416" s="25"/>
    </row>
    <row r="417" spans="1:1" x14ac:dyDescent="0.2">
      <c r="A417" s="25"/>
    </row>
    <row r="418" spans="1:1" x14ac:dyDescent="0.2">
      <c r="A418" s="25"/>
    </row>
    <row r="419" spans="1:1" x14ac:dyDescent="0.2">
      <c r="A419" s="25"/>
    </row>
    <row r="420" spans="1:1" x14ac:dyDescent="0.2">
      <c r="A420" s="25"/>
    </row>
    <row r="421" spans="1:1" x14ac:dyDescent="0.2">
      <c r="A421" s="25"/>
    </row>
    <row r="422" spans="1:1" x14ac:dyDescent="0.2">
      <c r="A422" s="25"/>
    </row>
    <row r="423" spans="1:1" x14ac:dyDescent="0.2">
      <c r="A423" s="25"/>
    </row>
    <row r="424" spans="1:1" x14ac:dyDescent="0.2">
      <c r="A424" s="25"/>
    </row>
    <row r="425" spans="1:1" x14ac:dyDescent="0.2">
      <c r="A425" s="25"/>
    </row>
    <row r="426" spans="1:1" x14ac:dyDescent="0.2">
      <c r="A426" s="25"/>
    </row>
    <row r="427" spans="1:1" x14ac:dyDescent="0.2">
      <c r="A427" s="25"/>
    </row>
    <row r="428" spans="1:1" x14ac:dyDescent="0.2">
      <c r="A428" s="25"/>
    </row>
    <row r="429" spans="1:1" x14ac:dyDescent="0.2">
      <c r="A429" s="25"/>
    </row>
    <row r="430" spans="1:1" x14ac:dyDescent="0.2">
      <c r="A430" s="25"/>
    </row>
    <row r="431" spans="1:1" x14ac:dyDescent="0.2">
      <c r="A431" s="25"/>
    </row>
    <row r="432" spans="1:1" x14ac:dyDescent="0.2">
      <c r="A432" s="25"/>
    </row>
    <row r="433" spans="1:1" x14ac:dyDescent="0.2">
      <c r="A433" s="25"/>
    </row>
    <row r="434" spans="1:1" x14ac:dyDescent="0.2">
      <c r="A434" s="25"/>
    </row>
    <row r="435" spans="1:1" x14ac:dyDescent="0.2">
      <c r="A435" s="25"/>
    </row>
    <row r="436" spans="1:1" x14ac:dyDescent="0.2">
      <c r="A436" s="25"/>
    </row>
    <row r="437" spans="1:1" x14ac:dyDescent="0.2">
      <c r="A437" s="25"/>
    </row>
    <row r="438" spans="1:1" x14ac:dyDescent="0.2">
      <c r="A438" s="25"/>
    </row>
    <row r="439" spans="1:1" x14ac:dyDescent="0.2">
      <c r="A439" s="25"/>
    </row>
    <row r="440" spans="1:1" x14ac:dyDescent="0.2">
      <c r="A440" s="25"/>
    </row>
    <row r="441" spans="1:1" x14ac:dyDescent="0.2">
      <c r="A441" s="25"/>
    </row>
    <row r="442" spans="1:1" x14ac:dyDescent="0.2">
      <c r="A442" s="25"/>
    </row>
    <row r="443" spans="1:1" x14ac:dyDescent="0.2">
      <c r="A443" s="25"/>
    </row>
    <row r="444" spans="1:1" x14ac:dyDescent="0.2">
      <c r="A444" s="25"/>
    </row>
    <row r="445" spans="1:1" x14ac:dyDescent="0.2">
      <c r="A445" s="25"/>
    </row>
    <row r="446" spans="1:1" x14ac:dyDescent="0.2">
      <c r="A446" s="25"/>
    </row>
    <row r="447" spans="1:1" x14ac:dyDescent="0.2">
      <c r="A447" s="25"/>
    </row>
    <row r="448" spans="1:1" x14ac:dyDescent="0.2">
      <c r="A448" s="25"/>
    </row>
    <row r="449" spans="1:1" x14ac:dyDescent="0.2">
      <c r="A449" s="25"/>
    </row>
    <row r="450" spans="1:1" x14ac:dyDescent="0.2">
      <c r="A450" s="25"/>
    </row>
    <row r="451" spans="1:1" x14ac:dyDescent="0.2">
      <c r="A451" s="25"/>
    </row>
    <row r="452" spans="1:1" x14ac:dyDescent="0.2">
      <c r="A452" s="25"/>
    </row>
    <row r="453" spans="1:1" x14ac:dyDescent="0.2">
      <c r="A453" s="25"/>
    </row>
    <row r="454" spans="1:1" x14ac:dyDescent="0.2">
      <c r="A454" s="25"/>
    </row>
    <row r="455" spans="1:1" x14ac:dyDescent="0.2">
      <c r="A455" s="25"/>
    </row>
    <row r="456" spans="1:1" x14ac:dyDescent="0.2">
      <c r="A456" s="25"/>
    </row>
    <row r="457" spans="1:1" x14ac:dyDescent="0.2">
      <c r="A457" s="25"/>
    </row>
    <row r="458" spans="1:1" x14ac:dyDescent="0.2">
      <c r="A458" s="25"/>
    </row>
    <row r="459" spans="1:1" x14ac:dyDescent="0.2">
      <c r="A459" s="25"/>
    </row>
    <row r="460" spans="1:1" x14ac:dyDescent="0.2">
      <c r="A460" s="25"/>
    </row>
    <row r="461" spans="1:1" x14ac:dyDescent="0.2">
      <c r="A461" s="25"/>
    </row>
    <row r="462" spans="1:1" x14ac:dyDescent="0.2">
      <c r="A462" s="25"/>
    </row>
    <row r="463" spans="1:1" x14ac:dyDescent="0.2">
      <c r="A463" s="25"/>
    </row>
    <row r="464" spans="1:1" x14ac:dyDescent="0.2">
      <c r="A464" s="25"/>
    </row>
    <row r="465" spans="1:1" x14ac:dyDescent="0.2">
      <c r="A465" s="25"/>
    </row>
    <row r="466" spans="1:1" x14ac:dyDescent="0.2">
      <c r="A466" s="25"/>
    </row>
    <row r="467" spans="1:1" x14ac:dyDescent="0.2">
      <c r="A467" s="25"/>
    </row>
    <row r="468" spans="1:1" x14ac:dyDescent="0.2">
      <c r="A468" s="25"/>
    </row>
    <row r="469" spans="1:1" x14ac:dyDescent="0.2">
      <c r="A469" s="25"/>
    </row>
    <row r="470" spans="1:1" x14ac:dyDescent="0.2">
      <c r="A470" s="25"/>
    </row>
    <row r="471" spans="1:1" x14ac:dyDescent="0.2">
      <c r="A471" s="25"/>
    </row>
    <row r="472" spans="1:1" x14ac:dyDescent="0.2">
      <c r="A472" s="25"/>
    </row>
    <row r="473" spans="1:1" x14ac:dyDescent="0.2">
      <c r="A473" s="25"/>
    </row>
    <row r="474" spans="1:1" x14ac:dyDescent="0.2">
      <c r="A474" s="25"/>
    </row>
    <row r="475" spans="1:1" x14ac:dyDescent="0.2">
      <c r="A475" s="25"/>
    </row>
    <row r="476" spans="1:1" x14ac:dyDescent="0.2">
      <c r="A476" s="25"/>
    </row>
    <row r="477" spans="1:1" x14ac:dyDescent="0.2">
      <c r="A477" s="25"/>
    </row>
    <row r="478" spans="1:1" x14ac:dyDescent="0.2">
      <c r="A478" s="25"/>
    </row>
    <row r="479" spans="1:1" x14ac:dyDescent="0.2">
      <c r="A479" s="25"/>
    </row>
    <row r="480" spans="1:1" x14ac:dyDescent="0.2">
      <c r="A480" s="25"/>
    </row>
    <row r="481" spans="1:1" x14ac:dyDescent="0.2">
      <c r="A481" s="25"/>
    </row>
    <row r="482" spans="1:1" x14ac:dyDescent="0.2">
      <c r="A482" s="25"/>
    </row>
    <row r="483" spans="1:1" x14ac:dyDescent="0.2">
      <c r="A483" s="25"/>
    </row>
    <row r="484" spans="1:1" x14ac:dyDescent="0.2">
      <c r="A484" s="25"/>
    </row>
    <row r="485" spans="1:1" x14ac:dyDescent="0.2">
      <c r="A485" s="25"/>
    </row>
    <row r="486" spans="1:1" x14ac:dyDescent="0.2">
      <c r="A486" s="25"/>
    </row>
    <row r="487" spans="1:1" x14ac:dyDescent="0.2">
      <c r="A487" s="25"/>
    </row>
    <row r="488" spans="1:1" x14ac:dyDescent="0.2">
      <c r="A488" s="25"/>
    </row>
    <row r="489" spans="1:1" x14ac:dyDescent="0.2">
      <c r="A489" s="25"/>
    </row>
    <row r="490" spans="1:1" x14ac:dyDescent="0.2">
      <c r="A490" s="25"/>
    </row>
    <row r="491" spans="1:1" x14ac:dyDescent="0.2">
      <c r="A491" s="25"/>
    </row>
    <row r="492" spans="1:1" x14ac:dyDescent="0.2">
      <c r="A492" s="25"/>
    </row>
    <row r="493" spans="1:1" x14ac:dyDescent="0.2">
      <c r="A493" s="25"/>
    </row>
    <row r="494" spans="1:1" x14ac:dyDescent="0.2">
      <c r="A494" s="25"/>
    </row>
    <row r="495" spans="1:1" x14ac:dyDescent="0.2">
      <c r="A495" s="25"/>
    </row>
    <row r="496" spans="1:1" x14ac:dyDescent="0.2">
      <c r="A496" s="25"/>
    </row>
    <row r="497" spans="1:1" x14ac:dyDescent="0.2">
      <c r="A497" s="25"/>
    </row>
    <row r="498" spans="1:1" x14ac:dyDescent="0.2">
      <c r="A498" s="25"/>
    </row>
    <row r="499" spans="1:1" x14ac:dyDescent="0.2">
      <c r="A499" s="25"/>
    </row>
    <row r="500" spans="1:1" x14ac:dyDescent="0.2">
      <c r="A500" s="25"/>
    </row>
    <row r="501" spans="1:1" x14ac:dyDescent="0.2">
      <c r="A501" s="25"/>
    </row>
    <row r="502" spans="1:1" x14ac:dyDescent="0.2">
      <c r="A502" s="25"/>
    </row>
    <row r="503" spans="1:1" x14ac:dyDescent="0.2">
      <c r="A503" s="25"/>
    </row>
    <row r="504" spans="1:1" x14ac:dyDescent="0.2">
      <c r="A504" s="25"/>
    </row>
    <row r="505" spans="1:1" x14ac:dyDescent="0.2">
      <c r="A505" s="25"/>
    </row>
    <row r="506" spans="1:1" x14ac:dyDescent="0.2">
      <c r="A506" s="25"/>
    </row>
    <row r="507" spans="1:1" x14ac:dyDescent="0.2">
      <c r="A507" s="25"/>
    </row>
    <row r="508" spans="1:1" x14ac:dyDescent="0.2">
      <c r="A508" s="25"/>
    </row>
    <row r="509" spans="1:1" x14ac:dyDescent="0.2">
      <c r="A509" s="25"/>
    </row>
    <row r="510" spans="1:1" x14ac:dyDescent="0.2">
      <c r="A510" s="25"/>
    </row>
    <row r="511" spans="1:1" x14ac:dyDescent="0.2">
      <c r="A511" s="25"/>
    </row>
    <row r="512" spans="1:1" x14ac:dyDescent="0.2">
      <c r="A512" s="25"/>
    </row>
    <row r="513" spans="1:1" x14ac:dyDescent="0.2">
      <c r="A513" s="25"/>
    </row>
    <row r="514" spans="1:1" x14ac:dyDescent="0.2">
      <c r="A514" s="25"/>
    </row>
    <row r="515" spans="1:1" x14ac:dyDescent="0.2">
      <c r="A515" s="25"/>
    </row>
    <row r="516" spans="1:1" x14ac:dyDescent="0.2">
      <c r="A516" s="25"/>
    </row>
    <row r="517" spans="1:1" x14ac:dyDescent="0.2">
      <c r="A517" s="25"/>
    </row>
    <row r="518" spans="1:1" x14ac:dyDescent="0.2">
      <c r="A518" s="25"/>
    </row>
    <row r="519" spans="1:1" x14ac:dyDescent="0.2">
      <c r="A519" s="25"/>
    </row>
    <row r="520" spans="1:1" x14ac:dyDescent="0.2">
      <c r="A520" s="25"/>
    </row>
    <row r="521" spans="1:1" x14ac:dyDescent="0.2">
      <c r="A521" s="25"/>
    </row>
    <row r="522" spans="1:1" x14ac:dyDescent="0.2">
      <c r="A522" s="25"/>
    </row>
    <row r="523" spans="1:1" x14ac:dyDescent="0.2">
      <c r="A523" s="25"/>
    </row>
    <row r="524" spans="1:1" x14ac:dyDescent="0.2">
      <c r="A524" s="25"/>
    </row>
    <row r="525" spans="1:1" x14ac:dyDescent="0.2">
      <c r="A525" s="25"/>
    </row>
    <row r="526" spans="1:1" x14ac:dyDescent="0.2">
      <c r="A526" s="25"/>
    </row>
    <row r="527" spans="1:1" x14ac:dyDescent="0.2">
      <c r="A527" s="25"/>
    </row>
    <row r="528" spans="1:1" x14ac:dyDescent="0.2">
      <c r="A528" s="25"/>
    </row>
    <row r="529" spans="1:1" x14ac:dyDescent="0.2">
      <c r="A529" s="25"/>
    </row>
    <row r="530" spans="1:1" x14ac:dyDescent="0.2">
      <c r="A530" s="25"/>
    </row>
    <row r="531" spans="1:1" x14ac:dyDescent="0.2">
      <c r="A531" s="25"/>
    </row>
    <row r="532" spans="1:1" x14ac:dyDescent="0.2">
      <c r="A532" s="25"/>
    </row>
    <row r="533" spans="1:1" x14ac:dyDescent="0.2">
      <c r="A533" s="25"/>
    </row>
    <row r="534" spans="1:1" x14ac:dyDescent="0.2">
      <c r="A534" s="25"/>
    </row>
    <row r="535" spans="1:1" x14ac:dyDescent="0.2">
      <c r="A535" s="25"/>
    </row>
    <row r="536" spans="1:1" x14ac:dyDescent="0.2">
      <c r="A536" s="25"/>
    </row>
    <row r="537" spans="1:1" x14ac:dyDescent="0.2">
      <c r="A537" s="25"/>
    </row>
    <row r="538" spans="1:1" x14ac:dyDescent="0.2">
      <c r="A538" s="25"/>
    </row>
    <row r="539" spans="1:1" x14ac:dyDescent="0.2">
      <c r="A539" s="25"/>
    </row>
    <row r="540" spans="1:1" x14ac:dyDescent="0.2">
      <c r="A540" s="25"/>
    </row>
    <row r="541" spans="1:1" x14ac:dyDescent="0.2">
      <c r="A541" s="25"/>
    </row>
    <row r="542" spans="1:1" x14ac:dyDescent="0.2">
      <c r="A542" s="25"/>
    </row>
    <row r="543" spans="1:1" x14ac:dyDescent="0.2">
      <c r="A543" s="25"/>
    </row>
    <row r="544" spans="1:1" x14ac:dyDescent="0.2">
      <c r="A544" s="25"/>
    </row>
    <row r="545" spans="1:1" x14ac:dyDescent="0.2">
      <c r="A545" s="25"/>
    </row>
    <row r="546" spans="1:1" x14ac:dyDescent="0.2">
      <c r="A546" s="25"/>
    </row>
    <row r="547" spans="1:1" x14ac:dyDescent="0.2">
      <c r="A547" s="25"/>
    </row>
    <row r="548" spans="1:1" x14ac:dyDescent="0.2">
      <c r="A548" s="25"/>
    </row>
    <row r="549" spans="1:1" x14ac:dyDescent="0.2">
      <c r="A549" s="25"/>
    </row>
    <row r="550" spans="1:1" x14ac:dyDescent="0.2">
      <c r="A550" s="25"/>
    </row>
    <row r="551" spans="1:1" x14ac:dyDescent="0.2">
      <c r="A551" s="25"/>
    </row>
    <row r="552" spans="1:1" x14ac:dyDescent="0.2">
      <c r="A552" s="25"/>
    </row>
    <row r="553" spans="1:1" x14ac:dyDescent="0.2">
      <c r="A553" s="25"/>
    </row>
    <row r="554" spans="1:1" x14ac:dyDescent="0.2">
      <c r="A554" s="25"/>
    </row>
    <row r="555" spans="1:1" x14ac:dyDescent="0.2">
      <c r="A555" s="25"/>
    </row>
    <row r="556" spans="1:1" x14ac:dyDescent="0.2">
      <c r="A556" s="25"/>
    </row>
    <row r="557" spans="1:1" x14ac:dyDescent="0.2">
      <c r="A557" s="25"/>
    </row>
    <row r="558" spans="1:1" x14ac:dyDescent="0.2">
      <c r="A558" s="25"/>
    </row>
    <row r="559" spans="1:1" x14ac:dyDescent="0.2">
      <c r="A559" s="25"/>
    </row>
    <row r="560" spans="1:1" x14ac:dyDescent="0.2">
      <c r="A560" s="25"/>
    </row>
    <row r="561" spans="1:1" x14ac:dyDescent="0.2">
      <c r="A561" s="25"/>
    </row>
    <row r="562" spans="1:1" x14ac:dyDescent="0.2">
      <c r="A562" s="25"/>
    </row>
    <row r="563" spans="1:1" x14ac:dyDescent="0.2">
      <c r="A563" s="25"/>
    </row>
    <row r="564" spans="1:1" x14ac:dyDescent="0.2">
      <c r="A564" s="25"/>
    </row>
    <row r="565" spans="1:1" x14ac:dyDescent="0.2">
      <c r="A565" s="25"/>
    </row>
    <row r="566" spans="1:1" x14ac:dyDescent="0.2">
      <c r="A566" s="25"/>
    </row>
    <row r="567" spans="1:1" x14ac:dyDescent="0.2">
      <c r="A567" s="25"/>
    </row>
    <row r="568" spans="1:1" x14ac:dyDescent="0.2">
      <c r="A568" s="25"/>
    </row>
    <row r="569" spans="1:1" x14ac:dyDescent="0.2">
      <c r="A569" s="25"/>
    </row>
    <row r="570" spans="1:1" x14ac:dyDescent="0.2">
      <c r="A570" s="25"/>
    </row>
    <row r="571" spans="1:1" x14ac:dyDescent="0.2">
      <c r="A571" s="25"/>
    </row>
    <row r="572" spans="1:1" x14ac:dyDescent="0.2">
      <c r="A572" s="25"/>
    </row>
    <row r="573" spans="1:1" x14ac:dyDescent="0.2">
      <c r="A573" s="25"/>
    </row>
    <row r="574" spans="1:1" x14ac:dyDescent="0.2">
      <c r="A574" s="25"/>
    </row>
    <row r="575" spans="1:1" x14ac:dyDescent="0.2">
      <c r="A575" s="25"/>
    </row>
    <row r="576" spans="1:1" x14ac:dyDescent="0.2">
      <c r="A576" s="25"/>
    </row>
    <row r="577" spans="1:1" x14ac:dyDescent="0.2">
      <c r="A577" s="25"/>
    </row>
    <row r="578" spans="1:1" x14ac:dyDescent="0.2">
      <c r="A578" s="25"/>
    </row>
    <row r="579" spans="1:1" x14ac:dyDescent="0.2">
      <c r="A579" s="25"/>
    </row>
    <row r="580" spans="1:1" x14ac:dyDescent="0.2">
      <c r="A580" s="25"/>
    </row>
    <row r="581" spans="1:1" x14ac:dyDescent="0.2">
      <c r="A581" s="25"/>
    </row>
    <row r="582" spans="1:1" x14ac:dyDescent="0.2">
      <c r="A582" s="25"/>
    </row>
    <row r="583" spans="1:1" x14ac:dyDescent="0.2">
      <c r="A583" s="25"/>
    </row>
    <row r="584" spans="1:1" x14ac:dyDescent="0.2">
      <c r="A584" s="25"/>
    </row>
    <row r="585" spans="1:1" x14ac:dyDescent="0.2">
      <c r="A585" s="25"/>
    </row>
    <row r="586" spans="1:1" x14ac:dyDescent="0.2">
      <c r="A586" s="25"/>
    </row>
    <row r="587" spans="1:1" x14ac:dyDescent="0.2">
      <c r="A587" s="25"/>
    </row>
    <row r="588" spans="1:1" x14ac:dyDescent="0.2">
      <c r="A588" s="25"/>
    </row>
    <row r="589" spans="1:1" x14ac:dyDescent="0.2">
      <c r="A589" s="25"/>
    </row>
    <row r="590" spans="1:1" x14ac:dyDescent="0.2">
      <c r="A590" s="25"/>
    </row>
    <row r="591" spans="1:1" x14ac:dyDescent="0.2">
      <c r="A591" s="25"/>
    </row>
    <row r="592" spans="1:1" x14ac:dyDescent="0.2">
      <c r="A592" s="25"/>
    </row>
    <row r="593" spans="1:1" x14ac:dyDescent="0.2">
      <c r="A593" s="25"/>
    </row>
    <row r="594" spans="1:1" x14ac:dyDescent="0.2">
      <c r="A594" s="25"/>
    </row>
    <row r="595" spans="1:1" x14ac:dyDescent="0.2">
      <c r="A595" s="25"/>
    </row>
    <row r="596" spans="1:1" x14ac:dyDescent="0.2">
      <c r="A596" s="25"/>
    </row>
    <row r="597" spans="1:1" x14ac:dyDescent="0.2">
      <c r="A597" s="25"/>
    </row>
    <row r="598" spans="1:1" x14ac:dyDescent="0.2">
      <c r="A598" s="25"/>
    </row>
    <row r="599" spans="1:1" x14ac:dyDescent="0.2">
      <c r="A599" s="25"/>
    </row>
    <row r="600" spans="1:1" x14ac:dyDescent="0.2">
      <c r="A600" s="25"/>
    </row>
    <row r="601" spans="1:1" x14ac:dyDescent="0.2">
      <c r="A601" s="25"/>
    </row>
    <row r="602" spans="1:1" x14ac:dyDescent="0.2">
      <c r="A602" s="25"/>
    </row>
    <row r="603" spans="1:1" x14ac:dyDescent="0.2">
      <c r="A603" s="25"/>
    </row>
    <row r="604" spans="1:1" x14ac:dyDescent="0.2">
      <c r="A604" s="25"/>
    </row>
    <row r="605" spans="1:1" x14ac:dyDescent="0.2">
      <c r="A605" s="25"/>
    </row>
    <row r="606" spans="1:1" x14ac:dyDescent="0.2">
      <c r="A606" s="25"/>
    </row>
    <row r="607" spans="1:1" x14ac:dyDescent="0.2">
      <c r="A607" s="25"/>
    </row>
    <row r="608" spans="1:1" x14ac:dyDescent="0.2">
      <c r="A608" s="25"/>
    </row>
    <row r="609" spans="1:1" x14ac:dyDescent="0.2">
      <c r="A609" s="25"/>
    </row>
    <row r="610" spans="1:1" x14ac:dyDescent="0.2">
      <c r="A610" s="25"/>
    </row>
    <row r="611" spans="1:1" x14ac:dyDescent="0.2">
      <c r="A611" s="25"/>
    </row>
    <row r="612" spans="1:1" x14ac:dyDescent="0.2">
      <c r="A612" s="25"/>
    </row>
    <row r="613" spans="1:1" x14ac:dyDescent="0.2">
      <c r="A613" s="25"/>
    </row>
    <row r="614" spans="1:1" x14ac:dyDescent="0.2">
      <c r="A614" s="25"/>
    </row>
    <row r="615" spans="1:1" x14ac:dyDescent="0.2">
      <c r="A615" s="25"/>
    </row>
    <row r="616" spans="1:1" x14ac:dyDescent="0.2">
      <c r="A616" s="25"/>
    </row>
    <row r="617" spans="1:1" x14ac:dyDescent="0.2">
      <c r="A617" s="25"/>
    </row>
    <row r="618" spans="1:1" x14ac:dyDescent="0.2">
      <c r="A618" s="25"/>
    </row>
    <row r="619" spans="1:1" x14ac:dyDescent="0.2">
      <c r="A619" s="25"/>
    </row>
    <row r="620" spans="1:1" x14ac:dyDescent="0.2">
      <c r="A620" s="25"/>
    </row>
    <row r="621" spans="1:1" x14ac:dyDescent="0.2">
      <c r="A621" s="25"/>
    </row>
    <row r="622" spans="1:1" x14ac:dyDescent="0.2">
      <c r="A622" s="25"/>
    </row>
    <row r="623" spans="1:1" x14ac:dyDescent="0.2">
      <c r="A623" s="25"/>
    </row>
    <row r="624" spans="1:1" x14ac:dyDescent="0.2">
      <c r="A624" s="25"/>
    </row>
    <row r="625" spans="1:1" x14ac:dyDescent="0.2">
      <c r="A625" s="25"/>
    </row>
    <row r="626" spans="1:1" x14ac:dyDescent="0.2">
      <c r="A626" s="25"/>
    </row>
    <row r="627" spans="1:1" x14ac:dyDescent="0.2">
      <c r="A627" s="25"/>
    </row>
    <row r="628" spans="1:1" x14ac:dyDescent="0.2">
      <c r="A628" s="25"/>
    </row>
    <row r="629" spans="1:1" x14ac:dyDescent="0.2">
      <c r="A629" s="25"/>
    </row>
    <row r="630" spans="1:1" x14ac:dyDescent="0.2">
      <c r="A630" s="25"/>
    </row>
    <row r="631" spans="1:1" x14ac:dyDescent="0.2">
      <c r="A631" s="25"/>
    </row>
    <row r="632" spans="1:1" x14ac:dyDescent="0.2">
      <c r="A632" s="25"/>
    </row>
    <row r="633" spans="1:1" x14ac:dyDescent="0.2">
      <c r="A633" s="25"/>
    </row>
    <row r="634" spans="1:1" x14ac:dyDescent="0.2">
      <c r="A634" s="25"/>
    </row>
    <row r="635" spans="1:1" x14ac:dyDescent="0.2">
      <c r="A635" s="25"/>
    </row>
    <row r="636" spans="1:1" x14ac:dyDescent="0.2">
      <c r="A636" s="25"/>
    </row>
    <row r="637" spans="1:1" x14ac:dyDescent="0.2">
      <c r="A637" s="25"/>
    </row>
    <row r="638" spans="1:1" x14ac:dyDescent="0.2">
      <c r="A638" s="25"/>
    </row>
    <row r="639" spans="1:1" x14ac:dyDescent="0.2">
      <c r="A639" s="25"/>
    </row>
    <row r="640" spans="1:1" x14ac:dyDescent="0.2">
      <c r="A640" s="25"/>
    </row>
    <row r="641" spans="1:1" x14ac:dyDescent="0.2">
      <c r="A641" s="25"/>
    </row>
    <row r="642" spans="1:1" x14ac:dyDescent="0.2">
      <c r="A642" s="25"/>
    </row>
    <row r="643" spans="1:1" x14ac:dyDescent="0.2">
      <c r="A643" s="25"/>
    </row>
    <row r="644" spans="1:1" x14ac:dyDescent="0.2">
      <c r="A644" s="25"/>
    </row>
    <row r="645" spans="1:1" x14ac:dyDescent="0.2">
      <c r="A645" s="25"/>
    </row>
    <row r="646" spans="1:1" x14ac:dyDescent="0.2">
      <c r="A646" s="25"/>
    </row>
    <row r="647" spans="1:1" x14ac:dyDescent="0.2">
      <c r="A647" s="25"/>
    </row>
    <row r="648" spans="1:1" x14ac:dyDescent="0.2">
      <c r="A648" s="25"/>
    </row>
    <row r="649" spans="1:1" x14ac:dyDescent="0.2">
      <c r="A649" s="25"/>
    </row>
    <row r="650" spans="1:1" x14ac:dyDescent="0.2">
      <c r="A650" s="25"/>
    </row>
    <row r="651" spans="1:1" x14ac:dyDescent="0.2">
      <c r="A651" s="25"/>
    </row>
    <row r="652" spans="1:1" x14ac:dyDescent="0.2">
      <c r="A652" s="25"/>
    </row>
    <row r="653" spans="1:1" x14ac:dyDescent="0.2">
      <c r="A653" s="25"/>
    </row>
    <row r="654" spans="1:1" x14ac:dyDescent="0.2">
      <c r="A654" s="25"/>
    </row>
    <row r="655" spans="1:1" x14ac:dyDescent="0.2">
      <c r="A655" s="25"/>
    </row>
    <row r="656" spans="1:1" x14ac:dyDescent="0.2">
      <c r="A656" s="25"/>
    </row>
    <row r="657" spans="1:1" x14ac:dyDescent="0.2">
      <c r="A657" s="25"/>
    </row>
    <row r="658" spans="1:1" x14ac:dyDescent="0.2">
      <c r="A658" s="25"/>
    </row>
    <row r="659" spans="1:1" x14ac:dyDescent="0.2">
      <c r="A659" s="25"/>
    </row>
    <row r="660" spans="1:1" x14ac:dyDescent="0.2">
      <c r="A660" s="25"/>
    </row>
    <row r="661" spans="1:1" x14ac:dyDescent="0.2">
      <c r="A661" s="25"/>
    </row>
    <row r="662" spans="1:1" x14ac:dyDescent="0.2">
      <c r="A662" s="25"/>
    </row>
    <row r="663" spans="1:1" x14ac:dyDescent="0.2">
      <c r="A663" s="25"/>
    </row>
    <row r="664" spans="1:1" x14ac:dyDescent="0.2">
      <c r="A664" s="25"/>
    </row>
    <row r="665" spans="1:1" x14ac:dyDescent="0.2">
      <c r="A665" s="25"/>
    </row>
    <row r="666" spans="1:1" x14ac:dyDescent="0.2">
      <c r="A666" s="25"/>
    </row>
    <row r="667" spans="1:1" x14ac:dyDescent="0.2">
      <c r="A667" s="25"/>
    </row>
    <row r="668" spans="1:1" x14ac:dyDescent="0.2">
      <c r="A668" s="25"/>
    </row>
    <row r="669" spans="1:1" x14ac:dyDescent="0.2">
      <c r="A669" s="25"/>
    </row>
    <row r="670" spans="1:1" x14ac:dyDescent="0.2">
      <c r="A670" s="25"/>
    </row>
    <row r="671" spans="1:1" x14ac:dyDescent="0.2">
      <c r="A671" s="25"/>
    </row>
    <row r="672" spans="1:1" x14ac:dyDescent="0.2">
      <c r="A672" s="25"/>
    </row>
    <row r="673" spans="1:1" x14ac:dyDescent="0.2">
      <c r="A673" s="25"/>
    </row>
    <row r="674" spans="1:1" x14ac:dyDescent="0.2">
      <c r="A674" s="25"/>
    </row>
    <row r="675" spans="1:1" x14ac:dyDescent="0.2">
      <c r="A675" s="25"/>
    </row>
    <row r="676" spans="1:1" x14ac:dyDescent="0.2">
      <c r="A676" s="25"/>
    </row>
    <row r="677" spans="1:1" x14ac:dyDescent="0.2">
      <c r="A677" s="25"/>
    </row>
    <row r="678" spans="1:1" x14ac:dyDescent="0.2">
      <c r="A678" s="25"/>
    </row>
    <row r="679" spans="1:1" x14ac:dyDescent="0.2">
      <c r="A679" s="25"/>
    </row>
    <row r="680" spans="1:1" x14ac:dyDescent="0.2">
      <c r="A680" s="25"/>
    </row>
    <row r="681" spans="1:1" x14ac:dyDescent="0.2">
      <c r="A681" s="25"/>
    </row>
    <row r="682" spans="1:1" x14ac:dyDescent="0.2">
      <c r="A682" s="25"/>
    </row>
    <row r="683" spans="1:1" x14ac:dyDescent="0.2">
      <c r="A683" s="25"/>
    </row>
    <row r="684" spans="1:1" x14ac:dyDescent="0.2">
      <c r="A684" s="25"/>
    </row>
    <row r="685" spans="1:1" x14ac:dyDescent="0.2">
      <c r="A685" s="25"/>
    </row>
    <row r="686" spans="1:1" x14ac:dyDescent="0.2">
      <c r="A686" s="25"/>
    </row>
    <row r="687" spans="1:1" x14ac:dyDescent="0.2">
      <c r="A687" s="25"/>
    </row>
    <row r="688" spans="1:1" x14ac:dyDescent="0.2">
      <c r="A688" s="25"/>
    </row>
    <row r="689" spans="1:1" x14ac:dyDescent="0.2">
      <c r="A689" s="25"/>
    </row>
    <row r="690" spans="1:1" x14ac:dyDescent="0.2">
      <c r="A690" s="25"/>
    </row>
    <row r="691" spans="1:1" x14ac:dyDescent="0.2">
      <c r="A691" s="25"/>
    </row>
    <row r="692" spans="1:1" x14ac:dyDescent="0.2">
      <c r="A692" s="25"/>
    </row>
    <row r="693" spans="1:1" x14ac:dyDescent="0.2">
      <c r="A693" s="25"/>
    </row>
    <row r="694" spans="1:1" x14ac:dyDescent="0.2">
      <c r="A694" s="25"/>
    </row>
    <row r="695" spans="1:1" x14ac:dyDescent="0.2">
      <c r="A695" s="25"/>
    </row>
    <row r="696" spans="1:1" x14ac:dyDescent="0.2">
      <c r="A696" s="25"/>
    </row>
    <row r="697" spans="1:1" x14ac:dyDescent="0.2">
      <c r="A697" s="25"/>
    </row>
    <row r="698" spans="1:1" x14ac:dyDescent="0.2">
      <c r="A698" s="25"/>
    </row>
    <row r="699" spans="1:1" x14ac:dyDescent="0.2">
      <c r="A699" s="25"/>
    </row>
    <row r="700" spans="1:1" x14ac:dyDescent="0.2">
      <c r="A700" s="25"/>
    </row>
    <row r="701" spans="1:1" x14ac:dyDescent="0.2">
      <c r="A701" s="25"/>
    </row>
    <row r="702" spans="1:1" x14ac:dyDescent="0.2">
      <c r="A702" s="25"/>
    </row>
    <row r="703" spans="1:1" x14ac:dyDescent="0.2">
      <c r="A703" s="25"/>
    </row>
    <row r="704" spans="1:1" x14ac:dyDescent="0.2">
      <c r="A704" s="25"/>
    </row>
    <row r="705" spans="1:1" x14ac:dyDescent="0.2">
      <c r="A705" s="25"/>
    </row>
    <row r="706" spans="1:1" x14ac:dyDescent="0.2">
      <c r="A706" s="25"/>
    </row>
    <row r="707" spans="1:1" x14ac:dyDescent="0.2">
      <c r="A707" s="25"/>
    </row>
    <row r="708" spans="1:1" x14ac:dyDescent="0.2">
      <c r="A708" s="25"/>
    </row>
    <row r="709" spans="1:1" x14ac:dyDescent="0.2">
      <c r="A709" s="25"/>
    </row>
    <row r="710" spans="1:1" x14ac:dyDescent="0.2">
      <c r="A710" s="25"/>
    </row>
    <row r="711" spans="1:1" x14ac:dyDescent="0.2">
      <c r="A711" s="25"/>
    </row>
    <row r="712" spans="1:1" x14ac:dyDescent="0.2">
      <c r="A712" s="25"/>
    </row>
    <row r="713" spans="1:1" x14ac:dyDescent="0.2">
      <c r="A713" s="25"/>
    </row>
    <row r="714" spans="1:1" x14ac:dyDescent="0.2">
      <c r="A714" s="25"/>
    </row>
    <row r="715" spans="1:1" x14ac:dyDescent="0.2">
      <c r="A715" s="25"/>
    </row>
    <row r="716" spans="1:1" x14ac:dyDescent="0.2">
      <c r="A716" s="25"/>
    </row>
    <row r="717" spans="1:1" x14ac:dyDescent="0.2">
      <c r="A717" s="25"/>
    </row>
    <row r="718" spans="1:1" x14ac:dyDescent="0.2">
      <c r="A718" s="25"/>
    </row>
    <row r="719" spans="1:1" x14ac:dyDescent="0.2">
      <c r="A719" s="25"/>
    </row>
    <row r="720" spans="1:1" x14ac:dyDescent="0.2">
      <c r="A720" s="25"/>
    </row>
    <row r="721" spans="1:1" x14ac:dyDescent="0.2">
      <c r="A721" s="25"/>
    </row>
    <row r="722" spans="1:1" x14ac:dyDescent="0.2">
      <c r="A722" s="25"/>
    </row>
    <row r="723" spans="1:1" x14ac:dyDescent="0.2">
      <c r="A723" s="25"/>
    </row>
    <row r="724" spans="1:1" x14ac:dyDescent="0.2">
      <c r="A724" s="25"/>
    </row>
    <row r="725" spans="1:1" x14ac:dyDescent="0.2">
      <c r="A725" s="25"/>
    </row>
    <row r="726" spans="1:1" x14ac:dyDescent="0.2">
      <c r="A726" s="25"/>
    </row>
    <row r="727" spans="1:1" x14ac:dyDescent="0.2">
      <c r="A727" s="25"/>
    </row>
    <row r="728" spans="1:1" x14ac:dyDescent="0.2">
      <c r="A728" s="25"/>
    </row>
    <row r="729" spans="1:1" x14ac:dyDescent="0.2">
      <c r="A729" s="25"/>
    </row>
    <row r="730" spans="1:1" x14ac:dyDescent="0.2">
      <c r="A730" s="25"/>
    </row>
    <row r="731" spans="1:1" x14ac:dyDescent="0.2">
      <c r="A731" s="25"/>
    </row>
    <row r="732" spans="1:1" x14ac:dyDescent="0.2">
      <c r="A732" s="25"/>
    </row>
    <row r="733" spans="1:1" x14ac:dyDescent="0.2">
      <c r="A733" s="25"/>
    </row>
    <row r="734" spans="1:1" x14ac:dyDescent="0.2">
      <c r="A734" s="25"/>
    </row>
    <row r="735" spans="1:1" x14ac:dyDescent="0.2">
      <c r="A735" s="25"/>
    </row>
    <row r="736" spans="1:1" x14ac:dyDescent="0.2">
      <c r="A736" s="25"/>
    </row>
    <row r="737" spans="1:1" x14ac:dyDescent="0.2">
      <c r="A737" s="25"/>
    </row>
    <row r="738" spans="1:1" x14ac:dyDescent="0.2">
      <c r="A738" s="25"/>
    </row>
    <row r="739" spans="1:1" x14ac:dyDescent="0.2">
      <c r="A739" s="25"/>
    </row>
    <row r="740" spans="1:1" x14ac:dyDescent="0.2">
      <c r="A740" s="25"/>
    </row>
    <row r="741" spans="1:1" x14ac:dyDescent="0.2">
      <c r="A741" s="25"/>
    </row>
    <row r="742" spans="1:1" x14ac:dyDescent="0.2">
      <c r="A742" s="25"/>
    </row>
    <row r="743" spans="1:1" x14ac:dyDescent="0.2">
      <c r="A743" s="25"/>
    </row>
    <row r="744" spans="1:1" x14ac:dyDescent="0.2">
      <c r="A744" s="25"/>
    </row>
    <row r="745" spans="1:1" x14ac:dyDescent="0.2">
      <c r="A745" s="25"/>
    </row>
    <row r="746" spans="1:1" x14ac:dyDescent="0.2">
      <c r="A746" s="25"/>
    </row>
    <row r="747" spans="1:1" x14ac:dyDescent="0.2">
      <c r="A747" s="25"/>
    </row>
    <row r="748" spans="1:1" x14ac:dyDescent="0.2">
      <c r="A748" s="25"/>
    </row>
    <row r="749" spans="1:1" x14ac:dyDescent="0.2">
      <c r="A749" s="25"/>
    </row>
    <row r="750" spans="1:1" x14ac:dyDescent="0.2">
      <c r="A750" s="25"/>
    </row>
    <row r="751" spans="1:1" x14ac:dyDescent="0.2">
      <c r="A751" s="25"/>
    </row>
    <row r="752" spans="1:1" x14ac:dyDescent="0.2">
      <c r="A752" s="25"/>
    </row>
    <row r="753" spans="1:1" x14ac:dyDescent="0.2">
      <c r="A753" s="25"/>
    </row>
    <row r="754" spans="1:1" x14ac:dyDescent="0.2">
      <c r="A754" s="25"/>
    </row>
    <row r="755" spans="1:1" x14ac:dyDescent="0.2">
      <c r="A755" s="25"/>
    </row>
    <row r="756" spans="1:1" x14ac:dyDescent="0.2">
      <c r="A756" s="25"/>
    </row>
    <row r="757" spans="1:1" x14ac:dyDescent="0.2">
      <c r="A757" s="25"/>
    </row>
    <row r="758" spans="1:1" x14ac:dyDescent="0.2">
      <c r="A758" s="25"/>
    </row>
    <row r="759" spans="1:1" x14ac:dyDescent="0.2">
      <c r="A759" s="25"/>
    </row>
    <row r="760" spans="1:1" x14ac:dyDescent="0.2">
      <c r="A760" s="25"/>
    </row>
    <row r="761" spans="1:1" x14ac:dyDescent="0.2">
      <c r="A761" s="25"/>
    </row>
    <row r="762" spans="1:1" x14ac:dyDescent="0.2">
      <c r="A762" s="25"/>
    </row>
    <row r="763" spans="1:1" x14ac:dyDescent="0.2">
      <c r="A763" s="25"/>
    </row>
    <row r="764" spans="1:1" x14ac:dyDescent="0.2">
      <c r="A764" s="25"/>
    </row>
    <row r="765" spans="1:1" x14ac:dyDescent="0.2">
      <c r="A765" s="25"/>
    </row>
    <row r="766" spans="1:1" x14ac:dyDescent="0.2">
      <c r="A766" s="25"/>
    </row>
    <row r="767" spans="1:1" x14ac:dyDescent="0.2">
      <c r="A767" s="25"/>
    </row>
    <row r="768" spans="1:1" x14ac:dyDescent="0.2">
      <c r="A768" s="25"/>
    </row>
    <row r="769" spans="1:1" x14ac:dyDescent="0.2">
      <c r="A769" s="25"/>
    </row>
    <row r="770" spans="1:1" x14ac:dyDescent="0.2">
      <c r="A770" s="25"/>
    </row>
    <row r="771" spans="1:1" x14ac:dyDescent="0.2">
      <c r="A771" s="25"/>
    </row>
    <row r="772" spans="1:1" x14ac:dyDescent="0.2">
      <c r="A772" s="25"/>
    </row>
    <row r="773" spans="1:1" x14ac:dyDescent="0.2">
      <c r="A773" s="25"/>
    </row>
    <row r="774" spans="1:1" x14ac:dyDescent="0.2">
      <c r="A774" s="25"/>
    </row>
    <row r="775" spans="1:1" x14ac:dyDescent="0.2">
      <c r="A775" s="25"/>
    </row>
    <row r="776" spans="1:1" x14ac:dyDescent="0.2">
      <c r="A776" s="25"/>
    </row>
    <row r="777" spans="1:1" x14ac:dyDescent="0.2">
      <c r="A777" s="25"/>
    </row>
    <row r="778" spans="1:1" x14ac:dyDescent="0.2">
      <c r="A778" s="25"/>
    </row>
    <row r="779" spans="1:1" x14ac:dyDescent="0.2">
      <c r="A779" s="25"/>
    </row>
    <row r="780" spans="1:1" x14ac:dyDescent="0.2">
      <c r="A780" s="25"/>
    </row>
    <row r="781" spans="1:1" x14ac:dyDescent="0.2">
      <c r="A781" s="25"/>
    </row>
    <row r="782" spans="1:1" x14ac:dyDescent="0.2">
      <c r="A782" s="25"/>
    </row>
    <row r="783" spans="1:1" x14ac:dyDescent="0.2">
      <c r="A783" s="25"/>
    </row>
    <row r="784" spans="1:1" x14ac:dyDescent="0.2">
      <c r="A784" s="25"/>
    </row>
    <row r="785" spans="1:1" x14ac:dyDescent="0.2">
      <c r="A785" s="25"/>
    </row>
    <row r="786" spans="1:1" x14ac:dyDescent="0.2">
      <c r="A786" s="25"/>
    </row>
    <row r="787" spans="1:1" x14ac:dyDescent="0.2">
      <c r="A787" s="25"/>
    </row>
    <row r="788" spans="1:1" x14ac:dyDescent="0.2">
      <c r="A788" s="25"/>
    </row>
    <row r="789" spans="1:1" x14ac:dyDescent="0.2">
      <c r="A789" s="25"/>
    </row>
    <row r="790" spans="1:1" x14ac:dyDescent="0.2">
      <c r="A790" s="25"/>
    </row>
    <row r="791" spans="1:1" x14ac:dyDescent="0.2">
      <c r="A791" s="25"/>
    </row>
    <row r="792" spans="1:1" x14ac:dyDescent="0.2">
      <c r="A792" s="25"/>
    </row>
    <row r="793" spans="1:1" x14ac:dyDescent="0.2">
      <c r="A793" s="25"/>
    </row>
    <row r="794" spans="1:1" x14ac:dyDescent="0.2">
      <c r="A794" s="25"/>
    </row>
    <row r="795" spans="1:1" x14ac:dyDescent="0.2">
      <c r="A795" s="25"/>
    </row>
    <row r="796" spans="1:1" x14ac:dyDescent="0.2">
      <c r="A796" s="25"/>
    </row>
    <row r="797" spans="1:1" x14ac:dyDescent="0.2">
      <c r="A797" s="25"/>
    </row>
    <row r="798" spans="1:1" x14ac:dyDescent="0.2">
      <c r="A798" s="25"/>
    </row>
    <row r="799" spans="1:1" x14ac:dyDescent="0.2">
      <c r="A799" s="25"/>
    </row>
    <row r="800" spans="1:1" x14ac:dyDescent="0.2">
      <c r="A800" s="25"/>
    </row>
    <row r="801" spans="1:1" x14ac:dyDescent="0.2">
      <c r="A801" s="25"/>
    </row>
    <row r="802" spans="1:1" x14ac:dyDescent="0.2">
      <c r="A802" s="25"/>
    </row>
    <row r="803" spans="1:1" x14ac:dyDescent="0.2">
      <c r="A803" s="25"/>
    </row>
    <row r="804" spans="1:1" x14ac:dyDescent="0.2">
      <c r="A804" s="25"/>
    </row>
    <row r="805" spans="1:1" x14ac:dyDescent="0.2">
      <c r="A805" s="25"/>
    </row>
    <row r="806" spans="1:1" x14ac:dyDescent="0.2">
      <c r="A806" s="25"/>
    </row>
    <row r="807" spans="1:1" x14ac:dyDescent="0.2">
      <c r="A807" s="25"/>
    </row>
    <row r="808" spans="1:1" x14ac:dyDescent="0.2">
      <c r="A808" s="25"/>
    </row>
    <row r="809" spans="1:1" x14ac:dyDescent="0.2">
      <c r="A809" s="25"/>
    </row>
    <row r="810" spans="1:1" x14ac:dyDescent="0.2">
      <c r="A810" s="25"/>
    </row>
    <row r="811" spans="1:1" x14ac:dyDescent="0.2">
      <c r="A811" s="25"/>
    </row>
    <row r="812" spans="1:1" x14ac:dyDescent="0.2">
      <c r="A812" s="25"/>
    </row>
    <row r="813" spans="1:1" x14ac:dyDescent="0.2">
      <c r="A813" s="25"/>
    </row>
    <row r="814" spans="1:1" x14ac:dyDescent="0.2">
      <c r="A814" s="25"/>
    </row>
    <row r="815" spans="1:1" x14ac:dyDescent="0.2">
      <c r="A815" s="25"/>
    </row>
    <row r="816" spans="1:1" x14ac:dyDescent="0.2">
      <c r="A816" s="25"/>
    </row>
    <row r="817" spans="1:1" x14ac:dyDescent="0.2">
      <c r="A817" s="25"/>
    </row>
    <row r="818" spans="1:1" x14ac:dyDescent="0.2">
      <c r="A818" s="25"/>
    </row>
    <row r="819" spans="1:1" x14ac:dyDescent="0.2">
      <c r="A819" s="25"/>
    </row>
    <row r="820" spans="1:1" x14ac:dyDescent="0.2">
      <c r="A820" s="25"/>
    </row>
    <row r="821" spans="1:1" x14ac:dyDescent="0.2">
      <c r="A821" s="25"/>
    </row>
    <row r="822" spans="1:1" x14ac:dyDescent="0.2">
      <c r="A822" s="25"/>
    </row>
    <row r="823" spans="1:1" x14ac:dyDescent="0.2">
      <c r="A823" s="25"/>
    </row>
    <row r="824" spans="1:1" x14ac:dyDescent="0.2">
      <c r="A824" s="25"/>
    </row>
    <row r="825" spans="1:1" x14ac:dyDescent="0.2">
      <c r="A825" s="25"/>
    </row>
    <row r="826" spans="1:1" x14ac:dyDescent="0.2">
      <c r="A826" s="25"/>
    </row>
    <row r="827" spans="1:1" x14ac:dyDescent="0.2">
      <c r="A827" s="25"/>
    </row>
    <row r="828" spans="1:1" x14ac:dyDescent="0.2">
      <c r="A828" s="25"/>
    </row>
    <row r="829" spans="1:1" x14ac:dyDescent="0.2">
      <c r="A829" s="25"/>
    </row>
    <row r="830" spans="1:1" x14ac:dyDescent="0.2">
      <c r="A830" s="25"/>
    </row>
    <row r="831" spans="1:1" x14ac:dyDescent="0.2">
      <c r="A831" s="25"/>
    </row>
    <row r="832" spans="1:1" x14ac:dyDescent="0.2">
      <c r="A832" s="25"/>
    </row>
    <row r="833" spans="1:1" x14ac:dyDescent="0.2">
      <c r="A833" s="25"/>
    </row>
    <row r="834" spans="1:1" x14ac:dyDescent="0.2">
      <c r="A834" s="25"/>
    </row>
    <row r="835" spans="1:1" x14ac:dyDescent="0.2">
      <c r="A835" s="25"/>
    </row>
    <row r="836" spans="1:1" x14ac:dyDescent="0.2">
      <c r="A836" s="25"/>
    </row>
    <row r="837" spans="1:1" x14ac:dyDescent="0.2">
      <c r="A837" s="25"/>
    </row>
    <row r="838" spans="1:1" x14ac:dyDescent="0.2">
      <c r="A838" s="25"/>
    </row>
    <row r="839" spans="1:1" x14ac:dyDescent="0.2">
      <c r="A839" s="25"/>
    </row>
    <row r="840" spans="1:1" x14ac:dyDescent="0.2">
      <c r="A840" s="25"/>
    </row>
    <row r="841" spans="1:1" x14ac:dyDescent="0.2">
      <c r="A841" s="25"/>
    </row>
    <row r="842" spans="1:1" x14ac:dyDescent="0.2">
      <c r="A842" s="25"/>
    </row>
    <row r="843" spans="1:1" x14ac:dyDescent="0.2">
      <c r="A843" s="25"/>
    </row>
    <row r="844" spans="1:1" x14ac:dyDescent="0.2">
      <c r="A844" s="25"/>
    </row>
    <row r="845" spans="1:1" x14ac:dyDescent="0.2">
      <c r="A845" s="25"/>
    </row>
    <row r="846" spans="1:1" x14ac:dyDescent="0.2">
      <c r="A846" s="25"/>
    </row>
    <row r="847" spans="1:1" x14ac:dyDescent="0.2">
      <c r="A847" s="25"/>
    </row>
    <row r="848" spans="1:1" x14ac:dyDescent="0.2">
      <c r="A848" s="25"/>
    </row>
    <row r="849" spans="1:1" x14ac:dyDescent="0.2">
      <c r="A849" s="25"/>
    </row>
    <row r="850" spans="1:1" x14ac:dyDescent="0.2">
      <c r="A850" s="25"/>
    </row>
    <row r="851" spans="1:1" x14ac:dyDescent="0.2">
      <c r="A851" s="25"/>
    </row>
    <row r="852" spans="1:1" x14ac:dyDescent="0.2">
      <c r="A852" s="25"/>
    </row>
    <row r="853" spans="1:1" x14ac:dyDescent="0.2">
      <c r="A853" s="25"/>
    </row>
    <row r="854" spans="1:1" x14ac:dyDescent="0.2">
      <c r="A854" s="25"/>
    </row>
    <row r="855" spans="1:1" x14ac:dyDescent="0.2">
      <c r="A855" s="25"/>
    </row>
    <row r="856" spans="1:1" x14ac:dyDescent="0.2">
      <c r="A856" s="25"/>
    </row>
    <row r="857" spans="1:1" x14ac:dyDescent="0.2">
      <c r="A857" s="25"/>
    </row>
    <row r="858" spans="1:1" x14ac:dyDescent="0.2">
      <c r="A858" s="25"/>
    </row>
    <row r="859" spans="1:1" x14ac:dyDescent="0.2">
      <c r="A859" s="25"/>
    </row>
    <row r="860" spans="1:1" x14ac:dyDescent="0.2">
      <c r="A860" s="25"/>
    </row>
    <row r="861" spans="1:1" x14ac:dyDescent="0.2">
      <c r="A861" s="25"/>
    </row>
    <row r="862" spans="1:1" x14ac:dyDescent="0.2">
      <c r="A862" s="25"/>
    </row>
    <row r="863" spans="1:1" x14ac:dyDescent="0.2">
      <c r="A863" s="25"/>
    </row>
    <row r="864" spans="1:1" x14ac:dyDescent="0.2">
      <c r="A864" s="25"/>
    </row>
    <row r="865" spans="1:1" x14ac:dyDescent="0.2">
      <c r="A865" s="25"/>
    </row>
    <row r="866" spans="1:1" x14ac:dyDescent="0.2">
      <c r="A866" s="25"/>
    </row>
    <row r="867" spans="1:1" x14ac:dyDescent="0.2">
      <c r="A867" s="25"/>
    </row>
    <row r="868" spans="1:1" x14ac:dyDescent="0.2">
      <c r="A868" s="25"/>
    </row>
    <row r="869" spans="1:1" x14ac:dyDescent="0.2">
      <c r="A869" s="25"/>
    </row>
    <row r="870" spans="1:1" x14ac:dyDescent="0.2">
      <c r="A870" s="25"/>
    </row>
    <row r="871" spans="1:1" x14ac:dyDescent="0.2">
      <c r="A871" s="25"/>
    </row>
    <row r="872" spans="1:1" x14ac:dyDescent="0.2">
      <c r="A872" s="25"/>
    </row>
    <row r="873" spans="1:1" x14ac:dyDescent="0.2">
      <c r="A873" s="25"/>
    </row>
    <row r="874" spans="1:1" x14ac:dyDescent="0.2">
      <c r="A874" s="25"/>
    </row>
    <row r="875" spans="1:1" x14ac:dyDescent="0.2">
      <c r="A875" s="25"/>
    </row>
    <row r="876" spans="1:1" x14ac:dyDescent="0.2">
      <c r="A876" s="25"/>
    </row>
    <row r="877" spans="1:1" x14ac:dyDescent="0.2">
      <c r="A877" s="25"/>
    </row>
    <row r="878" spans="1:1" x14ac:dyDescent="0.2">
      <c r="A878" s="25"/>
    </row>
    <row r="879" spans="1:1" x14ac:dyDescent="0.2">
      <c r="A879" s="25"/>
    </row>
    <row r="880" spans="1:1" x14ac:dyDescent="0.2">
      <c r="A880" s="25"/>
    </row>
    <row r="881" spans="1:1" x14ac:dyDescent="0.2">
      <c r="A881" s="25"/>
    </row>
    <row r="882" spans="1:1" x14ac:dyDescent="0.2">
      <c r="A882" s="25"/>
    </row>
    <row r="883" spans="1:1" x14ac:dyDescent="0.2">
      <c r="A883" s="25"/>
    </row>
    <row r="884" spans="1:1" x14ac:dyDescent="0.2">
      <c r="A884" s="25"/>
    </row>
    <row r="885" spans="1:1" x14ac:dyDescent="0.2">
      <c r="A885" s="25"/>
    </row>
    <row r="886" spans="1:1" x14ac:dyDescent="0.2">
      <c r="A886" s="25"/>
    </row>
    <row r="887" spans="1:1" x14ac:dyDescent="0.2">
      <c r="A887" s="25"/>
    </row>
    <row r="888" spans="1:1" x14ac:dyDescent="0.2">
      <c r="A888" s="25"/>
    </row>
    <row r="889" spans="1:1" x14ac:dyDescent="0.2">
      <c r="A889" s="25"/>
    </row>
    <row r="890" spans="1:1" x14ac:dyDescent="0.2">
      <c r="A890" s="25"/>
    </row>
    <row r="891" spans="1:1" x14ac:dyDescent="0.2">
      <c r="A891" s="25"/>
    </row>
    <row r="892" spans="1:1" x14ac:dyDescent="0.2">
      <c r="A892" s="25"/>
    </row>
    <row r="893" spans="1:1" x14ac:dyDescent="0.2">
      <c r="A893" s="25"/>
    </row>
    <row r="894" spans="1:1" x14ac:dyDescent="0.2">
      <c r="A894" s="25"/>
    </row>
    <row r="895" spans="1:1" x14ac:dyDescent="0.2">
      <c r="A895" s="25"/>
    </row>
    <row r="896" spans="1:1" x14ac:dyDescent="0.2">
      <c r="A896" s="25"/>
    </row>
    <row r="897" spans="1:1" x14ac:dyDescent="0.2">
      <c r="A897" s="25"/>
    </row>
    <row r="898" spans="1:1" x14ac:dyDescent="0.2">
      <c r="A898" s="25"/>
    </row>
    <row r="899" spans="1:1" x14ac:dyDescent="0.2">
      <c r="A899" s="25"/>
    </row>
    <row r="900" spans="1:1" x14ac:dyDescent="0.2">
      <c r="A900" s="25"/>
    </row>
    <row r="901" spans="1:1" x14ac:dyDescent="0.2">
      <c r="A901" s="25"/>
    </row>
    <row r="902" spans="1:1" x14ac:dyDescent="0.2">
      <c r="A902" s="25"/>
    </row>
    <row r="903" spans="1:1" x14ac:dyDescent="0.2">
      <c r="A903" s="25"/>
    </row>
    <row r="904" spans="1:1" x14ac:dyDescent="0.2">
      <c r="A904" s="25"/>
    </row>
    <row r="905" spans="1:1" x14ac:dyDescent="0.2">
      <c r="A905" s="25"/>
    </row>
    <row r="906" spans="1:1" x14ac:dyDescent="0.2">
      <c r="A906" s="25"/>
    </row>
    <row r="907" spans="1:1" x14ac:dyDescent="0.2">
      <c r="A907" s="25"/>
    </row>
    <row r="908" spans="1:1" x14ac:dyDescent="0.2">
      <c r="A908" s="25"/>
    </row>
    <row r="909" spans="1:1" x14ac:dyDescent="0.2">
      <c r="A909" s="25"/>
    </row>
    <row r="910" spans="1:1" x14ac:dyDescent="0.2">
      <c r="A910" s="25"/>
    </row>
    <row r="911" spans="1:1" x14ac:dyDescent="0.2">
      <c r="A911" s="25"/>
    </row>
    <row r="912" spans="1:1" x14ac:dyDescent="0.2">
      <c r="A912" s="25"/>
    </row>
    <row r="913" spans="1:1" x14ac:dyDescent="0.2">
      <c r="A913" s="25"/>
    </row>
    <row r="914" spans="1:1" x14ac:dyDescent="0.2">
      <c r="A914" s="25"/>
    </row>
    <row r="915" spans="1:1" x14ac:dyDescent="0.2">
      <c r="A915" s="25"/>
    </row>
    <row r="916" spans="1:1" x14ac:dyDescent="0.2">
      <c r="A916" s="25"/>
    </row>
    <row r="917" spans="1:1" x14ac:dyDescent="0.2">
      <c r="A917" s="25"/>
    </row>
    <row r="918" spans="1:1" x14ac:dyDescent="0.2">
      <c r="A918" s="25"/>
    </row>
    <row r="919" spans="1:1" x14ac:dyDescent="0.2">
      <c r="A919" s="25"/>
    </row>
    <row r="920" spans="1:1" x14ac:dyDescent="0.2">
      <c r="A920" s="25"/>
    </row>
    <row r="921" spans="1:1" x14ac:dyDescent="0.2">
      <c r="A921" s="25"/>
    </row>
    <row r="922" spans="1:1" x14ac:dyDescent="0.2">
      <c r="A922" s="25"/>
    </row>
    <row r="923" spans="1:1" x14ac:dyDescent="0.2">
      <c r="A923" s="25"/>
    </row>
    <row r="924" spans="1:1" x14ac:dyDescent="0.2">
      <c r="A924" s="25"/>
    </row>
    <row r="925" spans="1:1" x14ac:dyDescent="0.2">
      <c r="A925" s="25"/>
    </row>
    <row r="926" spans="1:1" x14ac:dyDescent="0.2">
      <c r="A926" s="25"/>
    </row>
    <row r="927" spans="1:1" x14ac:dyDescent="0.2">
      <c r="A927" s="25"/>
    </row>
    <row r="928" spans="1:1" x14ac:dyDescent="0.2">
      <c r="A928" s="25"/>
    </row>
    <row r="929" spans="1:1" x14ac:dyDescent="0.2">
      <c r="A929" s="25"/>
    </row>
    <row r="930" spans="1:1" x14ac:dyDescent="0.2">
      <c r="A930" s="25"/>
    </row>
    <row r="931" spans="1:1" x14ac:dyDescent="0.2">
      <c r="A931" s="25"/>
    </row>
    <row r="932" spans="1:1" x14ac:dyDescent="0.2">
      <c r="A932" s="25"/>
    </row>
    <row r="933" spans="1:1" x14ac:dyDescent="0.2">
      <c r="A933" s="25"/>
    </row>
    <row r="934" spans="1:1" x14ac:dyDescent="0.2">
      <c r="A934" s="25"/>
    </row>
    <row r="935" spans="1:1" x14ac:dyDescent="0.2">
      <c r="A935" s="25"/>
    </row>
    <row r="936" spans="1:1" x14ac:dyDescent="0.2">
      <c r="A936" s="25"/>
    </row>
    <row r="937" spans="1:1" x14ac:dyDescent="0.2">
      <c r="A937" s="25"/>
    </row>
    <row r="938" spans="1:1" x14ac:dyDescent="0.2">
      <c r="A938" s="25"/>
    </row>
    <row r="939" spans="1:1" x14ac:dyDescent="0.2">
      <c r="A939" s="25"/>
    </row>
    <row r="940" spans="1:1" x14ac:dyDescent="0.2">
      <c r="A940" s="25"/>
    </row>
    <row r="941" spans="1:1" x14ac:dyDescent="0.2">
      <c r="A941" s="25"/>
    </row>
    <row r="942" spans="1:1" x14ac:dyDescent="0.2">
      <c r="A942" s="25"/>
    </row>
    <row r="943" spans="1:1" x14ac:dyDescent="0.2">
      <c r="A943" s="25"/>
    </row>
    <row r="944" spans="1:1" x14ac:dyDescent="0.2">
      <c r="A944" s="25"/>
    </row>
    <row r="945" spans="1:1" x14ac:dyDescent="0.2">
      <c r="A945" s="25"/>
    </row>
    <row r="946" spans="1:1" x14ac:dyDescent="0.2">
      <c r="A946" s="25"/>
    </row>
    <row r="947" spans="1:1" x14ac:dyDescent="0.2">
      <c r="A947" s="25"/>
    </row>
    <row r="948" spans="1:1" x14ac:dyDescent="0.2">
      <c r="A948" s="25"/>
    </row>
    <row r="949" spans="1:1" x14ac:dyDescent="0.2">
      <c r="A949" s="25"/>
    </row>
    <row r="950" spans="1:1" x14ac:dyDescent="0.2">
      <c r="A950" s="25"/>
    </row>
    <row r="951" spans="1:1" x14ac:dyDescent="0.2">
      <c r="A951" s="25"/>
    </row>
    <row r="952" spans="1:1" x14ac:dyDescent="0.2">
      <c r="A952" s="25"/>
    </row>
    <row r="953" spans="1:1" x14ac:dyDescent="0.2">
      <c r="A953" s="25"/>
    </row>
    <row r="954" spans="1:1" x14ac:dyDescent="0.2">
      <c r="A954" s="25"/>
    </row>
    <row r="955" spans="1:1" x14ac:dyDescent="0.2">
      <c r="A955" s="25"/>
    </row>
    <row r="956" spans="1:1" x14ac:dyDescent="0.2">
      <c r="A956" s="25"/>
    </row>
    <row r="957" spans="1:1" x14ac:dyDescent="0.2">
      <c r="A957" s="25"/>
    </row>
    <row r="958" spans="1:1" x14ac:dyDescent="0.2">
      <c r="A958" s="25"/>
    </row>
    <row r="959" spans="1:1" x14ac:dyDescent="0.2">
      <c r="A959" s="25"/>
    </row>
    <row r="960" spans="1:1" x14ac:dyDescent="0.2">
      <c r="A960" s="25"/>
    </row>
    <row r="961" spans="1:1" x14ac:dyDescent="0.2">
      <c r="A961" s="25"/>
    </row>
    <row r="962" spans="1:1" x14ac:dyDescent="0.2">
      <c r="A962" s="25"/>
    </row>
    <row r="963" spans="1:1" x14ac:dyDescent="0.2">
      <c r="A963" s="25"/>
    </row>
    <row r="964" spans="1:1" x14ac:dyDescent="0.2">
      <c r="A964" s="25"/>
    </row>
    <row r="965" spans="1:1" x14ac:dyDescent="0.2">
      <c r="A965" s="25"/>
    </row>
    <row r="966" spans="1:1" x14ac:dyDescent="0.2">
      <c r="A966" s="25"/>
    </row>
    <row r="967" spans="1:1" x14ac:dyDescent="0.2">
      <c r="A967" s="25"/>
    </row>
    <row r="968" spans="1:1" x14ac:dyDescent="0.2">
      <c r="A968" s="25"/>
    </row>
    <row r="969" spans="1:1" x14ac:dyDescent="0.2">
      <c r="A969" s="25"/>
    </row>
    <row r="970" spans="1:1" x14ac:dyDescent="0.2">
      <c r="A970" s="25"/>
    </row>
    <row r="971" spans="1:1" x14ac:dyDescent="0.2">
      <c r="A971" s="25"/>
    </row>
    <row r="972" spans="1:1" x14ac:dyDescent="0.2">
      <c r="A972" s="25"/>
    </row>
    <row r="973" spans="1:1" x14ac:dyDescent="0.2">
      <c r="A973" s="25"/>
    </row>
    <row r="974" spans="1:1" x14ac:dyDescent="0.2">
      <c r="A974" s="25"/>
    </row>
    <row r="975" spans="1:1" x14ac:dyDescent="0.2">
      <c r="A975" s="25"/>
    </row>
    <row r="976" spans="1:1" x14ac:dyDescent="0.2">
      <c r="A976" s="25"/>
    </row>
    <row r="977" spans="1:1" x14ac:dyDescent="0.2">
      <c r="A977" s="25"/>
    </row>
    <row r="978" spans="1:1" x14ac:dyDescent="0.2">
      <c r="A978" s="25"/>
    </row>
    <row r="979" spans="1:1" x14ac:dyDescent="0.2">
      <c r="A979" s="25"/>
    </row>
    <row r="980" spans="1:1" x14ac:dyDescent="0.2">
      <c r="A980" s="25"/>
    </row>
    <row r="981" spans="1:1" x14ac:dyDescent="0.2">
      <c r="A981" s="25"/>
    </row>
    <row r="982" spans="1:1" x14ac:dyDescent="0.2">
      <c r="A982" s="25"/>
    </row>
    <row r="983" spans="1:1" x14ac:dyDescent="0.2">
      <c r="A983" s="25"/>
    </row>
    <row r="984" spans="1:1" x14ac:dyDescent="0.2">
      <c r="A984" s="25"/>
    </row>
    <row r="985" spans="1:1" x14ac:dyDescent="0.2">
      <c r="A985" s="25"/>
    </row>
    <row r="986" spans="1:1" x14ac:dyDescent="0.2">
      <c r="A986" s="25"/>
    </row>
    <row r="987" spans="1:1" x14ac:dyDescent="0.2">
      <c r="A987" s="25"/>
    </row>
    <row r="988" spans="1:1" x14ac:dyDescent="0.2">
      <c r="A988" s="25"/>
    </row>
    <row r="989" spans="1:1" x14ac:dyDescent="0.2">
      <c r="A989" s="25"/>
    </row>
    <row r="990" spans="1:1" x14ac:dyDescent="0.2">
      <c r="A990" s="25"/>
    </row>
    <row r="991" spans="1:1" x14ac:dyDescent="0.2">
      <c r="A991" s="25"/>
    </row>
    <row r="992" spans="1:1" x14ac:dyDescent="0.2">
      <c r="A992" s="25"/>
    </row>
    <row r="993" spans="1:1" x14ac:dyDescent="0.2">
      <c r="A993" s="25"/>
    </row>
    <row r="994" spans="1:1" x14ac:dyDescent="0.2">
      <c r="A994" s="25"/>
    </row>
    <row r="995" spans="1:1" x14ac:dyDescent="0.2">
      <c r="A995" s="25"/>
    </row>
    <row r="996" spans="1:1" x14ac:dyDescent="0.2">
      <c r="A996" s="25"/>
    </row>
    <row r="997" spans="1:1" x14ac:dyDescent="0.2">
      <c r="A997" s="25"/>
    </row>
    <row r="998" spans="1:1" x14ac:dyDescent="0.2">
      <c r="A998" s="25"/>
    </row>
    <row r="999" spans="1:1" x14ac:dyDescent="0.2">
      <c r="A999" s="26"/>
    </row>
  </sheetData>
  <conditionalFormatting sqref="B2:B212 C2:C72 D2:D212 E2:E142 F2:F212 G46:G47 G73:G212 C79 C83 C126 C130 C132 C138 C143:C212 E155 E166 E168 E179 E202:E205">
    <cfRule type="cellIs" dxfId="7" priority="7" operator="equal">
      <formula>"Yes"</formula>
    </cfRule>
  </conditionalFormatting>
  <conditionalFormatting sqref="B2:B212 C2:C72 D2:D212 E2:E142 F2:F212 G46:G47 G73:G212 C79 C83 C126 C130 C132 C138 C143:C212 E155 E166 E168 E179 E202:E205">
    <cfRule type="cellIs" dxfId="6" priority="8" operator="equal">
      <formula>"No"</formula>
    </cfRule>
  </conditionalFormatting>
  <conditionalFormatting sqref="B1:C1">
    <cfRule type="cellIs" dxfId="5" priority="5" operator="equal">
      <formula>"TRUE"</formula>
    </cfRule>
  </conditionalFormatting>
  <conditionalFormatting sqref="B1:C1">
    <cfRule type="cellIs" dxfId="4" priority="6" operator="equal">
      <formula>"FALSE"</formula>
    </cfRule>
  </conditionalFormatting>
  <conditionalFormatting sqref="D1:E1">
    <cfRule type="cellIs" dxfId="3" priority="3" operator="equal">
      <formula>"TRUE"</formula>
    </cfRule>
  </conditionalFormatting>
  <conditionalFormatting sqref="D1:E1">
    <cfRule type="cellIs" dxfId="2" priority="4" operator="equal">
      <formula>"FALSE"</formula>
    </cfRule>
  </conditionalFormatting>
  <conditionalFormatting sqref="F1:G1">
    <cfRule type="cellIs" dxfId="1" priority="1" operator="equal">
      <formula>"TRUE"</formula>
    </cfRule>
  </conditionalFormatting>
  <conditionalFormatting sqref="F1:G1">
    <cfRule type="cellIs" dxfId="0" priority="2" operator="equal">
      <formula>"FALSE"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Q174"/>
  <sheetViews>
    <sheetView workbookViewId="0"/>
  </sheetViews>
  <sheetFormatPr defaultColWidth="14.42578125" defaultRowHeight="15.75" customHeight="1" x14ac:dyDescent="0.2"/>
  <sheetData>
    <row r="1" spans="1:17" x14ac:dyDescent="0.2">
      <c r="A1" s="14">
        <f>IF(FirstRound!C2=$P$2,1,IF(FirstRound!C2=$P$3,2,IF(FirstRound!C2=$P$4,3,IF(FirstRound!C2=$P$5,4,0))))</f>
        <v>3</v>
      </c>
      <c r="B1" s="14">
        <f>IF(FirstRound!F2=$P$2,1,IF(FirstRound!F2=$P$3,2,IF(FirstRound!F2=$P$4,3,IF(FirstRound!F2=$P$5,4,0))))</f>
        <v>3</v>
      </c>
      <c r="C1" s="14">
        <f>IF(FirstRound!I2=$P$2,1,IF(FirstRound!I2=$P$3,2,IF(FirstRound!I2=$P$4,3,IF(FirstRound!I2=$P$5,4,0))))</f>
        <v>0</v>
      </c>
      <c r="H1" s="9" t="s">
        <v>491</v>
      </c>
      <c r="I1" s="9">
        <v>1</v>
      </c>
      <c r="J1" s="9">
        <v>2</v>
      </c>
      <c r="K1" s="9">
        <v>3</v>
      </c>
      <c r="L1" s="9">
        <v>4</v>
      </c>
      <c r="P1" s="9" t="s">
        <v>4</v>
      </c>
      <c r="Q1" s="9"/>
    </row>
    <row r="2" spans="1:17" x14ac:dyDescent="0.2">
      <c r="A2" s="14">
        <f>IF(FirstRound!C3=$P$2,1,IF(FirstRound!C3=$P$3,2,IF(FirstRound!C3=$P$4,3,IF(FirstRound!C3=$P$5,4,0))))</f>
        <v>3</v>
      </c>
      <c r="B2" s="14">
        <f>IF(FirstRound!F3=$P$2,1,IF(FirstRound!F3=$P$3,2,IF(FirstRound!F3=$P$4,3,IF(FirstRound!F3=$P$5,4,0))))</f>
        <v>1</v>
      </c>
      <c r="C2" s="14">
        <f>IF(FirstRound!I3=$P$2,1,IF(FirstRound!I3=$P$3,2,IF(FirstRound!I3=$P$4,3,IF(FirstRound!I3=$P$5,4,0))))</f>
        <v>0</v>
      </c>
      <c r="H2" s="14">
        <f>1</f>
        <v>1</v>
      </c>
      <c r="I2" s="14">
        <f t="shared" ref="I2:L2" si="0">COUNTIF($A1:$C1,I$1)</f>
        <v>0</v>
      </c>
      <c r="J2" s="14">
        <f t="shared" si="0"/>
        <v>0</v>
      </c>
      <c r="K2" s="14">
        <f t="shared" si="0"/>
        <v>2</v>
      </c>
      <c r="L2" s="14">
        <f t="shared" si="0"/>
        <v>0</v>
      </c>
      <c r="P2" s="9" t="s">
        <v>8</v>
      </c>
      <c r="Q2" s="9"/>
    </row>
    <row r="3" spans="1:17" x14ac:dyDescent="0.2">
      <c r="A3" s="14">
        <f>IF(FirstRound!C4=$P$2,1,IF(FirstRound!C4=$P$3,2,IF(FirstRound!C4=$P$4,3,IF(FirstRound!C4=$P$5,4,0))))</f>
        <v>2</v>
      </c>
      <c r="B3" s="14">
        <f>IF(FirstRound!F4=$P$2,1,IF(FirstRound!F4=$P$3,2,IF(FirstRound!F4=$P$4,3,IF(FirstRound!F4=$P$5,4,0))))</f>
        <v>2</v>
      </c>
      <c r="C3" s="14">
        <f>IF(FirstRound!I4=$P$2,1,IF(FirstRound!I4=$P$3,2,IF(FirstRound!I4=$P$4,3,IF(FirstRound!I4=$P$5,4,0))))</f>
        <v>0</v>
      </c>
      <c r="H3" s="14">
        <f t="shared" ref="H3:H174" si="1">H2+1</f>
        <v>2</v>
      </c>
      <c r="I3" s="14">
        <f t="shared" ref="I3:L3" si="2">COUNTIF($A2:$C2,I$1)</f>
        <v>1</v>
      </c>
      <c r="J3" s="14">
        <f t="shared" si="2"/>
        <v>0</v>
      </c>
      <c r="K3" s="14">
        <f t="shared" si="2"/>
        <v>1</v>
      </c>
      <c r="L3" s="14">
        <f t="shared" si="2"/>
        <v>0</v>
      </c>
      <c r="P3" s="9" t="s">
        <v>12</v>
      </c>
      <c r="Q3" s="9"/>
    </row>
    <row r="4" spans="1:17" x14ac:dyDescent="0.2">
      <c r="A4" s="14">
        <f>IF(FirstRound!C5=$P$2,1,IF(FirstRound!C5=$P$3,2,IF(FirstRound!C5=$P$4,3,IF(FirstRound!C5=$P$5,4,0))))</f>
        <v>2</v>
      </c>
      <c r="B4" s="14">
        <f>IF(FirstRound!F5=$P$2,1,IF(FirstRound!F5=$P$3,2,IF(FirstRound!F5=$P$4,3,IF(FirstRound!F5=$P$5,4,0))))</f>
        <v>2</v>
      </c>
      <c r="C4" s="14">
        <f>IF(FirstRound!I5=$P$2,1,IF(FirstRound!I5=$P$3,2,IF(FirstRound!I5=$P$4,3,IF(FirstRound!I5=$P$5,4,0))))</f>
        <v>0</v>
      </c>
      <c r="H4" s="14">
        <f t="shared" si="1"/>
        <v>3</v>
      </c>
      <c r="I4" s="14">
        <f t="shared" ref="I4:L4" si="3">COUNTIF($A3:$C3,I$1)</f>
        <v>0</v>
      </c>
      <c r="J4" s="14">
        <f t="shared" si="3"/>
        <v>2</v>
      </c>
      <c r="K4" s="14">
        <f t="shared" si="3"/>
        <v>0</v>
      </c>
      <c r="L4" s="14">
        <f t="shared" si="3"/>
        <v>0</v>
      </c>
      <c r="N4" s="9"/>
      <c r="O4" s="9"/>
      <c r="P4" s="9" t="s">
        <v>7</v>
      </c>
      <c r="Q4" s="9"/>
    </row>
    <row r="5" spans="1:17" x14ac:dyDescent="0.2">
      <c r="A5" s="14">
        <f>IF(FirstRound!C6=$P$2,1,IF(FirstRound!C6=$P$3,2,IF(FirstRound!C6=$P$4,3,IF(FirstRound!C6=$P$5,4,0))))</f>
        <v>3</v>
      </c>
      <c r="B5" s="14">
        <f>IF(FirstRound!F6=$P$2,1,IF(FirstRound!F6=$P$3,2,IF(FirstRound!F6=$P$4,3,IF(FirstRound!F6=$P$5,4,0))))</f>
        <v>3</v>
      </c>
      <c r="C5" s="14">
        <f>IF(FirstRound!I6=$P$2,1,IF(FirstRound!I6=$P$3,2,IF(FirstRound!I6=$P$4,3,IF(FirstRound!I6=$P$5,4,0))))</f>
        <v>0</v>
      </c>
      <c r="H5" s="14">
        <f t="shared" si="1"/>
        <v>4</v>
      </c>
      <c r="I5" s="14">
        <f t="shared" ref="I5:L5" si="4">COUNTIF($A4:$C4,I$1)</f>
        <v>0</v>
      </c>
      <c r="J5" s="14">
        <f t="shared" si="4"/>
        <v>2</v>
      </c>
      <c r="K5" s="14">
        <f t="shared" si="4"/>
        <v>0</v>
      </c>
      <c r="L5" s="14">
        <f t="shared" si="4"/>
        <v>0</v>
      </c>
      <c r="N5" s="9"/>
      <c r="O5" s="9"/>
      <c r="P5" s="9" t="s">
        <v>18</v>
      </c>
      <c r="Q5" s="9"/>
    </row>
    <row r="6" spans="1:17" x14ac:dyDescent="0.2">
      <c r="A6" s="14">
        <f>IF(FirstRound!C7=$P$2,1,IF(FirstRound!C7=$P$3,2,IF(FirstRound!C7=$P$4,3,IF(FirstRound!C7=$P$5,4,0))))</f>
        <v>3</v>
      </c>
      <c r="B6" s="14">
        <f>IF(FirstRound!F7=$P$2,1,IF(FirstRound!F7=$P$3,2,IF(FirstRound!F7=$P$4,3,IF(FirstRound!F7=$P$5,4,0))))</f>
        <v>3</v>
      </c>
      <c r="C6" s="14">
        <f>IF(FirstRound!I7=$P$2,1,IF(FirstRound!I7=$P$3,2,IF(FirstRound!I7=$P$4,3,IF(FirstRound!I7=$P$5,4,0))))</f>
        <v>0</v>
      </c>
      <c r="H6" s="14">
        <f t="shared" si="1"/>
        <v>5</v>
      </c>
      <c r="I6" s="14">
        <f t="shared" ref="I6:L6" si="5">COUNTIF($A5:$C5,I$1)</f>
        <v>0</v>
      </c>
      <c r="J6" s="14">
        <f t="shared" si="5"/>
        <v>0</v>
      </c>
      <c r="K6" s="14">
        <f t="shared" si="5"/>
        <v>2</v>
      </c>
      <c r="L6" s="14">
        <f t="shared" si="5"/>
        <v>0</v>
      </c>
    </row>
    <row r="7" spans="1:17" x14ac:dyDescent="0.2">
      <c r="A7" s="14">
        <f>IF(FirstRound!C8=$P$2,1,IF(FirstRound!C8=$P$3,2,IF(FirstRound!C8=$P$4,3,IF(FirstRound!C8=$P$5,4,0))))</f>
        <v>3</v>
      </c>
      <c r="B7" s="14">
        <f>IF(FirstRound!F8=$P$2,1,IF(FirstRound!F8=$P$3,2,IF(FirstRound!F8=$P$4,3,IF(FirstRound!F8=$P$5,4,0))))</f>
        <v>3</v>
      </c>
      <c r="C7" s="14">
        <f>IF(FirstRound!I8=$P$2,1,IF(FirstRound!I8=$P$3,2,IF(FirstRound!I8=$P$4,3,IF(FirstRound!I8=$P$5,4,0))))</f>
        <v>0</v>
      </c>
      <c r="H7" s="14">
        <f t="shared" si="1"/>
        <v>6</v>
      </c>
      <c r="I7" s="14">
        <f t="shared" ref="I7:L7" si="6">COUNTIF($A6:$C6,I$1)</f>
        <v>0</v>
      </c>
      <c r="J7" s="14">
        <f t="shared" si="6"/>
        <v>0</v>
      </c>
      <c r="K7" s="14">
        <f t="shared" si="6"/>
        <v>2</v>
      </c>
      <c r="L7" s="14">
        <f t="shared" si="6"/>
        <v>0</v>
      </c>
    </row>
    <row r="8" spans="1:17" x14ac:dyDescent="0.2">
      <c r="A8" s="14">
        <f>IF(FirstRound!C9=$P$2,1,IF(FirstRound!C9=$P$3,2,IF(FirstRound!C9=$P$4,3,IF(FirstRound!C9=$P$5,4,0))))</f>
        <v>3</v>
      </c>
      <c r="B8" s="14">
        <f>IF(FirstRound!F9=$P$2,1,IF(FirstRound!F9=$P$3,2,IF(FirstRound!F9=$P$4,3,IF(FirstRound!F9=$P$5,4,0))))</f>
        <v>3</v>
      </c>
      <c r="C8" s="14">
        <f>IF(FirstRound!I9=$P$2,1,IF(FirstRound!I9=$P$3,2,IF(FirstRound!I9=$P$4,3,IF(FirstRound!I9=$P$5,4,0))))</f>
        <v>0</v>
      </c>
      <c r="H8" s="14">
        <f t="shared" si="1"/>
        <v>7</v>
      </c>
      <c r="I8" s="14">
        <f t="shared" ref="I8:L8" si="7">COUNTIF($A7:$C7,I$1)</f>
        <v>0</v>
      </c>
      <c r="J8" s="14">
        <f t="shared" si="7"/>
        <v>0</v>
      </c>
      <c r="K8" s="14">
        <f t="shared" si="7"/>
        <v>2</v>
      </c>
      <c r="L8" s="14">
        <f t="shared" si="7"/>
        <v>0</v>
      </c>
    </row>
    <row r="9" spans="1:17" x14ac:dyDescent="0.2">
      <c r="A9" s="14">
        <f>IF(FirstRound!C10=$P$2,1,IF(FirstRound!C10=$P$3,2,IF(FirstRound!C10=$P$4,3,IF(FirstRound!C10=$P$5,4,0))))</f>
        <v>1</v>
      </c>
      <c r="B9" s="14">
        <f>IF(FirstRound!F10=$P$2,1,IF(FirstRound!F10=$P$3,2,IF(FirstRound!F10=$P$4,3,IF(FirstRound!F10=$P$5,4,0))))</f>
        <v>1</v>
      </c>
      <c r="C9" s="14">
        <f>IF(FirstRound!I10=$P$2,1,IF(FirstRound!I10=$P$3,2,IF(FirstRound!I10=$P$4,3,IF(FirstRound!I10=$P$5,4,0))))</f>
        <v>0</v>
      </c>
      <c r="H9" s="14">
        <f t="shared" si="1"/>
        <v>8</v>
      </c>
      <c r="I9" s="14">
        <f t="shared" ref="I9:L9" si="8">COUNTIF($A8:$C8,I$1)</f>
        <v>0</v>
      </c>
      <c r="J9" s="14">
        <f t="shared" si="8"/>
        <v>0</v>
      </c>
      <c r="K9" s="14">
        <f t="shared" si="8"/>
        <v>2</v>
      </c>
      <c r="L9" s="14">
        <f t="shared" si="8"/>
        <v>0</v>
      </c>
    </row>
    <row r="10" spans="1:17" x14ac:dyDescent="0.2">
      <c r="A10" s="14">
        <f>IF(FirstRound!C11=$P$2,1,IF(FirstRound!C11=$P$3,2,IF(FirstRound!C11=$P$4,3,IF(FirstRound!C11=$P$5,4,0))))</f>
        <v>1</v>
      </c>
      <c r="B10" s="14">
        <f>IF(FirstRound!F11=$P$2,1,IF(FirstRound!F11=$P$3,2,IF(FirstRound!F11=$P$4,3,IF(FirstRound!F11=$P$5,4,0))))</f>
        <v>1</v>
      </c>
      <c r="C10" s="14">
        <f>IF(FirstRound!I11=$P$2,1,IF(FirstRound!I11=$P$3,2,IF(FirstRound!I11=$P$4,3,IF(FirstRound!I11=$P$5,4,0))))</f>
        <v>0</v>
      </c>
      <c r="H10" s="14">
        <f t="shared" si="1"/>
        <v>9</v>
      </c>
      <c r="I10" s="14">
        <f t="shared" ref="I10:L10" si="9">COUNTIF($A9:$C9,I$1)</f>
        <v>2</v>
      </c>
      <c r="J10" s="14">
        <f t="shared" si="9"/>
        <v>0</v>
      </c>
      <c r="K10" s="14">
        <f t="shared" si="9"/>
        <v>0</v>
      </c>
      <c r="L10" s="14">
        <f t="shared" si="9"/>
        <v>0</v>
      </c>
    </row>
    <row r="11" spans="1:17" x14ac:dyDescent="0.2">
      <c r="A11" s="14">
        <f>IF(FirstRound!C12=$P$2,1,IF(FirstRound!C12=$P$3,2,IF(FirstRound!C12=$P$4,3,IF(FirstRound!C12=$P$5,4,0))))</f>
        <v>4</v>
      </c>
      <c r="B11" s="14">
        <f>IF(FirstRound!F12=$P$2,1,IF(FirstRound!F12=$P$3,2,IF(FirstRound!F12=$P$4,3,IF(FirstRound!F12=$P$5,4,0))))</f>
        <v>4</v>
      </c>
      <c r="C11" s="14">
        <f>IF(FirstRound!I12=$P$2,1,IF(FirstRound!I12=$P$3,2,IF(FirstRound!I12=$P$4,3,IF(FirstRound!I12=$P$5,4,0))))</f>
        <v>0</v>
      </c>
      <c r="H11" s="14">
        <f t="shared" si="1"/>
        <v>10</v>
      </c>
      <c r="I11" s="14">
        <f t="shared" ref="I11:L11" si="10">COUNTIF($A10:$C10,I$1)</f>
        <v>2</v>
      </c>
      <c r="J11" s="14">
        <f t="shared" si="10"/>
        <v>0</v>
      </c>
      <c r="K11" s="14">
        <f t="shared" si="10"/>
        <v>0</v>
      </c>
      <c r="L11" s="14">
        <f t="shared" si="10"/>
        <v>0</v>
      </c>
    </row>
    <row r="12" spans="1:17" x14ac:dyDescent="0.2">
      <c r="A12" s="14">
        <f>IF(FirstRound!C13=$P$2,1,IF(FirstRound!C13=$P$3,2,IF(FirstRound!C13=$P$4,3,IF(FirstRound!C13=$P$5,4,0))))</f>
        <v>1</v>
      </c>
      <c r="B12" s="14">
        <f>IF(FirstRound!F13=$P$2,1,IF(FirstRound!F13=$P$3,2,IF(FirstRound!F13=$P$4,3,IF(FirstRound!F13=$P$5,4,0))))</f>
        <v>1</v>
      </c>
      <c r="C12" s="14">
        <f>IF(FirstRound!I13=$P$2,1,IF(FirstRound!I13=$P$3,2,IF(FirstRound!I13=$P$4,3,IF(FirstRound!I13=$P$5,4,0))))</f>
        <v>0</v>
      </c>
      <c r="H12" s="14">
        <f t="shared" si="1"/>
        <v>11</v>
      </c>
      <c r="I12" s="14">
        <f t="shared" ref="I12:L12" si="11">COUNTIF($A11:$C11,I$1)</f>
        <v>0</v>
      </c>
      <c r="J12" s="14">
        <f t="shared" si="11"/>
        <v>0</v>
      </c>
      <c r="K12" s="14">
        <f t="shared" si="11"/>
        <v>0</v>
      </c>
      <c r="L12" s="14">
        <f t="shared" si="11"/>
        <v>2</v>
      </c>
    </row>
    <row r="13" spans="1:17" x14ac:dyDescent="0.2">
      <c r="A13" s="14">
        <f>IF(FirstRound!C14=$P$2,1,IF(FirstRound!C14=$P$3,2,IF(FirstRound!C14=$P$4,3,IF(FirstRound!C14=$P$5,4,0))))</f>
        <v>1</v>
      </c>
      <c r="B13" s="14">
        <f>IF(FirstRound!F14=$P$2,1,IF(FirstRound!F14=$P$3,2,IF(FirstRound!F14=$P$4,3,IF(FirstRound!F14=$P$5,4,0))))</f>
        <v>1</v>
      </c>
      <c r="C13" s="14">
        <f>IF(FirstRound!I14=$P$2,1,IF(FirstRound!I14=$P$3,2,IF(FirstRound!I14=$P$4,3,IF(FirstRound!I14=$P$5,4,0))))</f>
        <v>0</v>
      </c>
      <c r="H13" s="14">
        <f t="shared" si="1"/>
        <v>12</v>
      </c>
      <c r="I13" s="14">
        <f t="shared" ref="I13:L13" si="12">COUNTIF($A12:$C12,I$1)</f>
        <v>2</v>
      </c>
      <c r="J13" s="14">
        <f t="shared" si="12"/>
        <v>0</v>
      </c>
      <c r="K13" s="14">
        <f t="shared" si="12"/>
        <v>0</v>
      </c>
      <c r="L13" s="14">
        <f t="shared" si="12"/>
        <v>0</v>
      </c>
    </row>
    <row r="14" spans="1:17" x14ac:dyDescent="0.2">
      <c r="A14" s="14">
        <f>IF(FirstRound!C15=$P$2,1,IF(FirstRound!C15=$P$3,2,IF(FirstRound!C15=$P$4,3,IF(FirstRound!C15=$P$5,4,0))))</f>
        <v>1</v>
      </c>
      <c r="B14" s="14">
        <f>IF(FirstRound!F15=$P$2,1,IF(FirstRound!F15=$P$3,2,IF(FirstRound!F15=$P$4,3,IF(FirstRound!F15=$P$5,4,0))))</f>
        <v>1</v>
      </c>
      <c r="C14" s="14">
        <f>IF(FirstRound!I15=$P$2,1,IF(FirstRound!I15=$P$3,2,IF(FirstRound!I15=$P$4,3,IF(FirstRound!I15=$P$5,4,0))))</f>
        <v>0</v>
      </c>
      <c r="H14" s="14">
        <f t="shared" si="1"/>
        <v>13</v>
      </c>
      <c r="I14" s="14">
        <f t="shared" ref="I14:L14" si="13">COUNTIF($A13:$C13,I$1)</f>
        <v>2</v>
      </c>
      <c r="J14" s="14">
        <f t="shared" si="13"/>
        <v>0</v>
      </c>
      <c r="K14" s="14">
        <f t="shared" si="13"/>
        <v>0</v>
      </c>
      <c r="L14" s="14">
        <f t="shared" si="13"/>
        <v>0</v>
      </c>
    </row>
    <row r="15" spans="1:17" x14ac:dyDescent="0.2">
      <c r="A15" s="14">
        <f>IF(FirstRound!C16=$P$2,1,IF(FirstRound!C16=$P$3,2,IF(FirstRound!C16=$P$4,3,IF(FirstRound!C16=$P$5,4,0))))</f>
        <v>2</v>
      </c>
      <c r="B15" s="14">
        <f>IF(FirstRound!F16=$P$2,1,IF(FirstRound!F16=$P$3,2,IF(FirstRound!F16=$P$4,3,IF(FirstRound!F16=$P$5,4,0))))</f>
        <v>2</v>
      </c>
      <c r="C15" s="14">
        <f>IF(FirstRound!I16=$P$2,1,IF(FirstRound!I16=$P$3,2,IF(FirstRound!I16=$P$4,3,IF(FirstRound!I16=$P$5,4,0))))</f>
        <v>0</v>
      </c>
      <c r="H15" s="14">
        <f t="shared" si="1"/>
        <v>14</v>
      </c>
      <c r="I15" s="14">
        <f t="shared" ref="I15:L15" si="14">COUNTIF($A14:$C14,I$1)</f>
        <v>2</v>
      </c>
      <c r="J15" s="14">
        <f t="shared" si="14"/>
        <v>0</v>
      </c>
      <c r="K15" s="14">
        <f t="shared" si="14"/>
        <v>0</v>
      </c>
      <c r="L15" s="14">
        <f t="shared" si="14"/>
        <v>0</v>
      </c>
    </row>
    <row r="16" spans="1:17" x14ac:dyDescent="0.2">
      <c r="A16" s="14">
        <f>IF(FirstRound!C17=$P$2,1,IF(FirstRound!C17=$P$3,2,IF(FirstRound!C17=$P$4,3,IF(FirstRound!C17=$P$5,4,0))))</f>
        <v>2</v>
      </c>
      <c r="B16" s="14">
        <f>IF(FirstRound!F17=$P$2,1,IF(FirstRound!F17=$P$3,2,IF(FirstRound!F17=$P$4,3,IF(FirstRound!F17=$P$5,4,0))))</f>
        <v>2</v>
      </c>
      <c r="C16" s="14">
        <f>IF(FirstRound!I17=$P$2,1,IF(FirstRound!I17=$P$3,2,IF(FirstRound!I17=$P$4,3,IF(FirstRound!I17=$P$5,4,0))))</f>
        <v>0</v>
      </c>
      <c r="H16" s="14">
        <f t="shared" si="1"/>
        <v>15</v>
      </c>
      <c r="I16" s="14">
        <f t="shared" ref="I16:L16" si="15">COUNTIF($A15:$C15,I$1)</f>
        <v>0</v>
      </c>
      <c r="J16" s="14">
        <f t="shared" si="15"/>
        <v>2</v>
      </c>
      <c r="K16" s="14">
        <f t="shared" si="15"/>
        <v>0</v>
      </c>
      <c r="L16" s="14">
        <f t="shared" si="15"/>
        <v>0</v>
      </c>
    </row>
    <row r="17" spans="1:12" x14ac:dyDescent="0.2">
      <c r="A17" s="14">
        <f>IF(FirstRound!C18=$P$2,1,IF(FirstRound!C18=$P$3,2,IF(FirstRound!C18=$P$4,3,IF(FirstRound!C18=$P$5,4,0))))</f>
        <v>1</v>
      </c>
      <c r="B17" s="14">
        <f>IF(FirstRound!F18=$P$2,1,IF(FirstRound!F18=$P$3,2,IF(FirstRound!F18=$P$4,3,IF(FirstRound!F18=$P$5,4,0))))</f>
        <v>1</v>
      </c>
      <c r="C17" s="14">
        <f>IF(FirstRound!I18=$P$2,1,IF(FirstRound!I18=$P$3,2,IF(FirstRound!I18=$P$4,3,IF(FirstRound!I18=$P$5,4,0))))</f>
        <v>0</v>
      </c>
      <c r="H17" s="14">
        <f t="shared" si="1"/>
        <v>16</v>
      </c>
      <c r="I17" s="14">
        <f t="shared" ref="I17:L17" si="16">COUNTIF($A16:$C16,I$1)</f>
        <v>0</v>
      </c>
      <c r="J17" s="14">
        <f t="shared" si="16"/>
        <v>2</v>
      </c>
      <c r="K17" s="14">
        <f t="shared" si="16"/>
        <v>0</v>
      </c>
      <c r="L17" s="14">
        <f t="shared" si="16"/>
        <v>0</v>
      </c>
    </row>
    <row r="18" spans="1:12" x14ac:dyDescent="0.2">
      <c r="A18" s="14">
        <f>IF(FirstRound!C19=$P$2,1,IF(FirstRound!C19=$P$3,2,IF(FirstRound!C19=$P$4,3,IF(FirstRound!C19=$P$5,4,0))))</f>
        <v>3</v>
      </c>
      <c r="B18" s="14">
        <f>IF(FirstRound!F19=$P$2,1,IF(FirstRound!F19=$P$3,2,IF(FirstRound!F19=$P$4,3,IF(FirstRound!F19=$P$5,4,0))))</f>
        <v>3</v>
      </c>
      <c r="C18" s="14">
        <f>IF(FirstRound!I19=$P$2,1,IF(FirstRound!I19=$P$3,2,IF(FirstRound!I19=$P$4,3,IF(FirstRound!I19=$P$5,4,0))))</f>
        <v>0</v>
      </c>
      <c r="H18" s="14">
        <f t="shared" si="1"/>
        <v>17</v>
      </c>
      <c r="I18" s="14">
        <f t="shared" ref="I18:L18" si="17">COUNTIF($A17:$C17,I$1)</f>
        <v>2</v>
      </c>
      <c r="J18" s="14">
        <f t="shared" si="17"/>
        <v>0</v>
      </c>
      <c r="K18" s="14">
        <f t="shared" si="17"/>
        <v>0</v>
      </c>
      <c r="L18" s="14">
        <f t="shared" si="17"/>
        <v>0</v>
      </c>
    </row>
    <row r="19" spans="1:12" x14ac:dyDescent="0.2">
      <c r="A19" s="14">
        <f>IF(FirstRound!C20=$P$2,1,IF(FirstRound!C20=$P$3,2,IF(FirstRound!C20=$P$4,3,IF(FirstRound!C20=$P$5,4,0))))</f>
        <v>2</v>
      </c>
      <c r="B19" s="14">
        <f>IF(FirstRound!F20=$P$2,1,IF(FirstRound!F20=$P$3,2,IF(FirstRound!F20=$P$4,3,IF(FirstRound!F20=$P$5,4,0))))</f>
        <v>1</v>
      </c>
      <c r="C19" s="14">
        <f>IF(FirstRound!I20=$P$2,1,IF(FirstRound!I20=$P$3,2,IF(FirstRound!I20=$P$4,3,IF(FirstRound!I20=$P$5,4,0))))</f>
        <v>0</v>
      </c>
      <c r="H19" s="14">
        <f t="shared" si="1"/>
        <v>18</v>
      </c>
      <c r="I19" s="14">
        <f t="shared" ref="I19:L19" si="18">COUNTIF($A18:$C18,I$1)</f>
        <v>0</v>
      </c>
      <c r="J19" s="14">
        <f t="shared" si="18"/>
        <v>0</v>
      </c>
      <c r="K19" s="14">
        <f t="shared" si="18"/>
        <v>2</v>
      </c>
      <c r="L19" s="14">
        <f t="shared" si="18"/>
        <v>0</v>
      </c>
    </row>
    <row r="20" spans="1:12" x14ac:dyDescent="0.2">
      <c r="A20" s="14">
        <f>IF(FirstRound!C21=$P$2,1,IF(FirstRound!C21=$P$3,2,IF(FirstRound!C21=$P$4,3,IF(FirstRound!C21=$P$5,4,0))))</f>
        <v>1</v>
      </c>
      <c r="B20" s="14">
        <f>IF(FirstRound!F21=$P$2,1,IF(FirstRound!F21=$P$3,2,IF(FirstRound!F21=$P$4,3,IF(FirstRound!F21=$P$5,4,0))))</f>
        <v>1</v>
      </c>
      <c r="C20" s="14">
        <f>IF(FirstRound!I21=$P$2,1,IF(FirstRound!I21=$P$3,2,IF(FirstRound!I21=$P$4,3,IF(FirstRound!I21=$P$5,4,0))))</f>
        <v>0</v>
      </c>
      <c r="H20" s="14">
        <f t="shared" si="1"/>
        <v>19</v>
      </c>
      <c r="I20" s="14">
        <f t="shared" ref="I20:L20" si="19">COUNTIF($A19:$C19,I$1)</f>
        <v>1</v>
      </c>
      <c r="J20" s="14">
        <f t="shared" si="19"/>
        <v>1</v>
      </c>
      <c r="K20" s="14">
        <f t="shared" si="19"/>
        <v>0</v>
      </c>
      <c r="L20" s="14">
        <f t="shared" si="19"/>
        <v>0</v>
      </c>
    </row>
    <row r="21" spans="1:12" x14ac:dyDescent="0.2">
      <c r="A21" s="14">
        <f>IF(FirstRound!C22=$P$2,1,IF(FirstRound!C22=$P$3,2,IF(FirstRound!C22=$P$4,3,IF(FirstRound!C22=$P$5,4,0))))</f>
        <v>3</v>
      </c>
      <c r="B21" s="14">
        <f>IF(FirstRound!F22=$P$2,1,IF(FirstRound!F22=$P$3,2,IF(FirstRound!F22=$P$4,3,IF(FirstRound!F22=$P$5,4,0))))</f>
        <v>3</v>
      </c>
      <c r="C21" s="14">
        <f>IF(FirstRound!I22=$P$2,1,IF(FirstRound!I22=$P$3,2,IF(FirstRound!I22=$P$4,3,IF(FirstRound!I22=$P$5,4,0))))</f>
        <v>0</v>
      </c>
      <c r="H21" s="14">
        <f t="shared" si="1"/>
        <v>20</v>
      </c>
      <c r="I21" s="14">
        <f t="shared" ref="I21:L21" si="20">COUNTIF($A20:$C20,I$1)</f>
        <v>2</v>
      </c>
      <c r="J21" s="14">
        <f t="shared" si="20"/>
        <v>0</v>
      </c>
      <c r="K21" s="14">
        <f t="shared" si="20"/>
        <v>0</v>
      </c>
      <c r="L21" s="14">
        <f t="shared" si="20"/>
        <v>0</v>
      </c>
    </row>
    <row r="22" spans="1:12" x14ac:dyDescent="0.2">
      <c r="A22" s="14">
        <f>IF(FirstRound!C23=$P$2,1,IF(FirstRound!C23=$P$3,2,IF(FirstRound!C23=$P$4,3,IF(FirstRound!C23=$P$5,4,0))))</f>
        <v>1</v>
      </c>
      <c r="B22" s="14">
        <f>IF(FirstRound!F23=$P$2,1,IF(FirstRound!F23=$P$3,2,IF(FirstRound!F23=$P$4,3,IF(FirstRound!F23=$P$5,4,0))))</f>
        <v>1</v>
      </c>
      <c r="C22" s="14">
        <f>IF(FirstRound!I23=$P$2,1,IF(FirstRound!I23=$P$3,2,IF(FirstRound!I23=$P$4,3,IF(FirstRound!I23=$P$5,4,0))))</f>
        <v>0</v>
      </c>
      <c r="H22" s="14">
        <f t="shared" si="1"/>
        <v>21</v>
      </c>
      <c r="I22" s="14">
        <f t="shared" ref="I22:L22" si="21">COUNTIF($A21:$C21,I$1)</f>
        <v>0</v>
      </c>
      <c r="J22" s="14">
        <f t="shared" si="21"/>
        <v>0</v>
      </c>
      <c r="K22" s="14">
        <f t="shared" si="21"/>
        <v>2</v>
      </c>
      <c r="L22" s="14">
        <f t="shared" si="21"/>
        <v>0</v>
      </c>
    </row>
    <row r="23" spans="1:12" x14ac:dyDescent="0.2">
      <c r="A23" s="14">
        <f>IF(FirstRound!C24=$P$2,1,IF(FirstRound!C24=$P$3,2,IF(FirstRound!C24=$P$4,3,IF(FirstRound!C24=$P$5,4,0))))</f>
        <v>3</v>
      </c>
      <c r="B23" s="14">
        <f>IF(FirstRound!F24=$P$2,1,IF(FirstRound!F24=$P$3,2,IF(FirstRound!F24=$P$4,3,IF(FirstRound!F24=$P$5,4,0))))</f>
        <v>3</v>
      </c>
      <c r="C23" s="14">
        <f>IF(FirstRound!I24=$P$2,1,IF(FirstRound!I24=$P$3,2,IF(FirstRound!I24=$P$4,3,IF(FirstRound!I24=$P$5,4,0))))</f>
        <v>0</v>
      </c>
      <c r="H23" s="14">
        <f t="shared" si="1"/>
        <v>22</v>
      </c>
      <c r="I23" s="14">
        <f t="shared" ref="I23:L23" si="22">COUNTIF($A22:$C22,I$1)</f>
        <v>2</v>
      </c>
      <c r="J23" s="14">
        <f t="shared" si="22"/>
        <v>0</v>
      </c>
      <c r="K23" s="14">
        <f t="shared" si="22"/>
        <v>0</v>
      </c>
      <c r="L23" s="14">
        <f t="shared" si="22"/>
        <v>0</v>
      </c>
    </row>
    <row r="24" spans="1:12" x14ac:dyDescent="0.2">
      <c r="A24" s="14">
        <f>IF(FirstRound!C25=$P$2,1,IF(FirstRound!C25=$P$3,2,IF(FirstRound!C25=$P$4,3,IF(FirstRound!C25=$P$5,4,0))))</f>
        <v>3</v>
      </c>
      <c r="B24" s="14">
        <f>IF(FirstRound!F25=$P$2,1,IF(FirstRound!F25=$P$3,2,IF(FirstRound!F25=$P$4,3,IF(FirstRound!F25=$P$5,4,0))))</f>
        <v>3</v>
      </c>
      <c r="C24" s="14">
        <f>IF(FirstRound!I25=$P$2,1,IF(FirstRound!I25=$P$3,2,IF(FirstRound!I25=$P$4,3,IF(FirstRound!I25=$P$5,4,0))))</f>
        <v>0</v>
      </c>
      <c r="H24" s="14">
        <f t="shared" si="1"/>
        <v>23</v>
      </c>
      <c r="I24" s="14">
        <f t="shared" ref="I24:L24" si="23">COUNTIF($A23:$C23,I$1)</f>
        <v>0</v>
      </c>
      <c r="J24" s="14">
        <f t="shared" si="23"/>
        <v>0</v>
      </c>
      <c r="K24" s="14">
        <f t="shared" si="23"/>
        <v>2</v>
      </c>
      <c r="L24" s="14">
        <f t="shared" si="23"/>
        <v>0</v>
      </c>
    </row>
    <row r="25" spans="1:12" x14ac:dyDescent="0.2">
      <c r="A25" s="14">
        <f>IF(FirstRound!C26=$P$2,1,IF(FirstRound!C26=$P$3,2,IF(FirstRound!C26=$P$4,3,IF(FirstRound!C26=$P$5,4,0))))</f>
        <v>2</v>
      </c>
      <c r="B25" s="14">
        <f>IF(FirstRound!F26=$P$2,1,IF(FirstRound!F26=$P$3,2,IF(FirstRound!F26=$P$4,3,IF(FirstRound!F26=$P$5,4,0))))</f>
        <v>2</v>
      </c>
      <c r="C25" s="14">
        <f>IF(FirstRound!I26=$P$2,1,IF(FirstRound!I26=$P$3,2,IF(FirstRound!I26=$P$4,3,IF(FirstRound!I26=$P$5,4,0))))</f>
        <v>0</v>
      </c>
      <c r="H25" s="14">
        <f t="shared" si="1"/>
        <v>24</v>
      </c>
      <c r="I25" s="14">
        <f t="shared" ref="I25:L25" si="24">COUNTIF($A24:$C24,I$1)</f>
        <v>0</v>
      </c>
      <c r="J25" s="14">
        <f t="shared" si="24"/>
        <v>0</v>
      </c>
      <c r="K25" s="14">
        <f t="shared" si="24"/>
        <v>2</v>
      </c>
      <c r="L25" s="14">
        <f t="shared" si="24"/>
        <v>0</v>
      </c>
    </row>
    <row r="26" spans="1:12" x14ac:dyDescent="0.2">
      <c r="A26" s="14">
        <f>IF(FirstRound!C27=$P$2,1,IF(FirstRound!C27=$P$3,2,IF(FirstRound!C27=$P$4,3,IF(FirstRound!C27=$P$5,4,0))))</f>
        <v>2</v>
      </c>
      <c r="B26" s="14">
        <f>IF(FirstRound!F27=$P$2,1,IF(FirstRound!F27=$P$3,2,IF(FirstRound!F27=$P$4,3,IF(FirstRound!F27=$P$5,4,0))))</f>
        <v>2</v>
      </c>
      <c r="C26" s="14">
        <f>IF(FirstRound!I27=$P$2,1,IF(FirstRound!I27=$P$3,2,IF(FirstRound!I27=$P$4,3,IF(FirstRound!I27=$P$5,4,0))))</f>
        <v>0</v>
      </c>
      <c r="H26" s="14">
        <f t="shared" si="1"/>
        <v>25</v>
      </c>
      <c r="I26" s="14">
        <f t="shared" ref="I26:L26" si="25">COUNTIF($A25:$C25,I$1)</f>
        <v>0</v>
      </c>
      <c r="J26" s="14">
        <f t="shared" si="25"/>
        <v>2</v>
      </c>
      <c r="K26" s="14">
        <f t="shared" si="25"/>
        <v>0</v>
      </c>
      <c r="L26" s="14">
        <f t="shared" si="25"/>
        <v>0</v>
      </c>
    </row>
    <row r="27" spans="1:12" x14ac:dyDescent="0.2">
      <c r="A27" s="14">
        <f>IF(FirstRound!C28=$P$2,1,IF(FirstRound!C28=$P$3,2,IF(FirstRound!C28=$P$4,3,IF(FirstRound!C28=$P$5,4,0))))</f>
        <v>2</v>
      </c>
      <c r="B27" s="14">
        <f>IF(FirstRound!F28=$P$2,1,IF(FirstRound!F28=$P$3,2,IF(FirstRound!F28=$P$4,3,IF(FirstRound!F28=$P$5,4,0))))</f>
        <v>2</v>
      </c>
      <c r="C27" s="14">
        <f>IF(FirstRound!I28=$P$2,1,IF(FirstRound!I28=$P$3,2,IF(FirstRound!I28=$P$4,3,IF(FirstRound!I28=$P$5,4,0))))</f>
        <v>0</v>
      </c>
      <c r="H27" s="14">
        <f t="shared" si="1"/>
        <v>26</v>
      </c>
      <c r="I27" s="14">
        <f t="shared" ref="I27:L27" si="26">COUNTIF($A26:$C26,I$1)</f>
        <v>0</v>
      </c>
      <c r="J27" s="14">
        <f t="shared" si="26"/>
        <v>2</v>
      </c>
      <c r="K27" s="14">
        <f t="shared" si="26"/>
        <v>0</v>
      </c>
      <c r="L27" s="14">
        <f t="shared" si="26"/>
        <v>0</v>
      </c>
    </row>
    <row r="28" spans="1:12" x14ac:dyDescent="0.2">
      <c r="A28" s="14">
        <f>IF(FirstRound!C29=$P$2,1,IF(FirstRound!C29=$P$3,2,IF(FirstRound!C29=$P$4,3,IF(FirstRound!C29=$P$5,4,0))))</f>
        <v>3</v>
      </c>
      <c r="B28" s="14">
        <f>IF(FirstRound!F29=$P$2,1,IF(FirstRound!F29=$P$3,2,IF(FirstRound!F29=$P$4,3,IF(FirstRound!F29=$P$5,4,0))))</f>
        <v>1</v>
      </c>
      <c r="C28" s="14">
        <f>IF(FirstRound!I29=$P$2,1,IF(FirstRound!I29=$P$3,2,IF(FirstRound!I29=$P$4,3,IF(FirstRound!I29=$P$5,4,0))))</f>
        <v>0</v>
      </c>
      <c r="H28" s="14">
        <f t="shared" si="1"/>
        <v>27</v>
      </c>
      <c r="I28" s="14">
        <f t="shared" ref="I28:L28" si="27">COUNTIF($A27:$C27,I$1)</f>
        <v>0</v>
      </c>
      <c r="J28" s="14">
        <f t="shared" si="27"/>
        <v>2</v>
      </c>
      <c r="K28" s="14">
        <f t="shared" si="27"/>
        <v>0</v>
      </c>
      <c r="L28" s="14">
        <f t="shared" si="27"/>
        <v>0</v>
      </c>
    </row>
    <row r="29" spans="1:12" x14ac:dyDescent="0.2">
      <c r="A29" s="14">
        <f>IF(FirstRound!C30=$P$2,1,IF(FirstRound!C30=$P$3,2,IF(FirstRound!C30=$P$4,3,IF(FirstRound!C30=$P$5,4,0))))</f>
        <v>2</v>
      </c>
      <c r="B29" s="14">
        <f>IF(FirstRound!F30=$P$2,1,IF(FirstRound!F30=$P$3,2,IF(FirstRound!F30=$P$4,3,IF(FirstRound!F30=$P$5,4,0))))</f>
        <v>0</v>
      </c>
      <c r="C29" s="14">
        <f>IF(FirstRound!I30=$P$2,1,IF(FirstRound!I30=$P$3,2,IF(FirstRound!I30=$P$4,3,IF(FirstRound!I30=$P$5,4,0))))</f>
        <v>2</v>
      </c>
      <c r="H29" s="14">
        <f t="shared" si="1"/>
        <v>28</v>
      </c>
      <c r="I29" s="14">
        <f t="shared" ref="I29:L29" si="28">COUNTIF($A28:$C28,I$1)</f>
        <v>1</v>
      </c>
      <c r="J29" s="14">
        <f t="shared" si="28"/>
        <v>0</v>
      </c>
      <c r="K29" s="14">
        <f t="shared" si="28"/>
        <v>1</v>
      </c>
      <c r="L29" s="14">
        <f t="shared" si="28"/>
        <v>0</v>
      </c>
    </row>
    <row r="30" spans="1:12" x14ac:dyDescent="0.2">
      <c r="A30" s="14">
        <f>IF(FirstRound!C31=$P$2,1,IF(FirstRound!C31=$P$3,2,IF(FirstRound!C31=$P$4,3,IF(FirstRound!C31=$P$5,4,0))))</f>
        <v>4</v>
      </c>
      <c r="B30" s="14">
        <f>IF(FirstRound!F31=$P$2,1,IF(FirstRound!F31=$P$3,2,IF(FirstRound!F31=$P$4,3,IF(FirstRound!F31=$P$5,4,0))))</f>
        <v>0</v>
      </c>
      <c r="C30" s="14">
        <f>IF(FirstRound!I31=$P$2,1,IF(FirstRound!I31=$P$3,2,IF(FirstRound!I31=$P$4,3,IF(FirstRound!I31=$P$5,4,0))))</f>
        <v>4</v>
      </c>
      <c r="H30" s="14">
        <f t="shared" si="1"/>
        <v>29</v>
      </c>
      <c r="I30" s="14">
        <f t="shared" ref="I30:L30" si="29">COUNTIF($A29:$C29,I$1)</f>
        <v>0</v>
      </c>
      <c r="J30" s="14">
        <f t="shared" si="29"/>
        <v>2</v>
      </c>
      <c r="K30" s="14">
        <f t="shared" si="29"/>
        <v>0</v>
      </c>
      <c r="L30" s="14">
        <f t="shared" si="29"/>
        <v>0</v>
      </c>
    </row>
    <row r="31" spans="1:12" x14ac:dyDescent="0.2">
      <c r="A31" s="14">
        <f>IF(FirstRound!C32=$P$2,1,IF(FirstRound!C32=$P$3,2,IF(FirstRound!C32=$P$4,3,IF(FirstRound!C32=$P$5,4,0))))</f>
        <v>1</v>
      </c>
      <c r="B31" s="14">
        <f>IF(FirstRound!F32=$P$2,1,IF(FirstRound!F32=$P$3,2,IF(FirstRound!F32=$P$4,3,IF(FirstRound!F32=$P$5,4,0))))</f>
        <v>0</v>
      </c>
      <c r="C31" s="14">
        <f>IF(FirstRound!I32=$P$2,1,IF(FirstRound!I32=$P$3,2,IF(FirstRound!I32=$P$4,3,IF(FirstRound!I32=$P$5,4,0))))</f>
        <v>1</v>
      </c>
      <c r="H31" s="14">
        <f t="shared" si="1"/>
        <v>30</v>
      </c>
      <c r="I31" s="14">
        <f t="shared" ref="I31:L31" si="30">COUNTIF($A30:$C30,I$1)</f>
        <v>0</v>
      </c>
      <c r="J31" s="14">
        <f t="shared" si="30"/>
        <v>0</v>
      </c>
      <c r="K31" s="14">
        <f t="shared" si="30"/>
        <v>0</v>
      </c>
      <c r="L31" s="14">
        <f t="shared" si="30"/>
        <v>2</v>
      </c>
    </row>
    <row r="32" spans="1:12" x14ac:dyDescent="0.2">
      <c r="A32" s="14">
        <f>IF(FirstRound!C33=$P$2,1,IF(FirstRound!C33=$P$3,2,IF(FirstRound!C33=$P$4,3,IF(FirstRound!C33=$P$5,4,0))))</f>
        <v>1</v>
      </c>
      <c r="B32" s="14">
        <f>IF(FirstRound!F33=$P$2,1,IF(FirstRound!F33=$P$3,2,IF(FirstRound!F33=$P$4,3,IF(FirstRound!F33=$P$5,4,0))))</f>
        <v>0</v>
      </c>
      <c r="C32" s="14">
        <f>IF(FirstRound!I33=$P$2,1,IF(FirstRound!I33=$P$3,2,IF(FirstRound!I33=$P$4,3,IF(FirstRound!I33=$P$5,4,0))))</f>
        <v>1</v>
      </c>
      <c r="H32" s="14">
        <f t="shared" si="1"/>
        <v>31</v>
      </c>
      <c r="I32" s="14">
        <f t="shared" ref="I32:L32" si="31">COUNTIF($A31:$C31,I$1)</f>
        <v>2</v>
      </c>
      <c r="J32" s="14">
        <f t="shared" si="31"/>
        <v>0</v>
      </c>
      <c r="K32" s="14">
        <f t="shared" si="31"/>
        <v>0</v>
      </c>
      <c r="L32" s="14">
        <f t="shared" si="31"/>
        <v>0</v>
      </c>
    </row>
    <row r="33" spans="1:12" x14ac:dyDescent="0.2">
      <c r="A33" s="14">
        <f>IF(FirstRound!C34=$P$2,1,IF(FirstRound!C34=$P$3,2,IF(FirstRound!C34=$P$4,3,IF(FirstRound!C34=$P$5,4,0))))</f>
        <v>3</v>
      </c>
      <c r="B33" s="14">
        <f>IF(FirstRound!F34=$P$2,1,IF(FirstRound!F34=$P$3,2,IF(FirstRound!F34=$P$4,3,IF(FirstRound!F34=$P$5,4,0))))</f>
        <v>0</v>
      </c>
      <c r="C33" s="14">
        <f>IF(FirstRound!I34=$P$2,1,IF(FirstRound!I34=$P$3,2,IF(FirstRound!I34=$P$4,3,IF(FirstRound!I34=$P$5,4,0))))</f>
        <v>3</v>
      </c>
      <c r="H33" s="14">
        <f t="shared" si="1"/>
        <v>32</v>
      </c>
      <c r="I33" s="14">
        <f t="shared" ref="I33:L33" si="32">COUNTIF($A32:$C32,I$1)</f>
        <v>2</v>
      </c>
      <c r="J33" s="14">
        <f t="shared" si="32"/>
        <v>0</v>
      </c>
      <c r="K33" s="14">
        <f t="shared" si="32"/>
        <v>0</v>
      </c>
      <c r="L33" s="14">
        <f t="shared" si="32"/>
        <v>0</v>
      </c>
    </row>
    <row r="34" spans="1:12" x14ac:dyDescent="0.2">
      <c r="A34" s="14">
        <f>IF(FirstRound!C35=$P$2,1,IF(FirstRound!C35=$P$3,2,IF(FirstRound!C35=$P$4,3,IF(FirstRound!C35=$P$5,4,0))))</f>
        <v>1</v>
      </c>
      <c r="B34" s="14">
        <f>IF(FirstRound!F35=$P$2,1,IF(FirstRound!F35=$P$3,2,IF(FirstRound!F35=$P$4,3,IF(FirstRound!F35=$P$5,4,0))))</f>
        <v>0</v>
      </c>
      <c r="C34" s="14">
        <f>IF(FirstRound!I35=$P$2,1,IF(FirstRound!I35=$P$3,2,IF(FirstRound!I35=$P$4,3,IF(FirstRound!I35=$P$5,4,0))))</f>
        <v>2</v>
      </c>
      <c r="H34" s="14">
        <f t="shared" si="1"/>
        <v>33</v>
      </c>
      <c r="I34" s="14">
        <f t="shared" ref="I34:L34" si="33">COUNTIF($A33:$C33,I$1)</f>
        <v>0</v>
      </c>
      <c r="J34" s="14">
        <f t="shared" si="33"/>
        <v>0</v>
      </c>
      <c r="K34" s="14">
        <f t="shared" si="33"/>
        <v>2</v>
      </c>
      <c r="L34" s="14">
        <f t="shared" si="33"/>
        <v>0</v>
      </c>
    </row>
    <row r="35" spans="1:12" x14ac:dyDescent="0.2">
      <c r="A35" s="14">
        <f>IF(FirstRound!C36=$P$2,1,IF(FirstRound!C36=$P$3,2,IF(FirstRound!C36=$P$4,3,IF(FirstRound!C36=$P$5,4,0))))</f>
        <v>3</v>
      </c>
      <c r="B35" s="14">
        <f>IF(FirstRound!F36=$P$2,1,IF(FirstRound!F36=$P$3,2,IF(FirstRound!F36=$P$4,3,IF(FirstRound!F36=$P$5,4,0))))</f>
        <v>0</v>
      </c>
      <c r="C35" s="14">
        <f>IF(FirstRound!I36=$P$2,1,IF(FirstRound!I36=$P$3,2,IF(FirstRound!I36=$P$4,3,IF(FirstRound!I36=$P$5,4,0))))</f>
        <v>3</v>
      </c>
      <c r="H35" s="14">
        <f t="shared" si="1"/>
        <v>34</v>
      </c>
      <c r="I35" s="14">
        <f t="shared" ref="I35:L35" si="34">COUNTIF($A34:$C34,I$1)</f>
        <v>1</v>
      </c>
      <c r="J35" s="14">
        <f t="shared" si="34"/>
        <v>1</v>
      </c>
      <c r="K35" s="14">
        <f t="shared" si="34"/>
        <v>0</v>
      </c>
      <c r="L35" s="14">
        <f t="shared" si="34"/>
        <v>0</v>
      </c>
    </row>
    <row r="36" spans="1:12" x14ac:dyDescent="0.2">
      <c r="A36" s="14">
        <f>IF(FirstRound!C37=$P$2,1,IF(FirstRound!C37=$P$3,2,IF(FirstRound!C37=$P$4,3,IF(FirstRound!C37=$P$5,4,0))))</f>
        <v>1</v>
      </c>
      <c r="B36" s="14">
        <f>IF(FirstRound!F37=$P$2,1,IF(FirstRound!F37=$P$3,2,IF(FirstRound!F37=$P$4,3,IF(FirstRound!F37=$P$5,4,0))))</f>
        <v>0</v>
      </c>
      <c r="C36" s="14">
        <f>IF(FirstRound!I37=$P$2,1,IF(FirstRound!I37=$P$3,2,IF(FirstRound!I37=$P$4,3,IF(FirstRound!I37=$P$5,4,0))))</f>
        <v>1</v>
      </c>
      <c r="H36" s="14">
        <f t="shared" si="1"/>
        <v>35</v>
      </c>
      <c r="I36" s="14">
        <f t="shared" ref="I36:L36" si="35">COUNTIF($A35:$C35,I$1)</f>
        <v>0</v>
      </c>
      <c r="J36" s="14">
        <f t="shared" si="35"/>
        <v>0</v>
      </c>
      <c r="K36" s="14">
        <f t="shared" si="35"/>
        <v>2</v>
      </c>
      <c r="L36" s="14">
        <f t="shared" si="35"/>
        <v>0</v>
      </c>
    </row>
    <row r="37" spans="1:12" x14ac:dyDescent="0.2">
      <c r="A37" s="14">
        <f>IF(FirstRound!C38=$P$2,1,IF(FirstRound!C38=$P$3,2,IF(FirstRound!C38=$P$4,3,IF(FirstRound!C38=$P$5,4,0))))</f>
        <v>3</v>
      </c>
      <c r="B37" s="14">
        <f>IF(FirstRound!F38=$P$2,1,IF(FirstRound!F38=$P$3,2,IF(FirstRound!F38=$P$4,3,IF(FirstRound!F38=$P$5,4,0))))</f>
        <v>0</v>
      </c>
      <c r="C37" s="14">
        <f>IF(FirstRound!I38=$P$2,1,IF(FirstRound!I38=$P$3,2,IF(FirstRound!I38=$P$4,3,IF(FirstRound!I38=$P$5,4,0))))</f>
        <v>3</v>
      </c>
      <c r="H37" s="14">
        <f t="shared" si="1"/>
        <v>36</v>
      </c>
      <c r="I37" s="14">
        <f t="shared" ref="I37:L37" si="36">COUNTIF($A36:$C36,I$1)</f>
        <v>2</v>
      </c>
      <c r="J37" s="14">
        <f t="shared" si="36"/>
        <v>0</v>
      </c>
      <c r="K37" s="14">
        <f t="shared" si="36"/>
        <v>0</v>
      </c>
      <c r="L37" s="14">
        <f t="shared" si="36"/>
        <v>0</v>
      </c>
    </row>
    <row r="38" spans="1:12" x14ac:dyDescent="0.2">
      <c r="A38" s="14">
        <f>IF(FirstRound!C39=$P$2,1,IF(FirstRound!C39=$P$3,2,IF(FirstRound!C39=$P$4,3,IF(FirstRound!C39=$P$5,4,0))))</f>
        <v>3</v>
      </c>
      <c r="B38" s="14">
        <f>IF(FirstRound!F39=$P$2,1,IF(FirstRound!F39=$P$3,2,IF(FirstRound!F39=$P$4,3,IF(FirstRound!F39=$P$5,4,0))))</f>
        <v>0</v>
      </c>
      <c r="C38" s="14">
        <f>IF(FirstRound!I39=$P$2,1,IF(FirstRound!I39=$P$3,2,IF(FirstRound!I39=$P$4,3,IF(FirstRound!I39=$P$5,4,0))))</f>
        <v>3</v>
      </c>
      <c r="H38" s="14">
        <f t="shared" si="1"/>
        <v>37</v>
      </c>
      <c r="I38" s="14">
        <f t="shared" ref="I38:L38" si="37">COUNTIF($A37:$C37,I$1)</f>
        <v>0</v>
      </c>
      <c r="J38" s="14">
        <f t="shared" si="37"/>
        <v>0</v>
      </c>
      <c r="K38" s="14">
        <f t="shared" si="37"/>
        <v>2</v>
      </c>
      <c r="L38" s="14">
        <f t="shared" si="37"/>
        <v>0</v>
      </c>
    </row>
    <row r="39" spans="1:12" x14ac:dyDescent="0.2">
      <c r="A39" s="14">
        <f>IF(FirstRound!C40=$P$2,1,IF(FirstRound!C40=$P$3,2,IF(FirstRound!C40=$P$4,3,IF(FirstRound!C40=$P$5,4,0))))</f>
        <v>2</v>
      </c>
      <c r="B39" s="14">
        <f>IF(FirstRound!F40=$P$2,1,IF(FirstRound!F40=$P$3,2,IF(FirstRound!F40=$P$4,3,IF(FirstRound!F40=$P$5,4,0))))</f>
        <v>0</v>
      </c>
      <c r="C39" s="14">
        <f>IF(FirstRound!I40=$P$2,1,IF(FirstRound!I40=$P$3,2,IF(FirstRound!I40=$P$4,3,IF(FirstRound!I40=$P$5,4,0))))</f>
        <v>2</v>
      </c>
      <c r="H39" s="14">
        <f t="shared" si="1"/>
        <v>38</v>
      </c>
      <c r="I39" s="14">
        <f t="shared" ref="I39:L39" si="38">COUNTIF($A38:$C38,I$1)</f>
        <v>0</v>
      </c>
      <c r="J39" s="14">
        <f t="shared" si="38"/>
        <v>0</v>
      </c>
      <c r="K39" s="14">
        <f t="shared" si="38"/>
        <v>2</v>
      </c>
      <c r="L39" s="14">
        <f t="shared" si="38"/>
        <v>0</v>
      </c>
    </row>
    <row r="40" spans="1:12" x14ac:dyDescent="0.2">
      <c r="A40" s="14">
        <f>IF(FirstRound!C41=$P$2,1,IF(FirstRound!C41=$P$3,2,IF(FirstRound!C41=$P$4,3,IF(FirstRound!C41=$P$5,4,0))))</f>
        <v>3</v>
      </c>
      <c r="B40" s="14">
        <f>IF(FirstRound!F41=$P$2,1,IF(FirstRound!F41=$P$3,2,IF(FirstRound!F41=$P$4,3,IF(FirstRound!F41=$P$5,4,0))))</f>
        <v>0</v>
      </c>
      <c r="C40" s="14">
        <f>IF(FirstRound!I41=$P$2,1,IF(FirstRound!I41=$P$3,2,IF(FirstRound!I41=$P$4,3,IF(FirstRound!I41=$P$5,4,0))))</f>
        <v>3</v>
      </c>
      <c r="H40" s="14">
        <f t="shared" si="1"/>
        <v>39</v>
      </c>
      <c r="I40" s="14">
        <f t="shared" ref="I40:L40" si="39">COUNTIF($A39:$C39,I$1)</f>
        <v>0</v>
      </c>
      <c r="J40" s="14">
        <f t="shared" si="39"/>
        <v>2</v>
      </c>
      <c r="K40" s="14">
        <f t="shared" si="39"/>
        <v>0</v>
      </c>
      <c r="L40" s="14">
        <f t="shared" si="39"/>
        <v>0</v>
      </c>
    </row>
    <row r="41" spans="1:12" x14ac:dyDescent="0.2">
      <c r="A41" s="14">
        <f>IF(FirstRound!C42=$P$2,1,IF(FirstRound!C42=$P$3,2,IF(FirstRound!C42=$P$4,3,IF(FirstRound!C42=$P$5,4,0))))</f>
        <v>1</v>
      </c>
      <c r="B41" s="14">
        <f>IF(FirstRound!F42=$P$2,1,IF(FirstRound!F42=$P$3,2,IF(FirstRound!F42=$P$4,3,IF(FirstRound!F42=$P$5,4,0))))</f>
        <v>0</v>
      </c>
      <c r="C41" s="14">
        <f>IF(FirstRound!I42=$P$2,1,IF(FirstRound!I42=$P$3,2,IF(FirstRound!I42=$P$4,3,IF(FirstRound!I42=$P$5,4,0))))</f>
        <v>1</v>
      </c>
      <c r="H41" s="14">
        <f t="shared" si="1"/>
        <v>40</v>
      </c>
      <c r="I41" s="14">
        <f t="shared" ref="I41:L41" si="40">COUNTIF($A40:$C40,I$1)</f>
        <v>0</v>
      </c>
      <c r="J41" s="14">
        <f t="shared" si="40"/>
        <v>0</v>
      </c>
      <c r="K41" s="14">
        <f t="shared" si="40"/>
        <v>2</v>
      </c>
      <c r="L41" s="14">
        <f t="shared" si="40"/>
        <v>0</v>
      </c>
    </row>
    <row r="42" spans="1:12" x14ac:dyDescent="0.2">
      <c r="A42" s="14">
        <f>IF(FirstRound!C43=$P$2,1,IF(FirstRound!C43=$P$3,2,IF(FirstRound!C43=$P$4,3,IF(FirstRound!C43=$P$5,4,0))))</f>
        <v>3</v>
      </c>
      <c r="B42" s="14">
        <f>IF(FirstRound!F43=$P$2,1,IF(FirstRound!F43=$P$3,2,IF(FirstRound!F43=$P$4,3,IF(FirstRound!F43=$P$5,4,0))))</f>
        <v>0</v>
      </c>
      <c r="C42" s="14">
        <f>IF(FirstRound!I43=$P$2,1,IF(FirstRound!I43=$P$3,2,IF(FirstRound!I43=$P$4,3,IF(FirstRound!I43=$P$5,4,0))))</f>
        <v>3</v>
      </c>
      <c r="H42" s="14">
        <f t="shared" si="1"/>
        <v>41</v>
      </c>
      <c r="I42" s="14">
        <f t="shared" ref="I42:L42" si="41">COUNTIF($A41:$C41,I$1)</f>
        <v>2</v>
      </c>
      <c r="J42" s="14">
        <f t="shared" si="41"/>
        <v>0</v>
      </c>
      <c r="K42" s="14">
        <f t="shared" si="41"/>
        <v>0</v>
      </c>
      <c r="L42" s="14">
        <f t="shared" si="41"/>
        <v>0</v>
      </c>
    </row>
    <row r="43" spans="1:12" x14ac:dyDescent="0.2">
      <c r="A43" s="14">
        <f>IF(FirstRound!C44=$P$2,1,IF(FirstRound!C44=$P$3,2,IF(FirstRound!C44=$P$4,3,IF(FirstRound!C44=$P$5,4,0))))</f>
        <v>2</v>
      </c>
      <c r="B43" s="14">
        <f>IF(FirstRound!F44=$P$2,1,IF(FirstRound!F44=$P$3,2,IF(FirstRound!F44=$P$4,3,IF(FirstRound!F44=$P$5,4,0))))</f>
        <v>0</v>
      </c>
      <c r="C43" s="14">
        <f>IF(FirstRound!I44=$P$2,1,IF(FirstRound!I44=$P$3,2,IF(FirstRound!I44=$P$4,3,IF(FirstRound!I44=$P$5,4,0))))</f>
        <v>2</v>
      </c>
      <c r="H43" s="14">
        <f t="shared" si="1"/>
        <v>42</v>
      </c>
      <c r="I43" s="14">
        <f t="shared" ref="I43:L43" si="42">COUNTIF($A42:$C42,I$1)</f>
        <v>0</v>
      </c>
      <c r="J43" s="14">
        <f t="shared" si="42"/>
        <v>0</v>
      </c>
      <c r="K43" s="14">
        <f t="shared" si="42"/>
        <v>2</v>
      </c>
      <c r="L43" s="14">
        <f t="shared" si="42"/>
        <v>0</v>
      </c>
    </row>
    <row r="44" spans="1:12" x14ac:dyDescent="0.2">
      <c r="A44" s="14">
        <f>IF(FirstRound!C45=$P$2,1,IF(FirstRound!C45=$P$3,2,IF(FirstRound!C45=$P$4,3,IF(FirstRound!C45=$P$5,4,0))))</f>
        <v>1</v>
      </c>
      <c r="B44" s="14">
        <f>IF(FirstRound!F45=$P$2,1,IF(FirstRound!F45=$P$3,2,IF(FirstRound!F45=$P$4,3,IF(FirstRound!F45=$P$5,4,0))))</f>
        <v>0</v>
      </c>
      <c r="C44" s="14">
        <f>IF(FirstRound!I45=$P$2,1,IF(FirstRound!I45=$P$3,2,IF(FirstRound!I45=$P$4,3,IF(FirstRound!I45=$P$5,4,0))))</f>
        <v>1</v>
      </c>
      <c r="H44" s="14">
        <f t="shared" si="1"/>
        <v>43</v>
      </c>
      <c r="I44" s="14">
        <f t="shared" ref="I44:L44" si="43">COUNTIF($A43:$C43,I$1)</f>
        <v>0</v>
      </c>
      <c r="J44" s="14">
        <f t="shared" si="43"/>
        <v>2</v>
      </c>
      <c r="K44" s="14">
        <f t="shared" si="43"/>
        <v>0</v>
      </c>
      <c r="L44" s="14">
        <f t="shared" si="43"/>
        <v>0</v>
      </c>
    </row>
    <row r="45" spans="1:12" x14ac:dyDescent="0.2">
      <c r="A45" s="14">
        <f>IF(FirstRound!C46=$P$2,1,IF(FirstRound!C46=$P$3,2,IF(FirstRound!C46=$P$4,3,IF(FirstRound!C46=$P$5,4,0))))</f>
        <v>3</v>
      </c>
      <c r="B45" s="14">
        <f>IF(FirstRound!F46=$P$2,1,IF(FirstRound!F46=$P$3,2,IF(FirstRound!F46=$P$4,3,IF(FirstRound!F46=$P$5,4,0))))</f>
        <v>0</v>
      </c>
      <c r="C45" s="14">
        <f>IF(FirstRound!I46=$P$2,1,IF(FirstRound!I46=$P$3,2,IF(FirstRound!I46=$P$4,3,IF(FirstRound!I46=$P$5,4,0))))</f>
        <v>3</v>
      </c>
      <c r="H45" s="14">
        <f t="shared" si="1"/>
        <v>44</v>
      </c>
      <c r="I45" s="14">
        <f t="shared" ref="I45:L45" si="44">COUNTIF($A44:$C44,I$1)</f>
        <v>2</v>
      </c>
      <c r="J45" s="14">
        <f t="shared" si="44"/>
        <v>0</v>
      </c>
      <c r="K45" s="14">
        <f t="shared" si="44"/>
        <v>0</v>
      </c>
      <c r="L45" s="14">
        <f t="shared" si="44"/>
        <v>0</v>
      </c>
    </row>
    <row r="46" spans="1:12" x14ac:dyDescent="0.2">
      <c r="A46" s="14">
        <f>IF(FirstRound!C47=$P$2,1,IF(FirstRound!C47=$P$3,2,IF(FirstRound!C47=$P$4,3,IF(FirstRound!C47=$P$5,4,0))))</f>
        <v>3</v>
      </c>
      <c r="B46" s="14">
        <f>IF(FirstRound!F47=$P$2,1,IF(FirstRound!F47=$P$3,2,IF(FirstRound!F47=$P$4,3,IF(FirstRound!F47=$P$5,4,0))))</f>
        <v>0</v>
      </c>
      <c r="C46" s="14">
        <f>IF(FirstRound!I47=$P$2,1,IF(FirstRound!I47=$P$3,2,IF(FirstRound!I47=$P$4,3,IF(FirstRound!I47=$P$5,4,0))))</f>
        <v>3</v>
      </c>
      <c r="H46" s="14">
        <f t="shared" si="1"/>
        <v>45</v>
      </c>
      <c r="I46" s="14">
        <f t="shared" ref="I46:L46" si="45">COUNTIF($A45:$C45,I$1)</f>
        <v>0</v>
      </c>
      <c r="J46" s="14">
        <f t="shared" si="45"/>
        <v>0</v>
      </c>
      <c r="K46" s="14">
        <f t="shared" si="45"/>
        <v>2</v>
      </c>
      <c r="L46" s="14">
        <f t="shared" si="45"/>
        <v>0</v>
      </c>
    </row>
    <row r="47" spans="1:12" x14ac:dyDescent="0.2">
      <c r="A47" s="14">
        <f>IF(FirstRound!C48=$P$2,1,IF(FirstRound!C48=$P$3,2,IF(FirstRound!C48=$P$4,3,IF(FirstRound!C48=$P$5,4,0))))</f>
        <v>1</v>
      </c>
      <c r="B47" s="14">
        <f>IF(FirstRound!F48=$P$2,1,IF(FirstRound!F48=$P$3,2,IF(FirstRound!F48=$P$4,3,IF(FirstRound!F48=$P$5,4,0))))</f>
        <v>0</v>
      </c>
      <c r="C47" s="14">
        <f>IF(FirstRound!I48=$P$2,1,IF(FirstRound!I48=$P$3,2,IF(FirstRound!I48=$P$4,3,IF(FirstRound!I48=$P$5,4,0))))</f>
        <v>1</v>
      </c>
      <c r="H47" s="14">
        <f t="shared" si="1"/>
        <v>46</v>
      </c>
      <c r="I47" s="14">
        <f t="shared" ref="I47:L47" si="46">COUNTIF($A46:$C46,I$1)</f>
        <v>0</v>
      </c>
      <c r="J47" s="14">
        <f t="shared" si="46"/>
        <v>0</v>
      </c>
      <c r="K47" s="14">
        <f t="shared" si="46"/>
        <v>2</v>
      </c>
      <c r="L47" s="14">
        <f t="shared" si="46"/>
        <v>0</v>
      </c>
    </row>
    <row r="48" spans="1:12" x14ac:dyDescent="0.2">
      <c r="A48" s="14">
        <f>IF(FirstRound!C49=$P$2,1,IF(FirstRound!C49=$P$3,2,IF(FirstRound!C49=$P$4,3,IF(FirstRound!C49=$P$5,4,0))))</f>
        <v>1</v>
      </c>
      <c r="B48" s="14">
        <f>IF(FirstRound!F49=$P$2,1,IF(FirstRound!F49=$P$3,2,IF(FirstRound!F49=$P$4,3,IF(FirstRound!F49=$P$5,4,0))))</f>
        <v>0</v>
      </c>
      <c r="C48" s="14">
        <f>IF(FirstRound!I49=$P$2,1,IF(FirstRound!I49=$P$3,2,IF(FirstRound!I49=$P$4,3,IF(FirstRound!I49=$P$5,4,0))))</f>
        <v>1</v>
      </c>
      <c r="H48" s="14">
        <f t="shared" si="1"/>
        <v>47</v>
      </c>
      <c r="I48" s="14">
        <f t="shared" ref="I48:L48" si="47">COUNTIF($A47:$C47,I$1)</f>
        <v>2</v>
      </c>
      <c r="J48" s="14">
        <f t="shared" si="47"/>
        <v>0</v>
      </c>
      <c r="K48" s="14">
        <f t="shared" si="47"/>
        <v>0</v>
      </c>
      <c r="L48" s="14">
        <f t="shared" si="47"/>
        <v>0</v>
      </c>
    </row>
    <row r="49" spans="1:12" x14ac:dyDescent="0.2">
      <c r="A49" s="14">
        <f>IF(FirstRound!C50=$P$2,1,IF(FirstRound!C50=$P$3,2,IF(FirstRound!C50=$P$4,3,IF(FirstRound!C50=$P$5,4,0))))</f>
        <v>1</v>
      </c>
      <c r="B49" s="14">
        <f>IF(FirstRound!F50=$P$2,1,IF(FirstRound!F50=$P$3,2,IF(FirstRound!F50=$P$4,3,IF(FirstRound!F50=$P$5,4,0))))</f>
        <v>0</v>
      </c>
      <c r="C49" s="14">
        <f>IF(FirstRound!I50=$P$2,1,IF(FirstRound!I50=$P$3,2,IF(FirstRound!I50=$P$4,3,IF(FirstRound!I50=$P$5,4,0))))</f>
        <v>1</v>
      </c>
      <c r="H49" s="14">
        <f t="shared" si="1"/>
        <v>48</v>
      </c>
      <c r="I49" s="14">
        <f t="shared" ref="I49:L49" si="48">COUNTIF($A48:$C48,I$1)</f>
        <v>2</v>
      </c>
      <c r="J49" s="14">
        <f t="shared" si="48"/>
        <v>0</v>
      </c>
      <c r="K49" s="14">
        <f t="shared" si="48"/>
        <v>0</v>
      </c>
      <c r="L49" s="14">
        <f t="shared" si="48"/>
        <v>0</v>
      </c>
    </row>
    <row r="50" spans="1:12" x14ac:dyDescent="0.2">
      <c r="A50" s="14">
        <f>IF(FirstRound!C51=$P$2,1,IF(FirstRound!C51=$P$3,2,IF(FirstRound!C51=$P$4,3,IF(FirstRound!C51=$P$5,4,0))))</f>
        <v>1</v>
      </c>
      <c r="B50" s="14">
        <f>IF(FirstRound!F51=$P$2,1,IF(FirstRound!F51=$P$3,2,IF(FirstRound!F51=$P$4,3,IF(FirstRound!F51=$P$5,4,0))))</f>
        <v>0</v>
      </c>
      <c r="C50" s="14">
        <f>IF(FirstRound!I51=$P$2,1,IF(FirstRound!I51=$P$3,2,IF(FirstRound!I51=$P$4,3,IF(FirstRound!I51=$P$5,4,0))))</f>
        <v>1</v>
      </c>
      <c r="H50" s="14">
        <f t="shared" si="1"/>
        <v>49</v>
      </c>
      <c r="I50" s="14">
        <f t="shared" ref="I50:L50" si="49">COUNTIF($A49:$C49,I$1)</f>
        <v>2</v>
      </c>
      <c r="J50" s="14">
        <f t="shared" si="49"/>
        <v>0</v>
      </c>
      <c r="K50" s="14">
        <f t="shared" si="49"/>
        <v>0</v>
      </c>
      <c r="L50" s="14">
        <f t="shared" si="49"/>
        <v>0</v>
      </c>
    </row>
    <row r="51" spans="1:12" x14ac:dyDescent="0.2">
      <c r="A51" s="14">
        <f>IF(FirstRound!C52=$P$2,1,IF(FirstRound!C52=$P$3,2,IF(FirstRound!C52=$P$4,3,IF(FirstRound!C52=$P$5,4,0))))</f>
        <v>3</v>
      </c>
      <c r="B51" s="14">
        <f>IF(FirstRound!F52=$P$2,1,IF(FirstRound!F52=$P$3,2,IF(FirstRound!F52=$P$4,3,IF(FirstRound!F52=$P$5,4,0))))</f>
        <v>0</v>
      </c>
      <c r="C51" s="14">
        <f>IF(FirstRound!I52=$P$2,1,IF(FirstRound!I52=$P$3,2,IF(FirstRound!I52=$P$4,3,IF(FirstRound!I52=$P$5,4,0))))</f>
        <v>3</v>
      </c>
      <c r="H51" s="14">
        <f t="shared" si="1"/>
        <v>50</v>
      </c>
      <c r="I51" s="14">
        <f t="shared" ref="I51:L51" si="50">COUNTIF($A50:$C50,I$1)</f>
        <v>2</v>
      </c>
      <c r="J51" s="14">
        <f t="shared" si="50"/>
        <v>0</v>
      </c>
      <c r="K51" s="14">
        <f t="shared" si="50"/>
        <v>0</v>
      </c>
      <c r="L51" s="14">
        <f t="shared" si="50"/>
        <v>0</v>
      </c>
    </row>
    <row r="52" spans="1:12" x14ac:dyDescent="0.2">
      <c r="A52" s="14">
        <f>IF(FirstRound!C53=$P$2,1,IF(FirstRound!C53=$P$3,2,IF(FirstRound!C53=$P$4,3,IF(FirstRound!C53=$P$5,4,0))))</f>
        <v>2</v>
      </c>
      <c r="B52" s="14">
        <f>IF(FirstRound!F53=$P$2,1,IF(FirstRound!F53=$P$3,2,IF(FirstRound!F53=$P$4,3,IF(FirstRound!F53=$P$5,4,0))))</f>
        <v>0</v>
      </c>
      <c r="C52" s="14">
        <f>IF(FirstRound!I53=$P$2,1,IF(FirstRound!I53=$P$3,2,IF(FirstRound!I53=$P$4,3,IF(FirstRound!I53=$P$5,4,0))))</f>
        <v>2</v>
      </c>
      <c r="H52" s="14">
        <f t="shared" si="1"/>
        <v>51</v>
      </c>
      <c r="I52" s="14">
        <f t="shared" ref="I52:L52" si="51">COUNTIF($A51:$C51,I$1)</f>
        <v>0</v>
      </c>
      <c r="J52" s="14">
        <f t="shared" si="51"/>
        <v>0</v>
      </c>
      <c r="K52" s="14">
        <f t="shared" si="51"/>
        <v>2</v>
      </c>
      <c r="L52" s="14">
        <f t="shared" si="51"/>
        <v>0</v>
      </c>
    </row>
    <row r="53" spans="1:12" x14ac:dyDescent="0.2">
      <c r="A53" s="14">
        <f>IF(FirstRound!C54=$P$2,1,IF(FirstRound!C54=$P$3,2,IF(FirstRound!C54=$P$4,3,IF(FirstRound!C54=$P$5,4,0))))</f>
        <v>3</v>
      </c>
      <c r="B53" s="14">
        <f>IF(FirstRound!F54=$P$2,1,IF(FirstRound!F54=$P$3,2,IF(FirstRound!F54=$P$4,3,IF(FirstRound!F54=$P$5,4,0))))</f>
        <v>0</v>
      </c>
      <c r="C53" s="14">
        <f>IF(FirstRound!I54=$P$2,1,IF(FirstRound!I54=$P$3,2,IF(FirstRound!I54=$P$4,3,IF(FirstRound!I54=$P$5,4,0))))</f>
        <v>2</v>
      </c>
      <c r="H53" s="14">
        <f t="shared" si="1"/>
        <v>52</v>
      </c>
      <c r="I53" s="14">
        <f t="shared" ref="I53:L53" si="52">COUNTIF($A52:$C52,I$1)</f>
        <v>0</v>
      </c>
      <c r="J53" s="14">
        <f t="shared" si="52"/>
        <v>2</v>
      </c>
      <c r="K53" s="14">
        <f t="shared" si="52"/>
        <v>0</v>
      </c>
      <c r="L53" s="14">
        <f t="shared" si="52"/>
        <v>0</v>
      </c>
    </row>
    <row r="54" spans="1:12" x14ac:dyDescent="0.2">
      <c r="A54" s="14">
        <f>IF(FirstRound!C55=$P$2,1,IF(FirstRound!C55=$P$3,2,IF(FirstRound!C55=$P$4,3,IF(FirstRound!C55=$P$5,4,0))))</f>
        <v>1</v>
      </c>
      <c r="B54" s="14">
        <f>IF(FirstRound!F55=$P$2,1,IF(FirstRound!F55=$P$3,2,IF(FirstRound!F55=$P$4,3,IF(FirstRound!F55=$P$5,4,0))))</f>
        <v>0</v>
      </c>
      <c r="C54" s="14">
        <f>IF(FirstRound!I55=$P$2,1,IF(FirstRound!I55=$P$3,2,IF(FirstRound!I55=$P$4,3,IF(FirstRound!I55=$P$5,4,0))))</f>
        <v>1</v>
      </c>
      <c r="H54" s="14">
        <f t="shared" si="1"/>
        <v>53</v>
      </c>
      <c r="I54" s="14">
        <f t="shared" ref="I54:L54" si="53">COUNTIF($A53:$C53,I$1)</f>
        <v>0</v>
      </c>
      <c r="J54" s="14">
        <f t="shared" si="53"/>
        <v>1</v>
      </c>
      <c r="K54" s="14">
        <f t="shared" si="53"/>
        <v>1</v>
      </c>
      <c r="L54" s="14">
        <f t="shared" si="53"/>
        <v>0</v>
      </c>
    </row>
    <row r="55" spans="1:12" x14ac:dyDescent="0.2">
      <c r="A55" s="14">
        <f>IF(FirstRound!C56=$P$2,1,IF(FirstRound!C56=$P$3,2,IF(FirstRound!C56=$P$4,3,IF(FirstRound!C56=$P$5,4,0))))</f>
        <v>3</v>
      </c>
      <c r="B55" s="14">
        <f>IF(FirstRound!F56=$P$2,1,IF(FirstRound!F56=$P$3,2,IF(FirstRound!F56=$P$4,3,IF(FirstRound!F56=$P$5,4,0))))</f>
        <v>0</v>
      </c>
      <c r="C55" s="14">
        <f>IF(FirstRound!I56=$P$2,1,IF(FirstRound!I56=$P$3,2,IF(FirstRound!I56=$P$4,3,IF(FirstRound!I56=$P$5,4,0))))</f>
        <v>3</v>
      </c>
      <c r="H55" s="14">
        <f t="shared" si="1"/>
        <v>54</v>
      </c>
      <c r="I55" s="14">
        <f t="shared" ref="I55:L55" si="54">COUNTIF($A54:$C54,I$1)</f>
        <v>2</v>
      </c>
      <c r="J55" s="14">
        <f t="shared" si="54"/>
        <v>0</v>
      </c>
      <c r="K55" s="14">
        <f t="shared" si="54"/>
        <v>0</v>
      </c>
      <c r="L55" s="14">
        <f t="shared" si="54"/>
        <v>0</v>
      </c>
    </row>
    <row r="56" spans="1:12" x14ac:dyDescent="0.2">
      <c r="A56" s="14">
        <f>IF(FirstRound!C57=$P$2,1,IF(FirstRound!C57=$P$3,2,IF(FirstRound!C57=$P$4,3,IF(FirstRound!C57=$P$5,4,0))))</f>
        <v>1</v>
      </c>
      <c r="B56" s="14">
        <f>IF(FirstRound!F57=$P$2,1,IF(FirstRound!F57=$P$3,2,IF(FirstRound!F57=$P$4,3,IF(FirstRound!F57=$P$5,4,0))))</f>
        <v>0</v>
      </c>
      <c r="C56" s="14">
        <f>IF(FirstRound!I57=$P$2,1,IF(FirstRound!I57=$P$3,2,IF(FirstRound!I57=$P$4,3,IF(FirstRound!I57=$P$5,4,0))))</f>
        <v>1</v>
      </c>
      <c r="H56" s="14">
        <f t="shared" si="1"/>
        <v>55</v>
      </c>
      <c r="I56" s="14">
        <f t="shared" ref="I56:L56" si="55">COUNTIF($A55:$C55,I$1)</f>
        <v>0</v>
      </c>
      <c r="J56" s="14">
        <f t="shared" si="55"/>
        <v>0</v>
      </c>
      <c r="K56" s="14">
        <f t="shared" si="55"/>
        <v>2</v>
      </c>
      <c r="L56" s="14">
        <f t="shared" si="55"/>
        <v>0</v>
      </c>
    </row>
    <row r="57" spans="1:12" x14ac:dyDescent="0.2">
      <c r="A57" s="14">
        <f>IF(FirstRound!C58=$P$2,1,IF(FirstRound!C58=$P$3,2,IF(FirstRound!C58=$P$4,3,IF(FirstRound!C58=$P$5,4,0))))</f>
        <v>3</v>
      </c>
      <c r="B57" s="14">
        <f>IF(FirstRound!F58=$P$2,1,IF(FirstRound!F58=$P$3,2,IF(FirstRound!F58=$P$4,3,IF(FirstRound!F58=$P$5,4,0))))</f>
        <v>2</v>
      </c>
      <c r="C57" s="14">
        <f>IF(FirstRound!I58=$P$2,1,IF(FirstRound!I58=$P$3,2,IF(FirstRound!I58=$P$4,3,IF(FirstRound!I58=$P$5,4,0))))</f>
        <v>0</v>
      </c>
      <c r="H57" s="14">
        <f t="shared" si="1"/>
        <v>56</v>
      </c>
      <c r="I57" s="14">
        <f t="shared" ref="I57:L57" si="56">COUNTIF($A56:$C56,I$1)</f>
        <v>2</v>
      </c>
      <c r="J57" s="14">
        <f t="shared" si="56"/>
        <v>0</v>
      </c>
      <c r="K57" s="14">
        <f t="shared" si="56"/>
        <v>0</v>
      </c>
      <c r="L57" s="14">
        <f t="shared" si="56"/>
        <v>0</v>
      </c>
    </row>
    <row r="58" spans="1:12" x14ac:dyDescent="0.2">
      <c r="A58" s="14">
        <f>IF(FirstRound!C59=$P$2,1,IF(FirstRound!C59=$P$3,2,IF(FirstRound!C59=$P$4,3,IF(FirstRound!C59=$P$5,4,0))))</f>
        <v>1</v>
      </c>
      <c r="B58" s="14">
        <f>IF(FirstRound!F59=$P$2,1,IF(FirstRound!F59=$P$3,2,IF(FirstRound!F59=$P$4,3,IF(FirstRound!F59=$P$5,4,0))))</f>
        <v>1</v>
      </c>
      <c r="C58" s="14">
        <f>IF(FirstRound!I59=$P$2,1,IF(FirstRound!I59=$P$3,2,IF(FirstRound!I59=$P$4,3,IF(FirstRound!I59=$P$5,4,0))))</f>
        <v>0</v>
      </c>
      <c r="H58" s="14">
        <f t="shared" si="1"/>
        <v>57</v>
      </c>
      <c r="I58" s="14">
        <f t="shared" ref="I58:L58" si="57">COUNTIF($A57:$C57,I$1)</f>
        <v>0</v>
      </c>
      <c r="J58" s="14">
        <f t="shared" si="57"/>
        <v>1</v>
      </c>
      <c r="K58" s="14">
        <f t="shared" si="57"/>
        <v>1</v>
      </c>
      <c r="L58" s="14">
        <f t="shared" si="57"/>
        <v>0</v>
      </c>
    </row>
    <row r="59" spans="1:12" x14ac:dyDescent="0.2">
      <c r="A59" s="14">
        <f>IF(FirstRound!C60=$P$2,1,IF(FirstRound!C60=$P$3,2,IF(FirstRound!C60=$P$4,3,IF(FirstRound!C60=$P$5,4,0))))</f>
        <v>1</v>
      </c>
      <c r="B59" s="14">
        <f>IF(FirstRound!F60=$P$2,1,IF(FirstRound!F60=$P$3,2,IF(FirstRound!F60=$P$4,3,IF(FirstRound!F60=$P$5,4,0))))</f>
        <v>1</v>
      </c>
      <c r="C59" s="14">
        <f>IF(FirstRound!I60=$P$2,1,IF(FirstRound!I60=$P$3,2,IF(FirstRound!I60=$P$4,3,IF(FirstRound!I60=$P$5,4,0))))</f>
        <v>0</v>
      </c>
      <c r="H59" s="14">
        <f t="shared" si="1"/>
        <v>58</v>
      </c>
      <c r="I59" s="14">
        <f t="shared" ref="I59:L59" si="58">COUNTIF($A58:$C58,I$1)</f>
        <v>2</v>
      </c>
      <c r="J59" s="14">
        <f t="shared" si="58"/>
        <v>0</v>
      </c>
      <c r="K59" s="14">
        <f t="shared" si="58"/>
        <v>0</v>
      </c>
      <c r="L59" s="14">
        <f t="shared" si="58"/>
        <v>0</v>
      </c>
    </row>
    <row r="60" spans="1:12" x14ac:dyDescent="0.2">
      <c r="A60" s="14">
        <f>IF(FirstRound!C61=$P$2,1,IF(FirstRound!C61=$P$3,2,IF(FirstRound!C61=$P$4,3,IF(FirstRound!C61=$P$5,4,0))))</f>
        <v>1</v>
      </c>
      <c r="B60" s="14">
        <f>IF(FirstRound!F61=$P$2,1,IF(FirstRound!F61=$P$3,2,IF(FirstRound!F61=$P$4,3,IF(FirstRound!F61=$P$5,4,0))))</f>
        <v>1</v>
      </c>
      <c r="C60" s="14">
        <f>IF(FirstRound!I61=$P$2,1,IF(FirstRound!I61=$P$3,2,IF(FirstRound!I61=$P$4,3,IF(FirstRound!I61=$P$5,4,0))))</f>
        <v>0</v>
      </c>
      <c r="H60" s="14">
        <f t="shared" si="1"/>
        <v>59</v>
      </c>
      <c r="I60" s="14">
        <f t="shared" ref="I60:L60" si="59">COUNTIF($A59:$C59,I$1)</f>
        <v>2</v>
      </c>
      <c r="J60" s="14">
        <f t="shared" si="59"/>
        <v>0</v>
      </c>
      <c r="K60" s="14">
        <f t="shared" si="59"/>
        <v>0</v>
      </c>
      <c r="L60" s="14">
        <f t="shared" si="59"/>
        <v>0</v>
      </c>
    </row>
    <row r="61" spans="1:12" x14ac:dyDescent="0.2">
      <c r="A61" s="14">
        <f>IF(FirstRound!C62=$P$2,1,IF(FirstRound!C62=$P$3,2,IF(FirstRound!C62=$P$4,3,IF(FirstRound!C62=$P$5,4,0))))</f>
        <v>1</v>
      </c>
      <c r="B61" s="14">
        <f>IF(FirstRound!F62=$P$2,1,IF(FirstRound!F62=$P$3,2,IF(FirstRound!F62=$P$4,3,IF(FirstRound!F62=$P$5,4,0))))</f>
        <v>1</v>
      </c>
      <c r="C61" s="14">
        <f>IF(FirstRound!I62=$P$2,1,IF(FirstRound!I62=$P$3,2,IF(FirstRound!I62=$P$4,3,IF(FirstRound!I62=$P$5,4,0))))</f>
        <v>0</v>
      </c>
      <c r="H61" s="14">
        <f t="shared" si="1"/>
        <v>60</v>
      </c>
      <c r="I61" s="14">
        <f t="shared" ref="I61:L61" si="60">COUNTIF($A60:$C60,I$1)</f>
        <v>2</v>
      </c>
      <c r="J61" s="14">
        <f t="shared" si="60"/>
        <v>0</v>
      </c>
      <c r="K61" s="14">
        <f t="shared" si="60"/>
        <v>0</v>
      </c>
      <c r="L61" s="14">
        <f t="shared" si="60"/>
        <v>0</v>
      </c>
    </row>
    <row r="62" spans="1:12" x14ac:dyDescent="0.2">
      <c r="A62" s="14">
        <f>IF(FirstRound!C63=$P$2,1,IF(FirstRound!C63=$P$3,2,IF(FirstRound!C63=$P$4,3,IF(FirstRound!C63=$P$5,4,0))))</f>
        <v>3</v>
      </c>
      <c r="B62" s="14">
        <f>IF(FirstRound!F63=$P$2,1,IF(FirstRound!F63=$P$3,2,IF(FirstRound!F63=$P$4,3,IF(FirstRound!F63=$P$5,4,0))))</f>
        <v>3</v>
      </c>
      <c r="C62" s="14">
        <f>IF(FirstRound!I63=$P$2,1,IF(FirstRound!I63=$P$3,2,IF(FirstRound!I63=$P$4,3,IF(FirstRound!I63=$P$5,4,0))))</f>
        <v>0</v>
      </c>
      <c r="H62" s="14">
        <f t="shared" si="1"/>
        <v>61</v>
      </c>
      <c r="I62" s="14">
        <f t="shared" ref="I62:L62" si="61">COUNTIF($A61:$C61,I$1)</f>
        <v>2</v>
      </c>
      <c r="J62" s="14">
        <f t="shared" si="61"/>
        <v>0</v>
      </c>
      <c r="K62" s="14">
        <f t="shared" si="61"/>
        <v>0</v>
      </c>
      <c r="L62" s="14">
        <f t="shared" si="61"/>
        <v>0</v>
      </c>
    </row>
    <row r="63" spans="1:12" x14ac:dyDescent="0.2">
      <c r="A63" s="14">
        <f>IF(FirstRound!C64=$P$2,1,IF(FirstRound!C64=$P$3,2,IF(FirstRound!C64=$P$4,3,IF(FirstRound!C64=$P$5,4,0))))</f>
        <v>3</v>
      </c>
      <c r="B63" s="14">
        <f>IF(FirstRound!F64=$P$2,1,IF(FirstRound!F64=$P$3,2,IF(FirstRound!F64=$P$4,3,IF(FirstRound!F64=$P$5,4,0))))</f>
        <v>3</v>
      </c>
      <c r="C63" s="14">
        <f>IF(FirstRound!I64=$P$2,1,IF(FirstRound!I64=$P$3,2,IF(FirstRound!I64=$P$4,3,IF(FirstRound!I64=$P$5,4,0))))</f>
        <v>0</v>
      </c>
      <c r="H63" s="14">
        <f t="shared" si="1"/>
        <v>62</v>
      </c>
      <c r="I63" s="14">
        <f t="shared" ref="I63:L63" si="62">COUNTIF($A62:$C62,I$1)</f>
        <v>0</v>
      </c>
      <c r="J63" s="14">
        <f t="shared" si="62"/>
        <v>0</v>
      </c>
      <c r="K63" s="14">
        <f t="shared" si="62"/>
        <v>2</v>
      </c>
      <c r="L63" s="14">
        <f t="shared" si="62"/>
        <v>0</v>
      </c>
    </row>
    <row r="64" spans="1:12" x14ac:dyDescent="0.2">
      <c r="A64" s="14">
        <f>IF(FirstRound!C65=$P$2,1,IF(FirstRound!C65=$P$3,2,IF(FirstRound!C65=$P$4,3,IF(FirstRound!C65=$P$5,4,0))))</f>
        <v>1</v>
      </c>
      <c r="B64" s="14">
        <f>IF(FirstRound!F65=$P$2,1,IF(FirstRound!F65=$P$3,2,IF(FirstRound!F65=$P$4,3,IF(FirstRound!F65=$P$5,4,0))))</f>
        <v>2</v>
      </c>
      <c r="C64" s="14">
        <f>IF(FirstRound!I65=$P$2,1,IF(FirstRound!I65=$P$3,2,IF(FirstRound!I65=$P$4,3,IF(FirstRound!I65=$P$5,4,0))))</f>
        <v>0</v>
      </c>
      <c r="H64" s="14">
        <f t="shared" si="1"/>
        <v>63</v>
      </c>
      <c r="I64" s="14">
        <f t="shared" ref="I64:L64" si="63">COUNTIF($A63:$C63,I$1)</f>
        <v>0</v>
      </c>
      <c r="J64" s="14">
        <f t="shared" si="63"/>
        <v>0</v>
      </c>
      <c r="K64" s="14">
        <f t="shared" si="63"/>
        <v>2</v>
      </c>
      <c r="L64" s="14">
        <f t="shared" si="63"/>
        <v>0</v>
      </c>
    </row>
    <row r="65" spans="1:12" x14ac:dyDescent="0.2">
      <c r="A65" s="14">
        <f>IF(FirstRound!C66=$P$2,1,IF(FirstRound!C66=$P$3,2,IF(FirstRound!C66=$P$4,3,IF(FirstRound!C66=$P$5,4,0))))</f>
        <v>1</v>
      </c>
      <c r="B65" s="14">
        <f>IF(FirstRound!F66=$P$2,1,IF(FirstRound!F66=$P$3,2,IF(FirstRound!F66=$P$4,3,IF(FirstRound!F66=$P$5,4,0))))</f>
        <v>2</v>
      </c>
      <c r="C65" s="14">
        <f>IF(FirstRound!I66=$P$2,1,IF(FirstRound!I66=$P$3,2,IF(FirstRound!I66=$P$4,3,IF(FirstRound!I66=$P$5,4,0))))</f>
        <v>0</v>
      </c>
      <c r="H65" s="14">
        <f t="shared" si="1"/>
        <v>64</v>
      </c>
      <c r="I65" s="14">
        <f t="shared" ref="I65:L65" si="64">COUNTIF($A64:$C64,I$1)</f>
        <v>1</v>
      </c>
      <c r="J65" s="14">
        <f t="shared" si="64"/>
        <v>1</v>
      </c>
      <c r="K65" s="14">
        <f t="shared" si="64"/>
        <v>0</v>
      </c>
      <c r="L65" s="14">
        <f t="shared" si="64"/>
        <v>0</v>
      </c>
    </row>
    <row r="66" spans="1:12" x14ac:dyDescent="0.2">
      <c r="A66" s="14">
        <f>IF(FirstRound!C67=$P$2,1,IF(FirstRound!C67=$P$3,2,IF(FirstRound!C67=$P$4,3,IF(FirstRound!C67=$P$5,4,0))))</f>
        <v>2</v>
      </c>
      <c r="B66" s="14">
        <f>IF(FirstRound!F67=$P$2,1,IF(FirstRound!F67=$P$3,2,IF(FirstRound!F67=$P$4,3,IF(FirstRound!F67=$P$5,4,0))))</f>
        <v>2</v>
      </c>
      <c r="C66" s="14">
        <f>IF(FirstRound!I67=$P$2,1,IF(FirstRound!I67=$P$3,2,IF(FirstRound!I67=$P$4,3,IF(FirstRound!I67=$P$5,4,0))))</f>
        <v>0</v>
      </c>
      <c r="H66" s="14">
        <f t="shared" si="1"/>
        <v>65</v>
      </c>
      <c r="I66" s="14">
        <f t="shared" ref="I66:L66" si="65">COUNTIF($A65:$C65,I$1)</f>
        <v>1</v>
      </c>
      <c r="J66" s="14">
        <f t="shared" si="65"/>
        <v>1</v>
      </c>
      <c r="K66" s="14">
        <f t="shared" si="65"/>
        <v>0</v>
      </c>
      <c r="L66" s="14">
        <f t="shared" si="65"/>
        <v>0</v>
      </c>
    </row>
    <row r="67" spans="1:12" x14ac:dyDescent="0.2">
      <c r="A67" s="14">
        <f>IF(FirstRound!C68=$P$2,1,IF(FirstRound!C68=$P$3,2,IF(FirstRound!C68=$P$4,3,IF(FirstRound!C68=$P$5,4,0))))</f>
        <v>2</v>
      </c>
      <c r="B67" s="14">
        <f>IF(FirstRound!F68=$P$2,1,IF(FirstRound!F68=$P$3,2,IF(FirstRound!F68=$P$4,3,IF(FirstRound!F68=$P$5,4,0))))</f>
        <v>2</v>
      </c>
      <c r="C67" s="14">
        <f>IF(FirstRound!I68=$P$2,1,IF(FirstRound!I68=$P$3,2,IF(FirstRound!I68=$P$4,3,IF(FirstRound!I68=$P$5,4,0))))</f>
        <v>0</v>
      </c>
      <c r="H67" s="14">
        <f t="shared" si="1"/>
        <v>66</v>
      </c>
      <c r="I67" s="14">
        <f t="shared" ref="I67:L67" si="66">COUNTIF($A66:$C66,I$1)</f>
        <v>0</v>
      </c>
      <c r="J67" s="14">
        <f t="shared" si="66"/>
        <v>2</v>
      </c>
      <c r="K67" s="14">
        <f t="shared" si="66"/>
        <v>0</v>
      </c>
      <c r="L67" s="14">
        <f t="shared" si="66"/>
        <v>0</v>
      </c>
    </row>
    <row r="68" spans="1:12" x14ac:dyDescent="0.2">
      <c r="A68" s="14">
        <f>IF(FirstRound!C69=$P$2,1,IF(FirstRound!C69=$P$3,2,IF(FirstRound!C69=$P$4,3,IF(FirstRound!C69=$P$5,4,0))))</f>
        <v>1</v>
      </c>
      <c r="B68" s="14">
        <f>IF(FirstRound!F69=$P$2,1,IF(FirstRound!F69=$P$3,2,IF(FirstRound!F69=$P$4,3,IF(FirstRound!F69=$P$5,4,0))))</f>
        <v>1</v>
      </c>
      <c r="C68" s="14">
        <f>IF(FirstRound!I69=$P$2,1,IF(FirstRound!I69=$P$3,2,IF(FirstRound!I69=$P$4,3,IF(FirstRound!I69=$P$5,4,0))))</f>
        <v>0</v>
      </c>
      <c r="H68" s="14">
        <f t="shared" si="1"/>
        <v>67</v>
      </c>
      <c r="I68" s="14">
        <f t="shared" ref="I68:L68" si="67">COUNTIF($A67:$C67,I$1)</f>
        <v>0</v>
      </c>
      <c r="J68" s="14">
        <f t="shared" si="67"/>
        <v>2</v>
      </c>
      <c r="K68" s="14">
        <f t="shared" si="67"/>
        <v>0</v>
      </c>
      <c r="L68" s="14">
        <f t="shared" si="67"/>
        <v>0</v>
      </c>
    </row>
    <row r="69" spans="1:12" x14ac:dyDescent="0.2">
      <c r="A69" s="14">
        <f>IF(FirstRound!C70=$P$2,1,IF(FirstRound!C70=$P$3,2,IF(FirstRound!C70=$P$4,3,IF(FirstRound!C70=$P$5,4,0))))</f>
        <v>3</v>
      </c>
      <c r="B69" s="14">
        <f>IF(FirstRound!F70=$P$2,1,IF(FirstRound!F70=$P$3,2,IF(FirstRound!F70=$P$4,3,IF(FirstRound!F70=$P$5,4,0))))</f>
        <v>3</v>
      </c>
      <c r="C69" s="14">
        <f>IF(FirstRound!I70=$P$2,1,IF(FirstRound!I70=$P$3,2,IF(FirstRound!I70=$P$4,3,IF(FirstRound!I70=$P$5,4,0))))</f>
        <v>0</v>
      </c>
      <c r="H69" s="14">
        <f t="shared" si="1"/>
        <v>68</v>
      </c>
      <c r="I69" s="14">
        <f t="shared" ref="I69:L69" si="68">COUNTIF($A68:$C68,I$1)</f>
        <v>2</v>
      </c>
      <c r="J69" s="14">
        <f t="shared" si="68"/>
        <v>0</v>
      </c>
      <c r="K69" s="14">
        <f t="shared" si="68"/>
        <v>0</v>
      </c>
      <c r="L69" s="14">
        <f t="shared" si="68"/>
        <v>0</v>
      </c>
    </row>
    <row r="70" spans="1:12" x14ac:dyDescent="0.2">
      <c r="A70" s="14">
        <f>IF(FirstRound!C71=$P$2,1,IF(FirstRound!C71=$P$3,2,IF(FirstRound!C71=$P$4,3,IF(FirstRound!C71=$P$5,4,0))))</f>
        <v>1</v>
      </c>
      <c r="B70" s="14">
        <f>IF(FirstRound!F71=$P$2,1,IF(FirstRound!F71=$P$3,2,IF(FirstRound!F71=$P$4,3,IF(FirstRound!F71=$P$5,4,0))))</f>
        <v>1</v>
      </c>
      <c r="C70" s="14">
        <f>IF(FirstRound!I71=$P$2,1,IF(FirstRound!I71=$P$3,2,IF(FirstRound!I71=$P$4,3,IF(FirstRound!I71=$P$5,4,0))))</f>
        <v>0</v>
      </c>
      <c r="H70" s="14">
        <f t="shared" si="1"/>
        <v>69</v>
      </c>
      <c r="I70" s="14">
        <f t="shared" ref="I70:L70" si="69">COUNTIF($A69:$C69,I$1)</f>
        <v>0</v>
      </c>
      <c r="J70" s="14">
        <f t="shared" si="69"/>
        <v>0</v>
      </c>
      <c r="K70" s="14">
        <f t="shared" si="69"/>
        <v>2</v>
      </c>
      <c r="L70" s="14">
        <f t="shared" si="69"/>
        <v>0</v>
      </c>
    </row>
    <row r="71" spans="1:12" x14ac:dyDescent="0.2">
      <c r="A71" s="14">
        <f>IF(FirstRound!C72=$P$2,1,IF(FirstRound!C72=$P$3,2,IF(FirstRound!C72=$P$4,3,IF(FirstRound!C72=$P$5,4,0))))</f>
        <v>3</v>
      </c>
      <c r="B71" s="14">
        <f>IF(FirstRound!F72=$P$2,1,IF(FirstRound!F72=$P$3,2,IF(FirstRound!F72=$P$4,3,IF(FirstRound!F72=$P$5,4,0))))</f>
        <v>3</v>
      </c>
      <c r="C71" s="14">
        <f>IF(FirstRound!I72=$P$2,1,IF(FirstRound!I72=$P$3,2,IF(FirstRound!I72=$P$4,3,IF(FirstRound!I72=$P$5,4,0))))</f>
        <v>0</v>
      </c>
      <c r="H71" s="14">
        <f t="shared" si="1"/>
        <v>70</v>
      </c>
      <c r="I71" s="14">
        <f t="shared" ref="I71:L71" si="70">COUNTIF($A70:$C70,I$1)</f>
        <v>2</v>
      </c>
      <c r="J71" s="14">
        <f t="shared" si="70"/>
        <v>0</v>
      </c>
      <c r="K71" s="14">
        <f t="shared" si="70"/>
        <v>0</v>
      </c>
      <c r="L71" s="14">
        <f t="shared" si="70"/>
        <v>0</v>
      </c>
    </row>
    <row r="72" spans="1:12" x14ac:dyDescent="0.2">
      <c r="A72" s="14">
        <f>IF(FirstRound!C73=$P$2,1,IF(FirstRound!C73=$P$3,2,IF(FirstRound!C73=$P$4,3,IF(FirstRound!C73=$P$5,4,0))))</f>
        <v>1</v>
      </c>
      <c r="B72" s="14">
        <f>IF(FirstRound!F73=$P$2,1,IF(FirstRound!F73=$P$3,2,IF(FirstRound!F73=$P$4,3,IF(FirstRound!F73=$P$5,4,0))))</f>
        <v>1</v>
      </c>
      <c r="C72" s="14">
        <f>IF(FirstRound!I73=$P$2,1,IF(FirstRound!I73=$P$3,2,IF(FirstRound!I73=$P$4,3,IF(FirstRound!I73=$P$5,4,0))))</f>
        <v>0</v>
      </c>
      <c r="H72" s="14">
        <f t="shared" si="1"/>
        <v>71</v>
      </c>
      <c r="I72" s="14">
        <f t="shared" ref="I72:L72" si="71">COUNTIF($A71:$C71,I$1)</f>
        <v>0</v>
      </c>
      <c r="J72" s="14">
        <f t="shared" si="71"/>
        <v>0</v>
      </c>
      <c r="K72" s="14">
        <f t="shared" si="71"/>
        <v>2</v>
      </c>
      <c r="L72" s="14">
        <f t="shared" si="71"/>
        <v>0</v>
      </c>
    </row>
    <row r="73" spans="1:12" x14ac:dyDescent="0.2">
      <c r="A73" s="14">
        <f>IF(FirstRound!C74=$P$2,1,IF(FirstRound!C74=$P$3,2,IF(FirstRound!C74=$P$4,3,IF(FirstRound!C74=$P$5,4,0))))</f>
        <v>3</v>
      </c>
      <c r="B73" s="14">
        <f>IF(FirstRound!F74=$P$2,1,IF(FirstRound!F74=$P$3,2,IF(FirstRound!F74=$P$4,3,IF(FirstRound!F74=$P$5,4,0))))</f>
        <v>3</v>
      </c>
      <c r="C73" s="14">
        <f>IF(FirstRound!I74=$P$2,1,IF(FirstRound!I74=$P$3,2,IF(FirstRound!I74=$P$4,3,IF(FirstRound!I74=$P$5,4,0))))</f>
        <v>0</v>
      </c>
      <c r="H73" s="14">
        <f t="shared" si="1"/>
        <v>72</v>
      </c>
      <c r="I73" s="14">
        <f t="shared" ref="I73:L73" si="72">COUNTIF($A72:$C72,I$1)</f>
        <v>2</v>
      </c>
      <c r="J73" s="14">
        <f t="shared" si="72"/>
        <v>0</v>
      </c>
      <c r="K73" s="14">
        <f t="shared" si="72"/>
        <v>0</v>
      </c>
      <c r="L73" s="14">
        <f t="shared" si="72"/>
        <v>0</v>
      </c>
    </row>
    <row r="74" spans="1:12" x14ac:dyDescent="0.2">
      <c r="A74" s="14">
        <f>IF(FirstRound!C75=$P$2,1,IF(FirstRound!C75=$P$3,2,IF(FirstRound!C75=$P$4,3,IF(FirstRound!C75=$P$5,4,0))))</f>
        <v>1</v>
      </c>
      <c r="B74" s="14">
        <f>IF(FirstRound!F75=$P$2,1,IF(FirstRound!F75=$P$3,2,IF(FirstRound!F75=$P$4,3,IF(FirstRound!F75=$P$5,4,0))))</f>
        <v>1</v>
      </c>
      <c r="C74" s="14">
        <f>IF(FirstRound!I75=$P$2,1,IF(FirstRound!I75=$P$3,2,IF(FirstRound!I75=$P$4,3,IF(FirstRound!I75=$P$5,4,0))))</f>
        <v>0</v>
      </c>
      <c r="H74" s="14">
        <f t="shared" si="1"/>
        <v>73</v>
      </c>
      <c r="I74" s="14">
        <f t="shared" ref="I74:L74" si="73">COUNTIF($A73:$C73,I$1)</f>
        <v>0</v>
      </c>
      <c r="J74" s="14">
        <f t="shared" si="73"/>
        <v>0</v>
      </c>
      <c r="K74" s="14">
        <f t="shared" si="73"/>
        <v>2</v>
      </c>
      <c r="L74" s="14">
        <f t="shared" si="73"/>
        <v>0</v>
      </c>
    </row>
    <row r="75" spans="1:12" x14ac:dyDescent="0.2">
      <c r="A75" s="14">
        <f>IF(FirstRound!C76=$P$2,1,IF(FirstRound!C76=$P$3,2,IF(FirstRound!C76=$P$4,3,IF(FirstRound!C76=$P$5,4,0))))</f>
        <v>3</v>
      </c>
      <c r="B75" s="14">
        <f>IF(FirstRound!F76=$P$2,1,IF(FirstRound!F76=$P$3,2,IF(FirstRound!F76=$P$4,3,IF(FirstRound!F76=$P$5,4,0))))</f>
        <v>3</v>
      </c>
      <c r="C75" s="14">
        <f>IF(FirstRound!I76=$P$2,1,IF(FirstRound!I76=$P$3,2,IF(FirstRound!I76=$P$4,3,IF(FirstRound!I76=$P$5,4,0))))</f>
        <v>0</v>
      </c>
      <c r="H75" s="14">
        <f t="shared" si="1"/>
        <v>74</v>
      </c>
      <c r="I75" s="14">
        <f t="shared" ref="I75:L75" si="74">COUNTIF($A74:$C74,I$1)</f>
        <v>2</v>
      </c>
      <c r="J75" s="14">
        <f t="shared" si="74"/>
        <v>0</v>
      </c>
      <c r="K75" s="14">
        <f t="shared" si="74"/>
        <v>0</v>
      </c>
      <c r="L75" s="14">
        <f t="shared" si="74"/>
        <v>0</v>
      </c>
    </row>
    <row r="76" spans="1:12" x14ac:dyDescent="0.2">
      <c r="A76" s="14">
        <f>IF(FirstRound!C77=$P$2,1,IF(FirstRound!C77=$P$3,2,IF(FirstRound!C77=$P$4,3,IF(FirstRound!C77=$P$5,4,0))))</f>
        <v>1</v>
      </c>
      <c r="B76" s="14">
        <f>IF(FirstRound!F77=$P$2,1,IF(FirstRound!F77=$P$3,2,IF(FirstRound!F77=$P$4,3,IF(FirstRound!F77=$P$5,4,0))))</f>
        <v>1</v>
      </c>
      <c r="C76" s="14">
        <f>IF(FirstRound!I77=$P$2,1,IF(FirstRound!I77=$P$3,2,IF(FirstRound!I77=$P$4,3,IF(FirstRound!I77=$P$5,4,0))))</f>
        <v>0</v>
      </c>
      <c r="H76" s="14">
        <f t="shared" si="1"/>
        <v>75</v>
      </c>
      <c r="I76" s="14">
        <f t="shared" ref="I76:L76" si="75">COUNTIF($A75:$C75,I$1)</f>
        <v>0</v>
      </c>
      <c r="J76" s="14">
        <f t="shared" si="75"/>
        <v>0</v>
      </c>
      <c r="K76" s="14">
        <f t="shared" si="75"/>
        <v>2</v>
      </c>
      <c r="L76" s="14">
        <f t="shared" si="75"/>
        <v>0</v>
      </c>
    </row>
    <row r="77" spans="1:12" x14ac:dyDescent="0.2">
      <c r="A77" s="14">
        <f>IF(FirstRound!C78=$P$2,1,IF(FirstRound!C78=$P$3,2,IF(FirstRound!C78=$P$4,3,IF(FirstRound!C78=$P$5,4,0))))</f>
        <v>1</v>
      </c>
      <c r="B77" s="14">
        <f>IF(FirstRound!F78=$P$2,1,IF(FirstRound!F78=$P$3,2,IF(FirstRound!F78=$P$4,3,IF(FirstRound!F78=$P$5,4,0))))</f>
        <v>1</v>
      </c>
      <c r="C77" s="14">
        <f>IF(FirstRound!I78=$P$2,1,IF(FirstRound!I78=$P$3,2,IF(FirstRound!I78=$P$4,3,IF(FirstRound!I78=$P$5,4,0))))</f>
        <v>0</v>
      </c>
      <c r="H77" s="14">
        <f t="shared" si="1"/>
        <v>76</v>
      </c>
      <c r="I77" s="14">
        <f t="shared" ref="I77:L77" si="76">COUNTIF($A76:$C76,I$1)</f>
        <v>2</v>
      </c>
      <c r="J77" s="14">
        <f t="shared" si="76"/>
        <v>0</v>
      </c>
      <c r="K77" s="14">
        <f t="shared" si="76"/>
        <v>0</v>
      </c>
      <c r="L77" s="14">
        <f t="shared" si="76"/>
        <v>0</v>
      </c>
    </row>
    <row r="78" spans="1:12" x14ac:dyDescent="0.2">
      <c r="A78" s="14">
        <f>IF(FirstRound!C79=$P$2,1,IF(FirstRound!C79=$P$3,2,IF(FirstRound!C79=$P$4,3,IF(FirstRound!C79=$P$5,4,0))))</f>
        <v>3</v>
      </c>
      <c r="B78" s="14">
        <f>IF(FirstRound!F79=$P$2,1,IF(FirstRound!F79=$P$3,2,IF(FirstRound!F79=$P$4,3,IF(FirstRound!F79=$P$5,4,0))))</f>
        <v>3</v>
      </c>
      <c r="C78" s="14">
        <f>IF(FirstRound!I79=$P$2,1,IF(FirstRound!I79=$P$3,2,IF(FirstRound!I79=$P$4,3,IF(FirstRound!I79=$P$5,4,0))))</f>
        <v>0</v>
      </c>
      <c r="H78" s="14">
        <f t="shared" si="1"/>
        <v>77</v>
      </c>
      <c r="I78" s="14">
        <f t="shared" ref="I78:L78" si="77">COUNTIF($A77:$C77,I$1)</f>
        <v>2</v>
      </c>
      <c r="J78" s="14">
        <f t="shared" si="77"/>
        <v>0</v>
      </c>
      <c r="K78" s="14">
        <f t="shared" si="77"/>
        <v>0</v>
      </c>
      <c r="L78" s="14">
        <f t="shared" si="77"/>
        <v>0</v>
      </c>
    </row>
    <row r="79" spans="1:12" x14ac:dyDescent="0.2">
      <c r="A79" s="14">
        <f>IF(FirstRound!C80=$P$2,1,IF(FirstRound!C80=$P$3,2,IF(FirstRound!C80=$P$4,3,IF(FirstRound!C80=$P$5,4,0))))</f>
        <v>1</v>
      </c>
      <c r="B79" s="14">
        <f>IF(FirstRound!F80=$P$2,1,IF(FirstRound!F80=$P$3,2,IF(FirstRound!F80=$P$4,3,IF(FirstRound!F80=$P$5,4,0))))</f>
        <v>1</v>
      </c>
      <c r="C79" s="14">
        <f>IF(FirstRound!I80=$P$2,1,IF(FirstRound!I80=$P$3,2,IF(FirstRound!I80=$P$4,3,IF(FirstRound!I80=$P$5,4,0))))</f>
        <v>0</v>
      </c>
      <c r="H79" s="14">
        <f t="shared" si="1"/>
        <v>78</v>
      </c>
      <c r="I79" s="14">
        <f t="shared" ref="I79:L79" si="78">COUNTIF($A78:$C78,I$1)</f>
        <v>0</v>
      </c>
      <c r="J79" s="14">
        <f t="shared" si="78"/>
        <v>0</v>
      </c>
      <c r="K79" s="14">
        <f t="shared" si="78"/>
        <v>2</v>
      </c>
      <c r="L79" s="14">
        <f t="shared" si="78"/>
        <v>0</v>
      </c>
    </row>
    <row r="80" spans="1:12" x14ac:dyDescent="0.2">
      <c r="A80" s="14">
        <f>IF(FirstRound!C81=$P$2,1,IF(FirstRound!C81=$P$3,2,IF(FirstRound!C81=$P$4,3,IF(FirstRound!C81=$P$5,4,0))))</f>
        <v>1</v>
      </c>
      <c r="B80" s="14">
        <f>IF(FirstRound!F81=$P$2,1,IF(FirstRound!F81=$P$3,2,IF(FirstRound!F81=$P$4,3,IF(FirstRound!F81=$P$5,4,0))))</f>
        <v>1</v>
      </c>
      <c r="C80" s="14">
        <f>IF(FirstRound!I81=$P$2,1,IF(FirstRound!I81=$P$3,2,IF(FirstRound!I81=$P$4,3,IF(FirstRound!I81=$P$5,4,0))))</f>
        <v>0</v>
      </c>
      <c r="H80" s="14">
        <f t="shared" si="1"/>
        <v>79</v>
      </c>
      <c r="I80" s="14">
        <f t="shared" ref="I80:L80" si="79">COUNTIF($A79:$C79,I$1)</f>
        <v>2</v>
      </c>
      <c r="J80" s="14">
        <f t="shared" si="79"/>
        <v>0</v>
      </c>
      <c r="K80" s="14">
        <f t="shared" si="79"/>
        <v>0</v>
      </c>
      <c r="L80" s="14">
        <f t="shared" si="79"/>
        <v>0</v>
      </c>
    </row>
    <row r="81" spans="1:12" x14ac:dyDescent="0.2">
      <c r="A81" s="14">
        <f>IF(FirstRound!C82=$P$2,1,IF(FirstRound!C82=$P$3,2,IF(FirstRound!C82=$P$4,3,IF(FirstRound!C82=$P$5,4,0))))</f>
        <v>3</v>
      </c>
      <c r="B81" s="14">
        <f>IF(FirstRound!F82=$P$2,1,IF(FirstRound!F82=$P$3,2,IF(FirstRound!F82=$P$4,3,IF(FirstRound!F82=$P$5,4,0))))</f>
        <v>3</v>
      </c>
      <c r="C81" s="14">
        <f>IF(FirstRound!I82=$P$2,1,IF(FirstRound!I82=$P$3,2,IF(FirstRound!I82=$P$4,3,IF(FirstRound!I82=$P$5,4,0))))</f>
        <v>0</v>
      </c>
      <c r="H81" s="14">
        <f t="shared" si="1"/>
        <v>80</v>
      </c>
      <c r="I81" s="14">
        <f t="shared" ref="I81:L81" si="80">COUNTIF($A80:$C80,I$1)</f>
        <v>2</v>
      </c>
      <c r="J81" s="14">
        <f t="shared" si="80"/>
        <v>0</v>
      </c>
      <c r="K81" s="14">
        <f t="shared" si="80"/>
        <v>0</v>
      </c>
      <c r="L81" s="14">
        <f t="shared" si="80"/>
        <v>0</v>
      </c>
    </row>
    <row r="82" spans="1:12" x14ac:dyDescent="0.2">
      <c r="A82" s="14">
        <f>IF(FirstRound!C83=$P$2,1,IF(FirstRound!C83=$P$3,2,IF(FirstRound!C83=$P$4,3,IF(FirstRound!C83=$P$5,4,0))))</f>
        <v>3</v>
      </c>
      <c r="B82" s="14">
        <f>IF(FirstRound!F83=$P$2,1,IF(FirstRound!F83=$P$3,2,IF(FirstRound!F83=$P$4,3,IF(FirstRound!F83=$P$5,4,0))))</f>
        <v>3</v>
      </c>
      <c r="C82" s="14">
        <f>IF(FirstRound!I83=$P$2,1,IF(FirstRound!I83=$P$3,2,IF(FirstRound!I83=$P$4,3,IF(FirstRound!I83=$P$5,4,0))))</f>
        <v>0</v>
      </c>
      <c r="H82" s="14">
        <f t="shared" si="1"/>
        <v>81</v>
      </c>
      <c r="I82" s="14">
        <f t="shared" ref="I82:L82" si="81">COUNTIF($A81:$C81,I$1)</f>
        <v>0</v>
      </c>
      <c r="J82" s="14">
        <f t="shared" si="81"/>
        <v>0</v>
      </c>
      <c r="K82" s="14">
        <f t="shared" si="81"/>
        <v>2</v>
      </c>
      <c r="L82" s="14">
        <f t="shared" si="81"/>
        <v>0</v>
      </c>
    </row>
    <row r="83" spans="1:12" x14ac:dyDescent="0.2">
      <c r="A83" s="14">
        <f>IF(FirstRound!C84=$P$2,1,IF(FirstRound!C84=$P$3,2,IF(FirstRound!C84=$P$4,3,IF(FirstRound!C84=$P$5,4,0))))</f>
        <v>1</v>
      </c>
      <c r="B83" s="14">
        <f>IF(FirstRound!F84=$P$2,1,IF(FirstRound!F84=$P$3,2,IF(FirstRound!F84=$P$4,3,IF(FirstRound!F84=$P$5,4,0))))</f>
        <v>2</v>
      </c>
      <c r="C83" s="14">
        <f>IF(FirstRound!I84=$P$2,1,IF(FirstRound!I84=$P$3,2,IF(FirstRound!I84=$P$4,3,IF(FirstRound!I84=$P$5,4,0))))</f>
        <v>0</v>
      </c>
      <c r="H83" s="14">
        <f t="shared" si="1"/>
        <v>82</v>
      </c>
      <c r="I83" s="14">
        <f t="shared" ref="I83:L83" si="82">COUNTIF($A82:$C82,I$1)</f>
        <v>0</v>
      </c>
      <c r="J83" s="14">
        <f t="shared" si="82"/>
        <v>0</v>
      </c>
      <c r="K83" s="14">
        <f t="shared" si="82"/>
        <v>2</v>
      </c>
      <c r="L83" s="14">
        <f t="shared" si="82"/>
        <v>0</v>
      </c>
    </row>
    <row r="84" spans="1:12" x14ac:dyDescent="0.2">
      <c r="A84" s="14">
        <f>IF(FirstRound!C85=$P$2,1,IF(FirstRound!C85=$P$3,2,IF(FirstRound!C85=$P$4,3,IF(FirstRound!C85=$P$5,4,0))))</f>
        <v>1</v>
      </c>
      <c r="B84" s="14">
        <f>IF(FirstRound!F85=$P$2,1,IF(FirstRound!F85=$P$3,2,IF(FirstRound!F85=$P$4,3,IF(FirstRound!F85=$P$5,4,0))))</f>
        <v>2</v>
      </c>
      <c r="C84" s="14">
        <f>IF(FirstRound!I85=$P$2,1,IF(FirstRound!I85=$P$3,2,IF(FirstRound!I85=$P$4,3,IF(FirstRound!I85=$P$5,4,0))))</f>
        <v>0</v>
      </c>
      <c r="H84" s="14">
        <f t="shared" si="1"/>
        <v>83</v>
      </c>
      <c r="I84" s="14">
        <f t="shared" ref="I84:L84" si="83">COUNTIF($A83:$C83,I$1)</f>
        <v>1</v>
      </c>
      <c r="J84" s="14">
        <f t="shared" si="83"/>
        <v>1</v>
      </c>
      <c r="K84" s="14">
        <f t="shared" si="83"/>
        <v>0</v>
      </c>
      <c r="L84" s="14">
        <f t="shared" si="83"/>
        <v>0</v>
      </c>
    </row>
    <row r="85" spans="1:12" x14ac:dyDescent="0.2">
      <c r="A85" s="14">
        <f>IF(FirstRound!C86=$P$2,1,IF(FirstRound!C86=$P$3,2,IF(FirstRound!C86=$P$4,3,IF(FirstRound!C86=$P$5,4,0))))</f>
        <v>0</v>
      </c>
      <c r="B85" s="14">
        <f>IF(FirstRound!F86=$P$2,1,IF(FirstRound!F86=$P$3,2,IF(FirstRound!F86=$P$4,3,IF(FirstRound!F86=$P$5,4,0))))</f>
        <v>2</v>
      </c>
      <c r="C85" s="14">
        <f>IF(FirstRound!I86=$P$2,1,IF(FirstRound!I86=$P$3,2,IF(FirstRound!I86=$P$4,3,IF(FirstRound!I86=$P$5,4,0))))</f>
        <v>2</v>
      </c>
      <c r="H85" s="14">
        <f t="shared" si="1"/>
        <v>84</v>
      </c>
      <c r="I85" s="14">
        <f t="shared" ref="I85:L85" si="84">COUNTIF($A84:$C84,I$1)</f>
        <v>1</v>
      </c>
      <c r="J85" s="14">
        <f t="shared" si="84"/>
        <v>1</v>
      </c>
      <c r="K85" s="14">
        <f t="shared" si="84"/>
        <v>0</v>
      </c>
      <c r="L85" s="14">
        <f t="shared" si="84"/>
        <v>0</v>
      </c>
    </row>
    <row r="86" spans="1:12" x14ac:dyDescent="0.2">
      <c r="A86" s="14">
        <f>IF(FirstRound!C87=$P$2,1,IF(FirstRound!C87=$P$3,2,IF(FirstRound!C87=$P$4,3,IF(FirstRound!C87=$P$5,4,0))))</f>
        <v>0</v>
      </c>
      <c r="B86" s="14">
        <f>IF(FirstRound!F87=$P$2,1,IF(FirstRound!F87=$P$3,2,IF(FirstRound!F87=$P$4,3,IF(FirstRound!F87=$P$5,4,0))))</f>
        <v>3</v>
      </c>
      <c r="C86" s="14">
        <f>IF(FirstRound!I87=$P$2,1,IF(FirstRound!I87=$P$3,2,IF(FirstRound!I87=$P$4,3,IF(FirstRound!I87=$P$5,4,0))))</f>
        <v>1</v>
      </c>
      <c r="H86" s="14">
        <f t="shared" si="1"/>
        <v>85</v>
      </c>
      <c r="I86" s="14">
        <f t="shared" ref="I86:L86" si="85">COUNTIF($A85:$C85,I$1)</f>
        <v>0</v>
      </c>
      <c r="J86" s="14">
        <f t="shared" si="85"/>
        <v>2</v>
      </c>
      <c r="K86" s="14">
        <f t="shared" si="85"/>
        <v>0</v>
      </c>
      <c r="L86" s="14">
        <f t="shared" si="85"/>
        <v>0</v>
      </c>
    </row>
    <row r="87" spans="1:12" x14ac:dyDescent="0.2">
      <c r="A87" s="14">
        <f>IF(FirstRound!C88=$P$2,1,IF(FirstRound!C88=$P$3,2,IF(FirstRound!C88=$P$4,3,IF(FirstRound!C88=$P$5,4,0))))</f>
        <v>0</v>
      </c>
      <c r="B87" s="14">
        <f>IF(FirstRound!F88=$P$2,1,IF(FirstRound!F88=$P$3,2,IF(FirstRound!F88=$P$4,3,IF(FirstRound!F88=$P$5,4,0))))</f>
        <v>3</v>
      </c>
      <c r="C87" s="14">
        <f>IF(FirstRound!I88=$P$2,1,IF(FirstRound!I88=$P$3,2,IF(FirstRound!I88=$P$4,3,IF(FirstRound!I88=$P$5,4,0))))</f>
        <v>3</v>
      </c>
      <c r="H87" s="14">
        <f t="shared" si="1"/>
        <v>86</v>
      </c>
      <c r="I87" s="14">
        <f t="shared" ref="I87:L87" si="86">COUNTIF($A86:$C86,I$1)</f>
        <v>1</v>
      </c>
      <c r="J87" s="14">
        <f t="shared" si="86"/>
        <v>0</v>
      </c>
      <c r="K87" s="14">
        <f t="shared" si="86"/>
        <v>1</v>
      </c>
      <c r="L87" s="14">
        <f t="shared" si="86"/>
        <v>0</v>
      </c>
    </row>
    <row r="88" spans="1:12" x14ac:dyDescent="0.2">
      <c r="A88" s="14">
        <f>IF(FirstRound!C89=$P$2,1,IF(FirstRound!C89=$P$3,2,IF(FirstRound!C89=$P$4,3,IF(FirstRound!C89=$P$5,4,0))))</f>
        <v>0</v>
      </c>
      <c r="B88" s="14">
        <f>IF(FirstRound!F89=$P$2,1,IF(FirstRound!F89=$P$3,2,IF(FirstRound!F89=$P$4,3,IF(FirstRound!F89=$P$5,4,0))))</f>
        <v>3</v>
      </c>
      <c r="C88" s="14">
        <f>IF(FirstRound!I89=$P$2,1,IF(FirstRound!I89=$P$3,2,IF(FirstRound!I89=$P$4,3,IF(FirstRound!I89=$P$5,4,0))))</f>
        <v>1</v>
      </c>
      <c r="H88" s="14">
        <f t="shared" si="1"/>
        <v>87</v>
      </c>
      <c r="I88" s="14">
        <f t="shared" ref="I88:L88" si="87">COUNTIF($A87:$C87,I$1)</f>
        <v>0</v>
      </c>
      <c r="J88" s="14">
        <f t="shared" si="87"/>
        <v>0</v>
      </c>
      <c r="K88" s="14">
        <f t="shared" si="87"/>
        <v>2</v>
      </c>
      <c r="L88" s="14">
        <f t="shared" si="87"/>
        <v>0</v>
      </c>
    </row>
    <row r="89" spans="1:12" x14ac:dyDescent="0.2">
      <c r="A89" s="14">
        <f>IF(FirstRound!C90=$P$2,1,IF(FirstRound!C90=$P$3,2,IF(FirstRound!C90=$P$4,3,IF(FirstRound!C90=$P$5,4,0))))</f>
        <v>0</v>
      </c>
      <c r="B89" s="14">
        <f>IF(FirstRound!F90=$P$2,1,IF(FirstRound!F90=$P$3,2,IF(FirstRound!F90=$P$4,3,IF(FirstRound!F90=$P$5,4,0))))</f>
        <v>3</v>
      </c>
      <c r="C89" s="14">
        <f>IF(FirstRound!I90=$P$2,1,IF(FirstRound!I90=$P$3,2,IF(FirstRound!I90=$P$4,3,IF(FirstRound!I90=$P$5,4,0))))</f>
        <v>1</v>
      </c>
      <c r="H89" s="14">
        <f t="shared" si="1"/>
        <v>88</v>
      </c>
      <c r="I89" s="14">
        <f t="shared" ref="I89:L89" si="88">COUNTIF($A88:$C88,I$1)</f>
        <v>1</v>
      </c>
      <c r="J89" s="14">
        <f t="shared" si="88"/>
        <v>0</v>
      </c>
      <c r="K89" s="14">
        <f t="shared" si="88"/>
        <v>1</v>
      </c>
      <c r="L89" s="14">
        <f t="shared" si="88"/>
        <v>0</v>
      </c>
    </row>
    <row r="90" spans="1:12" x14ac:dyDescent="0.2">
      <c r="A90" s="14">
        <f>IF(FirstRound!C91=$P$2,1,IF(FirstRound!C91=$P$3,2,IF(FirstRound!C91=$P$4,3,IF(FirstRound!C91=$P$5,4,0))))</f>
        <v>0</v>
      </c>
      <c r="B90" s="14">
        <f>IF(FirstRound!F91=$P$2,1,IF(FirstRound!F91=$P$3,2,IF(FirstRound!F91=$P$4,3,IF(FirstRound!F91=$P$5,4,0))))</f>
        <v>2</v>
      </c>
      <c r="C90" s="14">
        <f>IF(FirstRound!I91=$P$2,1,IF(FirstRound!I91=$P$3,2,IF(FirstRound!I91=$P$4,3,IF(FirstRound!I91=$P$5,4,0))))</f>
        <v>2</v>
      </c>
      <c r="H90" s="14">
        <f t="shared" si="1"/>
        <v>89</v>
      </c>
      <c r="I90" s="14">
        <f t="shared" ref="I90:L90" si="89">COUNTIF($A89:$C89,I$1)</f>
        <v>1</v>
      </c>
      <c r="J90" s="14">
        <f t="shared" si="89"/>
        <v>0</v>
      </c>
      <c r="K90" s="14">
        <f t="shared" si="89"/>
        <v>1</v>
      </c>
      <c r="L90" s="14">
        <f t="shared" si="89"/>
        <v>0</v>
      </c>
    </row>
    <row r="91" spans="1:12" x14ac:dyDescent="0.2">
      <c r="A91" s="14">
        <f>IF(FirstRound!C92=$P$2,1,IF(FirstRound!C92=$P$3,2,IF(FirstRound!C92=$P$4,3,IF(FirstRound!C92=$P$5,4,0))))</f>
        <v>0</v>
      </c>
      <c r="B91" s="14">
        <f>IF(FirstRound!F92=$P$2,1,IF(FirstRound!F92=$P$3,2,IF(FirstRound!F92=$P$4,3,IF(FirstRound!F92=$P$5,4,0))))</f>
        <v>2</v>
      </c>
      <c r="C91" s="14">
        <f>IF(FirstRound!I92=$P$2,1,IF(FirstRound!I92=$P$3,2,IF(FirstRound!I92=$P$4,3,IF(FirstRound!I92=$P$5,4,0))))</f>
        <v>2</v>
      </c>
      <c r="H91" s="14">
        <f t="shared" si="1"/>
        <v>90</v>
      </c>
      <c r="I91" s="14">
        <f t="shared" ref="I91:L91" si="90">COUNTIF($A90:$C90,I$1)</f>
        <v>0</v>
      </c>
      <c r="J91" s="14">
        <f t="shared" si="90"/>
        <v>2</v>
      </c>
      <c r="K91" s="14">
        <f t="shared" si="90"/>
        <v>0</v>
      </c>
      <c r="L91" s="14">
        <f t="shared" si="90"/>
        <v>0</v>
      </c>
    </row>
    <row r="92" spans="1:12" x14ac:dyDescent="0.2">
      <c r="A92" s="14">
        <f>IF(FirstRound!C93=$P$2,1,IF(FirstRound!C93=$P$3,2,IF(FirstRound!C93=$P$4,3,IF(FirstRound!C93=$P$5,4,0))))</f>
        <v>0</v>
      </c>
      <c r="B92" s="14">
        <f>IF(FirstRound!F93=$P$2,1,IF(FirstRound!F93=$P$3,2,IF(FirstRound!F93=$P$4,3,IF(FirstRound!F93=$P$5,4,0))))</f>
        <v>1</v>
      </c>
      <c r="C92" s="14">
        <f>IF(FirstRound!I93=$P$2,1,IF(FirstRound!I93=$P$3,2,IF(FirstRound!I93=$P$4,3,IF(FirstRound!I93=$P$5,4,0))))</f>
        <v>2</v>
      </c>
      <c r="H92" s="14">
        <f t="shared" si="1"/>
        <v>91</v>
      </c>
      <c r="I92" s="14">
        <f t="shared" ref="I92:L92" si="91">COUNTIF($A91:$C91,I$1)</f>
        <v>0</v>
      </c>
      <c r="J92" s="14">
        <f t="shared" si="91"/>
        <v>2</v>
      </c>
      <c r="K92" s="14">
        <f t="shared" si="91"/>
        <v>0</v>
      </c>
      <c r="L92" s="14">
        <f t="shared" si="91"/>
        <v>0</v>
      </c>
    </row>
    <row r="93" spans="1:12" x14ac:dyDescent="0.2">
      <c r="A93" s="14">
        <f>IF(FirstRound!C94=$P$2,1,IF(FirstRound!C94=$P$3,2,IF(FirstRound!C94=$P$4,3,IF(FirstRound!C94=$P$5,4,0))))</f>
        <v>0</v>
      </c>
      <c r="B93" s="14">
        <f>IF(FirstRound!F94=$P$2,1,IF(FirstRound!F94=$P$3,2,IF(FirstRound!F94=$P$4,3,IF(FirstRound!F94=$P$5,4,0))))</f>
        <v>1</v>
      </c>
      <c r="C93" s="14">
        <f>IF(FirstRound!I94=$P$2,1,IF(FirstRound!I94=$P$3,2,IF(FirstRound!I94=$P$4,3,IF(FirstRound!I94=$P$5,4,0))))</f>
        <v>1</v>
      </c>
      <c r="H93" s="14">
        <f t="shared" si="1"/>
        <v>92</v>
      </c>
      <c r="I93" s="14">
        <f t="shared" ref="I93:L93" si="92">COUNTIF($A92:$C92,I$1)</f>
        <v>1</v>
      </c>
      <c r="J93" s="14">
        <f t="shared" si="92"/>
        <v>1</v>
      </c>
      <c r="K93" s="14">
        <f t="shared" si="92"/>
        <v>0</v>
      </c>
      <c r="L93" s="14">
        <f t="shared" si="92"/>
        <v>0</v>
      </c>
    </row>
    <row r="94" spans="1:12" x14ac:dyDescent="0.2">
      <c r="A94" s="14">
        <f>IF(FirstRound!C95=$P$2,1,IF(FirstRound!C95=$P$3,2,IF(FirstRound!C95=$P$4,3,IF(FirstRound!C95=$P$5,4,0))))</f>
        <v>0</v>
      </c>
      <c r="B94" s="14">
        <f>IF(FirstRound!F95=$P$2,1,IF(FirstRound!F95=$P$3,2,IF(FirstRound!F95=$P$4,3,IF(FirstRound!F95=$P$5,4,0))))</f>
        <v>1</v>
      </c>
      <c r="C94" s="14">
        <f>IF(FirstRound!I95=$P$2,1,IF(FirstRound!I95=$P$3,2,IF(FirstRound!I95=$P$4,3,IF(FirstRound!I95=$P$5,4,0))))</f>
        <v>1</v>
      </c>
      <c r="H94" s="14">
        <f t="shared" si="1"/>
        <v>93</v>
      </c>
      <c r="I94" s="14">
        <f t="shared" ref="I94:L94" si="93">COUNTIF($A93:$C93,I$1)</f>
        <v>2</v>
      </c>
      <c r="J94" s="14">
        <f t="shared" si="93"/>
        <v>0</v>
      </c>
      <c r="K94" s="14">
        <f t="shared" si="93"/>
        <v>0</v>
      </c>
      <c r="L94" s="14">
        <f t="shared" si="93"/>
        <v>0</v>
      </c>
    </row>
    <row r="95" spans="1:12" x14ac:dyDescent="0.2">
      <c r="A95" s="14">
        <f>IF(FirstRound!C96=$P$2,1,IF(FirstRound!C96=$P$3,2,IF(FirstRound!C96=$P$4,3,IF(FirstRound!C96=$P$5,4,0))))</f>
        <v>0</v>
      </c>
      <c r="B95" s="14">
        <f>IF(FirstRound!F96=$P$2,1,IF(FirstRound!F96=$P$3,2,IF(FirstRound!F96=$P$4,3,IF(FirstRound!F96=$P$5,4,0))))</f>
        <v>1</v>
      </c>
      <c r="C95" s="14">
        <f>IF(FirstRound!I96=$P$2,1,IF(FirstRound!I96=$P$3,2,IF(FirstRound!I96=$P$4,3,IF(FirstRound!I96=$P$5,4,0))))</f>
        <v>3</v>
      </c>
      <c r="H95" s="14">
        <f t="shared" si="1"/>
        <v>94</v>
      </c>
      <c r="I95" s="14">
        <f t="shared" ref="I95:L95" si="94">COUNTIF($A94:$C94,I$1)</f>
        <v>2</v>
      </c>
      <c r="J95" s="14">
        <f t="shared" si="94"/>
        <v>0</v>
      </c>
      <c r="K95" s="14">
        <f t="shared" si="94"/>
        <v>0</v>
      </c>
      <c r="L95" s="14">
        <f t="shared" si="94"/>
        <v>0</v>
      </c>
    </row>
    <row r="96" spans="1:12" x14ac:dyDescent="0.2">
      <c r="A96" s="14">
        <f>IF(FirstRound!C97=$P$2,1,IF(FirstRound!C97=$P$3,2,IF(FirstRound!C97=$P$4,3,IF(FirstRound!C97=$P$5,4,0))))</f>
        <v>0</v>
      </c>
      <c r="B96" s="14">
        <f>IF(FirstRound!F97=$P$2,1,IF(FirstRound!F97=$P$3,2,IF(FirstRound!F97=$P$4,3,IF(FirstRound!F97=$P$5,4,0))))</f>
        <v>1</v>
      </c>
      <c r="C96" s="14">
        <f>IF(FirstRound!I97=$P$2,1,IF(FirstRound!I97=$P$3,2,IF(FirstRound!I97=$P$4,3,IF(FirstRound!I97=$P$5,4,0))))</f>
        <v>1</v>
      </c>
      <c r="H96" s="14">
        <f t="shared" si="1"/>
        <v>95</v>
      </c>
      <c r="I96" s="14">
        <f t="shared" ref="I96:L96" si="95">COUNTIF($A95:$C95,I$1)</f>
        <v>1</v>
      </c>
      <c r="J96" s="14">
        <f t="shared" si="95"/>
        <v>0</v>
      </c>
      <c r="K96" s="14">
        <f t="shared" si="95"/>
        <v>1</v>
      </c>
      <c r="L96" s="14">
        <f t="shared" si="95"/>
        <v>0</v>
      </c>
    </row>
    <row r="97" spans="1:12" x14ac:dyDescent="0.2">
      <c r="A97" s="14">
        <f>IF(FirstRound!C98=$P$2,1,IF(FirstRound!C98=$P$3,2,IF(FirstRound!C98=$P$4,3,IF(FirstRound!C98=$P$5,4,0))))</f>
        <v>0</v>
      </c>
      <c r="B97" s="14">
        <f>IF(FirstRound!F98=$P$2,1,IF(FirstRound!F98=$P$3,2,IF(FirstRound!F98=$P$4,3,IF(FirstRound!F98=$P$5,4,0))))</f>
        <v>4</v>
      </c>
      <c r="C97" s="14">
        <f>IF(FirstRound!I98=$P$2,1,IF(FirstRound!I98=$P$3,2,IF(FirstRound!I98=$P$4,3,IF(FirstRound!I98=$P$5,4,0))))</f>
        <v>2</v>
      </c>
      <c r="H97" s="14">
        <f t="shared" si="1"/>
        <v>96</v>
      </c>
      <c r="I97" s="14">
        <f t="shared" ref="I97:L97" si="96">COUNTIF($A96:$C96,I$1)</f>
        <v>2</v>
      </c>
      <c r="J97" s="14">
        <f t="shared" si="96"/>
        <v>0</v>
      </c>
      <c r="K97" s="14">
        <f t="shared" si="96"/>
        <v>0</v>
      </c>
      <c r="L97" s="14">
        <f t="shared" si="96"/>
        <v>0</v>
      </c>
    </row>
    <row r="98" spans="1:12" x14ac:dyDescent="0.2">
      <c r="A98" s="14">
        <f>IF(FirstRound!C99=$P$2,1,IF(FirstRound!C99=$P$3,2,IF(FirstRound!C99=$P$4,3,IF(FirstRound!C99=$P$5,4,0))))</f>
        <v>0</v>
      </c>
      <c r="B98" s="14">
        <f>IF(FirstRound!F99=$P$2,1,IF(FirstRound!F99=$P$3,2,IF(FirstRound!F99=$P$4,3,IF(FirstRound!F99=$P$5,4,0))))</f>
        <v>1</v>
      </c>
      <c r="C98" s="14">
        <f>IF(FirstRound!I99=$P$2,1,IF(FirstRound!I99=$P$3,2,IF(FirstRound!I99=$P$4,3,IF(FirstRound!I99=$P$5,4,0))))</f>
        <v>1</v>
      </c>
      <c r="H98" s="14">
        <f t="shared" si="1"/>
        <v>97</v>
      </c>
      <c r="I98" s="14">
        <f t="shared" ref="I98:L98" si="97">COUNTIF($A97:$C97,I$1)</f>
        <v>0</v>
      </c>
      <c r="J98" s="14">
        <f t="shared" si="97"/>
        <v>1</v>
      </c>
      <c r="K98" s="14">
        <f t="shared" si="97"/>
        <v>0</v>
      </c>
      <c r="L98" s="14">
        <f t="shared" si="97"/>
        <v>1</v>
      </c>
    </row>
    <row r="99" spans="1:12" x14ac:dyDescent="0.2">
      <c r="A99" s="14">
        <f>IF(FirstRound!C100=$P$2,1,IF(FirstRound!C100=$P$3,2,IF(FirstRound!C100=$P$4,3,IF(FirstRound!C100=$P$5,4,0))))</f>
        <v>0</v>
      </c>
      <c r="B99" s="14">
        <f>IF(FirstRound!F100=$P$2,1,IF(FirstRound!F100=$P$3,2,IF(FirstRound!F100=$P$4,3,IF(FirstRound!F100=$P$5,4,0))))</f>
        <v>3</v>
      </c>
      <c r="C99" s="14">
        <f>IF(FirstRound!I100=$P$2,1,IF(FirstRound!I100=$P$3,2,IF(FirstRound!I100=$P$4,3,IF(FirstRound!I100=$P$5,4,0))))</f>
        <v>3</v>
      </c>
      <c r="H99" s="14">
        <f t="shared" si="1"/>
        <v>98</v>
      </c>
      <c r="I99" s="14">
        <f t="shared" ref="I99:L99" si="98">COUNTIF($A98:$C98,I$1)</f>
        <v>2</v>
      </c>
      <c r="J99" s="14">
        <f t="shared" si="98"/>
        <v>0</v>
      </c>
      <c r="K99" s="14">
        <f t="shared" si="98"/>
        <v>0</v>
      </c>
      <c r="L99" s="14">
        <f t="shared" si="98"/>
        <v>0</v>
      </c>
    </row>
    <row r="100" spans="1:12" x14ac:dyDescent="0.2">
      <c r="A100" s="14">
        <f>IF(FirstRound!C101=$P$2,1,IF(FirstRound!C101=$P$3,2,IF(FirstRound!C101=$P$4,3,IF(FirstRound!C101=$P$5,4,0))))</f>
        <v>0</v>
      </c>
      <c r="B100" s="14">
        <f>IF(FirstRound!F101=$P$2,1,IF(FirstRound!F101=$P$3,2,IF(FirstRound!F101=$P$4,3,IF(FirstRound!F101=$P$5,4,0))))</f>
        <v>1</v>
      </c>
      <c r="C100" s="14">
        <f>IF(FirstRound!I101=$P$2,1,IF(FirstRound!I101=$P$3,2,IF(FirstRound!I101=$P$4,3,IF(FirstRound!I101=$P$5,4,0))))</f>
        <v>3</v>
      </c>
      <c r="H100" s="14">
        <f t="shared" si="1"/>
        <v>99</v>
      </c>
      <c r="I100" s="14">
        <f t="shared" ref="I100:L100" si="99">COUNTIF($A99:$C99,I$1)</f>
        <v>0</v>
      </c>
      <c r="J100" s="14">
        <f t="shared" si="99"/>
        <v>0</v>
      </c>
      <c r="K100" s="14">
        <f t="shared" si="99"/>
        <v>2</v>
      </c>
      <c r="L100" s="14">
        <f t="shared" si="99"/>
        <v>0</v>
      </c>
    </row>
    <row r="101" spans="1:12" x14ac:dyDescent="0.2">
      <c r="A101" s="14">
        <f>IF(FirstRound!C102=$P$2,1,IF(FirstRound!C102=$P$3,2,IF(FirstRound!C102=$P$4,3,IF(FirstRound!C102=$P$5,4,0))))</f>
        <v>0</v>
      </c>
      <c r="B101" s="14">
        <f>IF(FirstRound!F102=$P$2,1,IF(FirstRound!F102=$P$3,2,IF(FirstRound!F102=$P$4,3,IF(FirstRound!F102=$P$5,4,0))))</f>
        <v>3</v>
      </c>
      <c r="C101" s="14">
        <f>IF(FirstRound!I102=$P$2,1,IF(FirstRound!I102=$P$3,2,IF(FirstRound!I102=$P$4,3,IF(FirstRound!I102=$P$5,4,0))))</f>
        <v>3</v>
      </c>
      <c r="H101" s="14">
        <f t="shared" si="1"/>
        <v>100</v>
      </c>
      <c r="I101" s="14">
        <f t="shared" ref="I101:L101" si="100">COUNTIF($A100:$C100,I$1)</f>
        <v>1</v>
      </c>
      <c r="J101" s="14">
        <f t="shared" si="100"/>
        <v>0</v>
      </c>
      <c r="K101" s="14">
        <f t="shared" si="100"/>
        <v>1</v>
      </c>
      <c r="L101" s="14">
        <f t="shared" si="100"/>
        <v>0</v>
      </c>
    </row>
    <row r="102" spans="1:12" x14ac:dyDescent="0.2">
      <c r="A102" s="14">
        <f>IF(FirstRound!C103=$P$2,1,IF(FirstRound!C103=$P$3,2,IF(FirstRound!C103=$P$4,3,IF(FirstRound!C103=$P$5,4,0))))</f>
        <v>0</v>
      </c>
      <c r="B102" s="14">
        <f>IF(FirstRound!F103=$P$2,1,IF(FirstRound!F103=$P$3,2,IF(FirstRound!F103=$P$4,3,IF(FirstRound!F103=$P$5,4,0))))</f>
        <v>3</v>
      </c>
      <c r="C102" s="14">
        <f>IF(FirstRound!I103=$P$2,1,IF(FirstRound!I103=$P$3,2,IF(FirstRound!I103=$P$4,3,IF(FirstRound!I103=$P$5,4,0))))</f>
        <v>3</v>
      </c>
      <c r="H102" s="14">
        <f t="shared" si="1"/>
        <v>101</v>
      </c>
      <c r="I102" s="14">
        <f t="shared" ref="I102:L102" si="101">COUNTIF($A101:$C101,I$1)</f>
        <v>0</v>
      </c>
      <c r="J102" s="14">
        <f t="shared" si="101"/>
        <v>0</v>
      </c>
      <c r="K102" s="14">
        <f t="shared" si="101"/>
        <v>2</v>
      </c>
      <c r="L102" s="14">
        <f t="shared" si="101"/>
        <v>0</v>
      </c>
    </row>
    <row r="103" spans="1:12" x14ac:dyDescent="0.2">
      <c r="A103" s="14">
        <f>IF(FirstRound!C104=$P$2,1,IF(FirstRound!C104=$P$3,2,IF(FirstRound!C104=$P$4,3,IF(FirstRound!C104=$P$5,4,0))))</f>
        <v>0</v>
      </c>
      <c r="B103" s="14">
        <f>IF(FirstRound!F104=$P$2,1,IF(FirstRound!F104=$P$3,2,IF(FirstRound!F104=$P$4,3,IF(FirstRound!F104=$P$5,4,0))))</f>
        <v>1</v>
      </c>
      <c r="C103" s="14">
        <f>IF(FirstRound!I104=$P$2,1,IF(FirstRound!I104=$P$3,2,IF(FirstRound!I104=$P$4,3,IF(FirstRound!I104=$P$5,4,0))))</f>
        <v>1</v>
      </c>
      <c r="H103" s="14">
        <f t="shared" si="1"/>
        <v>102</v>
      </c>
      <c r="I103" s="14">
        <f t="shared" ref="I103:L103" si="102">COUNTIF($A102:$C102,I$1)</f>
        <v>0</v>
      </c>
      <c r="J103" s="14">
        <f t="shared" si="102"/>
        <v>0</v>
      </c>
      <c r="K103" s="14">
        <f t="shared" si="102"/>
        <v>2</v>
      </c>
      <c r="L103" s="14">
        <f t="shared" si="102"/>
        <v>0</v>
      </c>
    </row>
    <row r="104" spans="1:12" x14ac:dyDescent="0.2">
      <c r="A104" s="14">
        <f>IF(FirstRound!C105=$P$2,1,IF(FirstRound!C105=$P$3,2,IF(FirstRound!C105=$P$4,3,IF(FirstRound!C105=$P$5,4,0))))</f>
        <v>0</v>
      </c>
      <c r="B104" s="14">
        <f>IF(FirstRound!F105=$P$2,1,IF(FirstRound!F105=$P$3,2,IF(FirstRound!F105=$P$4,3,IF(FirstRound!F105=$P$5,4,0))))</f>
        <v>3</v>
      </c>
      <c r="C104" s="14">
        <f>IF(FirstRound!I105=$P$2,1,IF(FirstRound!I105=$P$3,2,IF(FirstRound!I105=$P$4,3,IF(FirstRound!I105=$P$5,4,0))))</f>
        <v>3</v>
      </c>
      <c r="H104" s="14">
        <f t="shared" si="1"/>
        <v>103</v>
      </c>
      <c r="I104" s="14">
        <f t="shared" ref="I104:L104" si="103">COUNTIF($A103:$C103,I$1)</f>
        <v>2</v>
      </c>
      <c r="J104" s="14">
        <f t="shared" si="103"/>
        <v>0</v>
      </c>
      <c r="K104" s="14">
        <f t="shared" si="103"/>
        <v>0</v>
      </c>
      <c r="L104" s="14">
        <f t="shared" si="103"/>
        <v>0</v>
      </c>
    </row>
    <row r="105" spans="1:12" x14ac:dyDescent="0.2">
      <c r="A105" s="14">
        <f>IF(FirstRound!C106=$P$2,1,IF(FirstRound!C106=$P$3,2,IF(FirstRound!C106=$P$4,3,IF(FirstRound!C106=$P$5,4,0))))</f>
        <v>0</v>
      </c>
      <c r="B105" s="14">
        <f>IF(FirstRound!F106=$P$2,1,IF(FirstRound!F106=$P$3,2,IF(FirstRound!F106=$P$4,3,IF(FirstRound!F106=$P$5,4,0))))</f>
        <v>1</v>
      </c>
      <c r="C105" s="14">
        <f>IF(FirstRound!I106=$P$2,1,IF(FirstRound!I106=$P$3,2,IF(FirstRound!I106=$P$4,3,IF(FirstRound!I106=$P$5,4,0))))</f>
        <v>1</v>
      </c>
      <c r="H105" s="14">
        <f t="shared" si="1"/>
        <v>104</v>
      </c>
      <c r="I105" s="14">
        <f t="shared" ref="I105:L105" si="104">COUNTIF($A104:$C104,I$1)</f>
        <v>0</v>
      </c>
      <c r="J105" s="14">
        <f t="shared" si="104"/>
        <v>0</v>
      </c>
      <c r="K105" s="14">
        <f t="shared" si="104"/>
        <v>2</v>
      </c>
      <c r="L105" s="14">
        <f t="shared" si="104"/>
        <v>0</v>
      </c>
    </row>
    <row r="106" spans="1:12" x14ac:dyDescent="0.2">
      <c r="A106" s="14">
        <f>IF(FirstRound!C107=$P$2,1,IF(FirstRound!C107=$P$3,2,IF(FirstRound!C107=$P$4,3,IF(FirstRound!C107=$P$5,4,0))))</f>
        <v>0</v>
      </c>
      <c r="B106" s="14">
        <f>IF(FirstRound!F107=$P$2,1,IF(FirstRound!F107=$P$3,2,IF(FirstRound!F107=$P$4,3,IF(FirstRound!F107=$P$5,4,0))))</f>
        <v>1</v>
      </c>
      <c r="C106" s="14">
        <f>IF(FirstRound!I107=$P$2,1,IF(FirstRound!I107=$P$3,2,IF(FirstRound!I107=$P$4,3,IF(FirstRound!I107=$P$5,4,0))))</f>
        <v>2</v>
      </c>
      <c r="H106" s="14">
        <f t="shared" si="1"/>
        <v>105</v>
      </c>
      <c r="I106" s="14">
        <f t="shared" ref="I106:L106" si="105">COUNTIF($A105:$C105,I$1)</f>
        <v>2</v>
      </c>
      <c r="J106" s="14">
        <f t="shared" si="105"/>
        <v>0</v>
      </c>
      <c r="K106" s="14">
        <f t="shared" si="105"/>
        <v>0</v>
      </c>
      <c r="L106" s="14">
        <f t="shared" si="105"/>
        <v>0</v>
      </c>
    </row>
    <row r="107" spans="1:12" x14ac:dyDescent="0.2">
      <c r="A107" s="14">
        <f>IF(FirstRound!C108=$P$2,1,IF(FirstRound!C108=$P$3,2,IF(FirstRound!C108=$P$4,3,IF(FirstRound!C108=$P$5,4,0))))</f>
        <v>0</v>
      </c>
      <c r="B107" s="14">
        <f>IF(FirstRound!F108=$P$2,1,IF(FirstRound!F108=$P$3,2,IF(FirstRound!F108=$P$4,3,IF(FirstRound!F108=$P$5,4,0))))</f>
        <v>1</v>
      </c>
      <c r="C107" s="14">
        <f>IF(FirstRound!I108=$P$2,1,IF(FirstRound!I108=$P$3,2,IF(FirstRound!I108=$P$4,3,IF(FirstRound!I108=$P$5,4,0))))</f>
        <v>2</v>
      </c>
      <c r="H107" s="14">
        <f t="shared" si="1"/>
        <v>106</v>
      </c>
      <c r="I107" s="14">
        <f t="shared" ref="I107:L107" si="106">COUNTIF($A106:$C106,I$1)</f>
        <v>1</v>
      </c>
      <c r="J107" s="14">
        <f t="shared" si="106"/>
        <v>1</v>
      </c>
      <c r="K107" s="14">
        <f t="shared" si="106"/>
        <v>0</v>
      </c>
      <c r="L107" s="14">
        <f t="shared" si="106"/>
        <v>0</v>
      </c>
    </row>
    <row r="108" spans="1:12" x14ac:dyDescent="0.2">
      <c r="A108" s="14">
        <f>IF(FirstRound!C109=$P$2,1,IF(FirstRound!C109=$P$3,2,IF(FirstRound!C109=$P$4,3,IF(FirstRound!C109=$P$5,4,0))))</f>
        <v>0</v>
      </c>
      <c r="B108" s="14">
        <f>IF(FirstRound!F109=$P$2,1,IF(FirstRound!F109=$P$3,2,IF(FirstRound!F109=$P$4,3,IF(FirstRound!F109=$P$5,4,0))))</f>
        <v>1</v>
      </c>
      <c r="C108" s="14">
        <f>IF(FirstRound!I109=$P$2,1,IF(FirstRound!I109=$P$3,2,IF(FirstRound!I109=$P$4,3,IF(FirstRound!I109=$P$5,4,0))))</f>
        <v>2</v>
      </c>
      <c r="H108" s="14">
        <f t="shared" si="1"/>
        <v>107</v>
      </c>
      <c r="I108" s="14">
        <f t="shared" ref="I108:L108" si="107">COUNTIF($A107:$C107,I$1)</f>
        <v>1</v>
      </c>
      <c r="J108" s="14">
        <f t="shared" si="107"/>
        <v>1</v>
      </c>
      <c r="K108" s="14">
        <f t="shared" si="107"/>
        <v>0</v>
      </c>
      <c r="L108" s="14">
        <f t="shared" si="107"/>
        <v>0</v>
      </c>
    </row>
    <row r="109" spans="1:12" x14ac:dyDescent="0.2">
      <c r="A109" s="14">
        <f>IF(FirstRound!C110=$P$2,1,IF(FirstRound!C110=$P$3,2,IF(FirstRound!C110=$P$4,3,IF(FirstRound!C110=$P$5,4,0))))</f>
        <v>0</v>
      </c>
      <c r="B109" s="14">
        <f>IF(FirstRound!F110=$P$2,1,IF(FirstRound!F110=$P$3,2,IF(FirstRound!F110=$P$4,3,IF(FirstRound!F110=$P$5,4,0))))</f>
        <v>2</v>
      </c>
      <c r="C109" s="14">
        <f>IF(FirstRound!I110=$P$2,1,IF(FirstRound!I110=$P$3,2,IF(FirstRound!I110=$P$4,3,IF(FirstRound!I110=$P$5,4,0))))</f>
        <v>1</v>
      </c>
      <c r="H109" s="14">
        <f t="shared" si="1"/>
        <v>108</v>
      </c>
      <c r="I109" s="14">
        <f t="shared" ref="I109:L109" si="108">COUNTIF($A108:$C108,I$1)</f>
        <v>1</v>
      </c>
      <c r="J109" s="14">
        <f t="shared" si="108"/>
        <v>1</v>
      </c>
      <c r="K109" s="14">
        <f t="shared" si="108"/>
        <v>0</v>
      </c>
      <c r="L109" s="14">
        <f t="shared" si="108"/>
        <v>0</v>
      </c>
    </row>
    <row r="110" spans="1:12" x14ac:dyDescent="0.2">
      <c r="A110" s="14">
        <f>IF(FirstRound!C111=$P$2,1,IF(FirstRound!C111=$P$3,2,IF(FirstRound!C111=$P$4,3,IF(FirstRound!C111=$P$5,4,0))))</f>
        <v>0</v>
      </c>
      <c r="B110" s="14">
        <f>IF(FirstRound!F111=$P$2,1,IF(FirstRound!F111=$P$3,2,IF(FirstRound!F111=$P$4,3,IF(FirstRound!F111=$P$5,4,0))))</f>
        <v>2</v>
      </c>
      <c r="C110" s="14">
        <f>IF(FirstRound!I111=$P$2,1,IF(FirstRound!I111=$P$3,2,IF(FirstRound!I111=$P$4,3,IF(FirstRound!I111=$P$5,4,0))))</f>
        <v>2</v>
      </c>
      <c r="H110" s="14">
        <f t="shared" si="1"/>
        <v>109</v>
      </c>
      <c r="I110" s="14">
        <f t="shared" ref="I110:L110" si="109">COUNTIF($A109:$C109,I$1)</f>
        <v>1</v>
      </c>
      <c r="J110" s="14">
        <f t="shared" si="109"/>
        <v>1</v>
      </c>
      <c r="K110" s="14">
        <f t="shared" si="109"/>
        <v>0</v>
      </c>
      <c r="L110" s="14">
        <f t="shared" si="109"/>
        <v>0</v>
      </c>
    </row>
    <row r="111" spans="1:12" x14ac:dyDescent="0.2">
      <c r="A111" s="14">
        <f>IF(FirstRound!C112=$P$2,1,IF(FirstRound!C112=$P$3,2,IF(FirstRound!C112=$P$4,3,IF(FirstRound!C112=$P$5,4,0))))</f>
        <v>0</v>
      </c>
      <c r="B111" s="14">
        <f>IF(FirstRound!F112=$P$2,1,IF(FirstRound!F112=$P$3,2,IF(FirstRound!F112=$P$4,3,IF(FirstRound!F112=$P$5,4,0))))</f>
        <v>2</v>
      </c>
      <c r="C111" s="14">
        <f>IF(FirstRound!I112=$P$2,1,IF(FirstRound!I112=$P$3,2,IF(FirstRound!I112=$P$4,3,IF(FirstRound!I112=$P$5,4,0))))</f>
        <v>2</v>
      </c>
      <c r="H111" s="14">
        <f t="shared" si="1"/>
        <v>110</v>
      </c>
      <c r="I111" s="14">
        <f t="shared" ref="I111:L111" si="110">COUNTIF($A110:$C110,I$1)</f>
        <v>0</v>
      </c>
      <c r="J111" s="14">
        <f t="shared" si="110"/>
        <v>2</v>
      </c>
      <c r="K111" s="14">
        <f t="shared" si="110"/>
        <v>0</v>
      </c>
      <c r="L111" s="14">
        <f t="shared" si="110"/>
        <v>0</v>
      </c>
    </row>
    <row r="112" spans="1:12" x14ac:dyDescent="0.2">
      <c r="A112" s="14">
        <f>IF(FirstRound!C113=$P$2,1,IF(FirstRound!C113=$P$3,2,IF(FirstRound!C113=$P$4,3,IF(FirstRound!C113=$P$5,4,0))))</f>
        <v>0</v>
      </c>
      <c r="B112" s="14">
        <f>IF(FirstRound!F113=$P$2,1,IF(FirstRound!F113=$P$3,2,IF(FirstRound!F113=$P$4,3,IF(FirstRound!F113=$P$5,4,0))))</f>
        <v>2</v>
      </c>
      <c r="C112" s="14">
        <f>IF(FirstRound!I113=$P$2,1,IF(FirstRound!I113=$P$3,2,IF(FirstRound!I113=$P$4,3,IF(FirstRound!I113=$P$5,4,0))))</f>
        <v>2</v>
      </c>
      <c r="H112" s="14">
        <f t="shared" si="1"/>
        <v>111</v>
      </c>
      <c r="I112" s="14">
        <f t="shared" ref="I112:L112" si="111">COUNTIF($A111:$C111,I$1)</f>
        <v>0</v>
      </c>
      <c r="J112" s="14">
        <f t="shared" si="111"/>
        <v>2</v>
      </c>
      <c r="K112" s="14">
        <f t="shared" si="111"/>
        <v>0</v>
      </c>
      <c r="L112" s="14">
        <f t="shared" si="111"/>
        <v>0</v>
      </c>
    </row>
    <row r="113" spans="1:12" x14ac:dyDescent="0.2">
      <c r="A113" s="14">
        <f>IF(FirstRound!C114=$P$2,1,IF(FirstRound!C114=$P$3,2,IF(FirstRound!C114=$P$4,3,IF(FirstRound!C114=$P$5,4,0))))</f>
        <v>1</v>
      </c>
      <c r="B113" s="14">
        <f>IF(FirstRound!F114=$P$2,1,IF(FirstRound!F114=$P$3,2,IF(FirstRound!F114=$P$4,3,IF(FirstRound!F114=$P$5,4,0))))</f>
        <v>0</v>
      </c>
      <c r="C113" s="14">
        <f>IF(FirstRound!I114=$P$2,1,IF(FirstRound!I114=$P$3,2,IF(FirstRound!I114=$P$4,3,IF(FirstRound!I114=$P$5,4,0))))</f>
        <v>2</v>
      </c>
      <c r="H113" s="14">
        <f t="shared" si="1"/>
        <v>112</v>
      </c>
      <c r="I113" s="14">
        <f t="shared" ref="I113:L113" si="112">COUNTIF($A112:$C112,I$1)</f>
        <v>0</v>
      </c>
      <c r="J113" s="14">
        <f t="shared" si="112"/>
        <v>2</v>
      </c>
      <c r="K113" s="14">
        <f t="shared" si="112"/>
        <v>0</v>
      </c>
      <c r="L113" s="14">
        <f t="shared" si="112"/>
        <v>0</v>
      </c>
    </row>
    <row r="114" spans="1:12" x14ac:dyDescent="0.2">
      <c r="A114" s="14">
        <f>IF(FirstRound!C115=$P$2,1,IF(FirstRound!C115=$P$3,2,IF(FirstRound!C115=$P$4,3,IF(FirstRound!C115=$P$5,4,0))))</f>
        <v>2</v>
      </c>
      <c r="B114" s="14">
        <f>IF(FirstRound!F115=$P$2,1,IF(FirstRound!F115=$P$3,2,IF(FirstRound!F115=$P$4,3,IF(FirstRound!F115=$P$5,4,0))))</f>
        <v>0</v>
      </c>
      <c r="C114" s="14">
        <f>IF(FirstRound!I115=$P$2,1,IF(FirstRound!I115=$P$3,2,IF(FirstRound!I115=$P$4,3,IF(FirstRound!I115=$P$5,4,0))))</f>
        <v>2</v>
      </c>
      <c r="H114" s="14">
        <f t="shared" si="1"/>
        <v>113</v>
      </c>
      <c r="I114" s="14">
        <f t="shared" ref="I114:L114" si="113">COUNTIF($A113:$C113,I$1)</f>
        <v>1</v>
      </c>
      <c r="J114" s="14">
        <f t="shared" si="113"/>
        <v>1</v>
      </c>
      <c r="K114" s="14">
        <f t="shared" si="113"/>
        <v>0</v>
      </c>
      <c r="L114" s="14">
        <f t="shared" si="113"/>
        <v>0</v>
      </c>
    </row>
    <row r="115" spans="1:12" x14ac:dyDescent="0.2">
      <c r="A115" s="14">
        <f>IF(FirstRound!C116=$P$2,1,IF(FirstRound!C116=$P$3,2,IF(FirstRound!C116=$P$4,3,IF(FirstRound!C116=$P$5,4,0))))</f>
        <v>1</v>
      </c>
      <c r="B115" s="14">
        <f>IF(FirstRound!F116=$P$2,1,IF(FirstRound!F116=$P$3,2,IF(FirstRound!F116=$P$4,3,IF(FirstRound!F116=$P$5,4,0))))</f>
        <v>0</v>
      </c>
      <c r="C115" s="14">
        <f>IF(FirstRound!I116=$P$2,1,IF(FirstRound!I116=$P$3,2,IF(FirstRound!I116=$P$4,3,IF(FirstRound!I116=$P$5,4,0))))</f>
        <v>1</v>
      </c>
      <c r="H115" s="14">
        <f t="shared" si="1"/>
        <v>114</v>
      </c>
      <c r="I115" s="14">
        <f t="shared" ref="I115:L115" si="114">COUNTIF($A114:$C114,I$1)</f>
        <v>0</v>
      </c>
      <c r="J115" s="14">
        <f t="shared" si="114"/>
        <v>2</v>
      </c>
      <c r="K115" s="14">
        <f t="shared" si="114"/>
        <v>0</v>
      </c>
      <c r="L115" s="14">
        <f t="shared" si="114"/>
        <v>0</v>
      </c>
    </row>
    <row r="116" spans="1:12" x14ac:dyDescent="0.2">
      <c r="A116" s="14">
        <f>IF(FirstRound!C117=$P$2,1,IF(FirstRound!C117=$P$3,2,IF(FirstRound!C117=$P$4,3,IF(FirstRound!C117=$P$5,4,0))))</f>
        <v>3</v>
      </c>
      <c r="B116" s="14">
        <f>IF(FirstRound!F117=$P$2,1,IF(FirstRound!F117=$P$3,2,IF(FirstRound!F117=$P$4,3,IF(FirstRound!F117=$P$5,4,0))))</f>
        <v>0</v>
      </c>
      <c r="C116" s="14">
        <f>IF(FirstRound!I117=$P$2,1,IF(FirstRound!I117=$P$3,2,IF(FirstRound!I117=$P$4,3,IF(FirstRound!I117=$P$5,4,0))))</f>
        <v>3</v>
      </c>
      <c r="H116" s="14">
        <f t="shared" si="1"/>
        <v>115</v>
      </c>
      <c r="I116" s="14">
        <f t="shared" ref="I116:L116" si="115">COUNTIF($A115:$C115,I$1)</f>
        <v>2</v>
      </c>
      <c r="J116" s="14">
        <f t="shared" si="115"/>
        <v>0</v>
      </c>
      <c r="K116" s="14">
        <f t="shared" si="115"/>
        <v>0</v>
      </c>
      <c r="L116" s="14">
        <f t="shared" si="115"/>
        <v>0</v>
      </c>
    </row>
    <row r="117" spans="1:12" x14ac:dyDescent="0.2">
      <c r="A117" s="14">
        <f>IF(FirstRound!C118=$P$2,1,IF(FirstRound!C118=$P$3,2,IF(FirstRound!C118=$P$4,3,IF(FirstRound!C118=$P$5,4,0))))</f>
        <v>1</v>
      </c>
      <c r="B117" s="14">
        <f>IF(FirstRound!F118=$P$2,1,IF(FirstRound!F118=$P$3,2,IF(FirstRound!F118=$P$4,3,IF(FirstRound!F118=$P$5,4,0))))</f>
        <v>0</v>
      </c>
      <c r="C117" s="14">
        <f>IF(FirstRound!I118=$P$2,1,IF(FirstRound!I118=$P$3,2,IF(FirstRound!I118=$P$4,3,IF(FirstRound!I118=$P$5,4,0))))</f>
        <v>1</v>
      </c>
      <c r="H117" s="14">
        <f t="shared" si="1"/>
        <v>116</v>
      </c>
      <c r="I117" s="14">
        <f t="shared" ref="I117:L117" si="116">COUNTIF($A116:$C116,I$1)</f>
        <v>0</v>
      </c>
      <c r="J117" s="14">
        <f t="shared" si="116"/>
        <v>0</v>
      </c>
      <c r="K117" s="14">
        <f t="shared" si="116"/>
        <v>2</v>
      </c>
      <c r="L117" s="14">
        <f t="shared" si="116"/>
        <v>0</v>
      </c>
    </row>
    <row r="118" spans="1:12" x14ac:dyDescent="0.2">
      <c r="A118" s="14">
        <f>IF(FirstRound!C119=$P$2,1,IF(FirstRound!C119=$P$3,2,IF(FirstRound!C119=$P$4,3,IF(FirstRound!C119=$P$5,4,0))))</f>
        <v>3</v>
      </c>
      <c r="B118" s="14">
        <f>IF(FirstRound!F119=$P$2,1,IF(FirstRound!F119=$P$3,2,IF(FirstRound!F119=$P$4,3,IF(FirstRound!F119=$P$5,4,0))))</f>
        <v>0</v>
      </c>
      <c r="C118" s="14">
        <f>IF(FirstRound!I119=$P$2,1,IF(FirstRound!I119=$P$3,2,IF(FirstRound!I119=$P$4,3,IF(FirstRound!I119=$P$5,4,0))))</f>
        <v>3</v>
      </c>
      <c r="H118" s="14">
        <f t="shared" si="1"/>
        <v>117</v>
      </c>
      <c r="I118" s="14">
        <f t="shared" ref="I118:L118" si="117">COUNTIF($A117:$C117,I$1)</f>
        <v>2</v>
      </c>
      <c r="J118" s="14">
        <f t="shared" si="117"/>
        <v>0</v>
      </c>
      <c r="K118" s="14">
        <f t="shared" si="117"/>
        <v>0</v>
      </c>
      <c r="L118" s="14">
        <f t="shared" si="117"/>
        <v>0</v>
      </c>
    </row>
    <row r="119" spans="1:12" x14ac:dyDescent="0.2">
      <c r="A119" s="14">
        <f>IF(FirstRound!C120=$P$2,1,IF(FirstRound!C120=$P$3,2,IF(FirstRound!C120=$P$4,3,IF(FirstRound!C120=$P$5,4,0))))</f>
        <v>3</v>
      </c>
      <c r="B119" s="14">
        <f>IF(FirstRound!F120=$P$2,1,IF(FirstRound!F120=$P$3,2,IF(FirstRound!F120=$P$4,3,IF(FirstRound!F120=$P$5,4,0))))</f>
        <v>0</v>
      </c>
      <c r="C119" s="14">
        <f>IF(FirstRound!I120=$P$2,1,IF(FirstRound!I120=$P$3,2,IF(FirstRound!I120=$P$4,3,IF(FirstRound!I120=$P$5,4,0))))</f>
        <v>3</v>
      </c>
      <c r="H119" s="14">
        <f t="shared" si="1"/>
        <v>118</v>
      </c>
      <c r="I119" s="14">
        <f t="shared" ref="I119:L119" si="118">COUNTIF($A118:$C118,I$1)</f>
        <v>0</v>
      </c>
      <c r="J119" s="14">
        <f t="shared" si="118"/>
        <v>0</v>
      </c>
      <c r="K119" s="14">
        <f t="shared" si="118"/>
        <v>2</v>
      </c>
      <c r="L119" s="14">
        <f t="shared" si="118"/>
        <v>0</v>
      </c>
    </row>
    <row r="120" spans="1:12" x14ac:dyDescent="0.2">
      <c r="A120" s="14">
        <f>IF(FirstRound!C121=$P$2,1,IF(FirstRound!C121=$P$3,2,IF(FirstRound!C121=$P$4,3,IF(FirstRound!C121=$P$5,4,0))))</f>
        <v>3</v>
      </c>
      <c r="B120" s="14">
        <f>IF(FirstRound!F121=$P$2,1,IF(FirstRound!F121=$P$3,2,IF(FirstRound!F121=$P$4,3,IF(FirstRound!F121=$P$5,4,0))))</f>
        <v>0</v>
      </c>
      <c r="C120" s="14">
        <f>IF(FirstRound!I121=$P$2,1,IF(FirstRound!I121=$P$3,2,IF(FirstRound!I121=$P$4,3,IF(FirstRound!I121=$P$5,4,0))))</f>
        <v>3</v>
      </c>
      <c r="H120" s="14">
        <f t="shared" si="1"/>
        <v>119</v>
      </c>
      <c r="I120" s="14">
        <f t="shared" ref="I120:L120" si="119">COUNTIF($A119:$C119,I$1)</f>
        <v>0</v>
      </c>
      <c r="J120" s="14">
        <f t="shared" si="119"/>
        <v>0</v>
      </c>
      <c r="K120" s="14">
        <f t="shared" si="119"/>
        <v>2</v>
      </c>
      <c r="L120" s="14">
        <f t="shared" si="119"/>
        <v>0</v>
      </c>
    </row>
    <row r="121" spans="1:12" x14ac:dyDescent="0.2">
      <c r="A121" s="14">
        <f>IF(FirstRound!C122=$P$2,1,IF(FirstRound!C122=$P$3,2,IF(FirstRound!C122=$P$4,3,IF(FirstRound!C122=$P$5,4,0))))</f>
        <v>3</v>
      </c>
      <c r="B121" s="14">
        <f>IF(FirstRound!F122=$P$2,1,IF(FirstRound!F122=$P$3,2,IF(FirstRound!F122=$P$4,3,IF(FirstRound!F122=$P$5,4,0))))</f>
        <v>0</v>
      </c>
      <c r="C121" s="14">
        <f>IF(FirstRound!I122=$P$2,1,IF(FirstRound!I122=$P$3,2,IF(FirstRound!I122=$P$4,3,IF(FirstRound!I122=$P$5,4,0))))</f>
        <v>3</v>
      </c>
      <c r="H121" s="14">
        <f t="shared" si="1"/>
        <v>120</v>
      </c>
      <c r="I121" s="14">
        <f t="shared" ref="I121:L121" si="120">COUNTIF($A120:$C120,I$1)</f>
        <v>0</v>
      </c>
      <c r="J121" s="14">
        <f t="shared" si="120"/>
        <v>0</v>
      </c>
      <c r="K121" s="14">
        <f t="shared" si="120"/>
        <v>2</v>
      </c>
      <c r="L121" s="14">
        <f t="shared" si="120"/>
        <v>0</v>
      </c>
    </row>
    <row r="122" spans="1:12" x14ac:dyDescent="0.2">
      <c r="A122" s="14">
        <f>IF(FirstRound!C123=$P$2,1,IF(FirstRound!C123=$P$3,2,IF(FirstRound!C123=$P$4,3,IF(FirstRound!C123=$P$5,4,0))))</f>
        <v>3</v>
      </c>
      <c r="B122" s="14">
        <f>IF(FirstRound!F123=$P$2,1,IF(FirstRound!F123=$P$3,2,IF(FirstRound!F123=$P$4,3,IF(FirstRound!F123=$P$5,4,0))))</f>
        <v>0</v>
      </c>
      <c r="C122" s="14">
        <f>IF(FirstRound!I123=$P$2,1,IF(FirstRound!I123=$P$3,2,IF(FirstRound!I123=$P$4,3,IF(FirstRound!I123=$P$5,4,0))))</f>
        <v>3</v>
      </c>
      <c r="H122" s="14">
        <f t="shared" si="1"/>
        <v>121</v>
      </c>
      <c r="I122" s="14">
        <f t="shared" ref="I122:L122" si="121">COUNTIF($A121:$C121,I$1)</f>
        <v>0</v>
      </c>
      <c r="J122" s="14">
        <f t="shared" si="121"/>
        <v>0</v>
      </c>
      <c r="K122" s="14">
        <f t="shared" si="121"/>
        <v>2</v>
      </c>
      <c r="L122" s="14">
        <f t="shared" si="121"/>
        <v>0</v>
      </c>
    </row>
    <row r="123" spans="1:12" x14ac:dyDescent="0.2">
      <c r="A123" s="14">
        <f>IF(FirstRound!C124=$P$2,1,IF(FirstRound!C124=$P$3,2,IF(FirstRound!C124=$P$4,3,IF(FirstRound!C124=$P$5,4,0))))</f>
        <v>3</v>
      </c>
      <c r="B123" s="14">
        <f>IF(FirstRound!F124=$P$2,1,IF(FirstRound!F124=$P$3,2,IF(FirstRound!F124=$P$4,3,IF(FirstRound!F124=$P$5,4,0))))</f>
        <v>0</v>
      </c>
      <c r="C123" s="14">
        <f>IF(FirstRound!I124=$P$2,1,IF(FirstRound!I124=$P$3,2,IF(FirstRound!I124=$P$4,3,IF(FirstRound!I124=$P$5,4,0))))</f>
        <v>3</v>
      </c>
      <c r="H123" s="14">
        <f t="shared" si="1"/>
        <v>122</v>
      </c>
      <c r="I123" s="14">
        <f t="shared" ref="I123:L123" si="122">COUNTIF($A122:$C122,I$1)</f>
        <v>0</v>
      </c>
      <c r="J123" s="14">
        <f t="shared" si="122"/>
        <v>0</v>
      </c>
      <c r="K123" s="14">
        <f t="shared" si="122"/>
        <v>2</v>
      </c>
      <c r="L123" s="14">
        <f t="shared" si="122"/>
        <v>0</v>
      </c>
    </row>
    <row r="124" spans="1:12" x14ac:dyDescent="0.2">
      <c r="A124" s="14">
        <f>IF(FirstRound!C125=$P$2,1,IF(FirstRound!C125=$P$3,2,IF(FirstRound!C125=$P$4,3,IF(FirstRound!C125=$P$5,4,0))))</f>
        <v>3</v>
      </c>
      <c r="B124" s="14">
        <f>IF(FirstRound!F125=$P$2,1,IF(FirstRound!F125=$P$3,2,IF(FirstRound!F125=$P$4,3,IF(FirstRound!F125=$P$5,4,0))))</f>
        <v>0</v>
      </c>
      <c r="C124" s="14">
        <f>IF(FirstRound!I125=$P$2,1,IF(FirstRound!I125=$P$3,2,IF(FirstRound!I125=$P$4,3,IF(FirstRound!I125=$P$5,4,0))))</f>
        <v>3</v>
      </c>
      <c r="H124" s="14">
        <f t="shared" si="1"/>
        <v>123</v>
      </c>
      <c r="I124" s="14">
        <f t="shared" ref="I124:L124" si="123">COUNTIF($A123:$C123,I$1)</f>
        <v>0</v>
      </c>
      <c r="J124" s="14">
        <f t="shared" si="123"/>
        <v>0</v>
      </c>
      <c r="K124" s="14">
        <f t="shared" si="123"/>
        <v>2</v>
      </c>
      <c r="L124" s="14">
        <f t="shared" si="123"/>
        <v>0</v>
      </c>
    </row>
    <row r="125" spans="1:12" x14ac:dyDescent="0.2">
      <c r="A125" s="14">
        <f>IF(FirstRound!C126=$P$2,1,IF(FirstRound!C126=$P$3,2,IF(FirstRound!C126=$P$4,3,IF(FirstRound!C126=$P$5,4,0))))</f>
        <v>1</v>
      </c>
      <c r="B125" s="14">
        <f>IF(FirstRound!F126=$P$2,1,IF(FirstRound!F126=$P$3,2,IF(FirstRound!F126=$P$4,3,IF(FirstRound!F126=$P$5,4,0))))</f>
        <v>0</v>
      </c>
      <c r="C125" s="14">
        <f>IF(FirstRound!I126=$P$2,1,IF(FirstRound!I126=$P$3,2,IF(FirstRound!I126=$P$4,3,IF(FirstRound!I126=$P$5,4,0))))</f>
        <v>1</v>
      </c>
      <c r="H125" s="14">
        <f t="shared" si="1"/>
        <v>124</v>
      </c>
      <c r="I125" s="14">
        <f t="shared" ref="I125:L125" si="124">COUNTIF($A124:$C124,I$1)</f>
        <v>0</v>
      </c>
      <c r="J125" s="14">
        <f t="shared" si="124"/>
        <v>0</v>
      </c>
      <c r="K125" s="14">
        <f t="shared" si="124"/>
        <v>2</v>
      </c>
      <c r="L125" s="14">
        <f t="shared" si="124"/>
        <v>0</v>
      </c>
    </row>
    <row r="126" spans="1:12" x14ac:dyDescent="0.2">
      <c r="A126" s="14">
        <f>IF(FirstRound!C127=$P$2,1,IF(FirstRound!C127=$P$3,2,IF(FirstRound!C127=$P$4,3,IF(FirstRound!C127=$P$5,4,0))))</f>
        <v>2</v>
      </c>
      <c r="B126" s="14">
        <f>IF(FirstRound!F127=$P$2,1,IF(FirstRound!F127=$P$3,2,IF(FirstRound!F127=$P$4,3,IF(FirstRound!F127=$P$5,4,0))))</f>
        <v>0</v>
      </c>
      <c r="C126" s="14">
        <f>IF(FirstRound!I127=$P$2,1,IF(FirstRound!I127=$P$3,2,IF(FirstRound!I127=$P$4,3,IF(FirstRound!I127=$P$5,4,0))))</f>
        <v>2</v>
      </c>
      <c r="H126" s="14">
        <f t="shared" si="1"/>
        <v>125</v>
      </c>
      <c r="I126" s="14">
        <f t="shared" ref="I126:L126" si="125">COUNTIF($A125:$C125,I$1)</f>
        <v>2</v>
      </c>
      <c r="J126" s="14">
        <f t="shared" si="125"/>
        <v>0</v>
      </c>
      <c r="K126" s="14">
        <f t="shared" si="125"/>
        <v>0</v>
      </c>
      <c r="L126" s="14">
        <f t="shared" si="125"/>
        <v>0</v>
      </c>
    </row>
    <row r="127" spans="1:12" x14ac:dyDescent="0.2">
      <c r="A127" s="14">
        <f>IF(FirstRound!C128=$P$2,1,IF(FirstRound!C128=$P$3,2,IF(FirstRound!C128=$P$4,3,IF(FirstRound!C128=$P$5,4,0))))</f>
        <v>3</v>
      </c>
      <c r="B127" s="14">
        <f>IF(FirstRound!F128=$P$2,1,IF(FirstRound!F128=$P$3,2,IF(FirstRound!F128=$P$4,3,IF(FirstRound!F128=$P$5,4,0))))</f>
        <v>0</v>
      </c>
      <c r="C127" s="14">
        <f>IF(FirstRound!I128=$P$2,1,IF(FirstRound!I128=$P$3,2,IF(FirstRound!I128=$P$4,3,IF(FirstRound!I128=$P$5,4,0))))</f>
        <v>3</v>
      </c>
      <c r="H127" s="14">
        <f t="shared" si="1"/>
        <v>126</v>
      </c>
      <c r="I127" s="14">
        <f t="shared" ref="I127:L127" si="126">COUNTIF($A126:$C126,I$1)</f>
        <v>0</v>
      </c>
      <c r="J127" s="14">
        <f t="shared" si="126"/>
        <v>2</v>
      </c>
      <c r="K127" s="14">
        <f t="shared" si="126"/>
        <v>0</v>
      </c>
      <c r="L127" s="14">
        <f t="shared" si="126"/>
        <v>0</v>
      </c>
    </row>
    <row r="128" spans="1:12" x14ac:dyDescent="0.2">
      <c r="A128" s="14">
        <f>IF(FirstRound!C129=$P$2,1,IF(FirstRound!C129=$P$3,2,IF(FirstRound!C129=$P$4,3,IF(FirstRound!C129=$P$5,4,0))))</f>
        <v>3</v>
      </c>
      <c r="B128" s="14">
        <f>IF(FirstRound!F129=$P$2,1,IF(FirstRound!F129=$P$3,2,IF(FirstRound!F129=$P$4,3,IF(FirstRound!F129=$P$5,4,0))))</f>
        <v>0</v>
      </c>
      <c r="C128" s="14">
        <f>IF(FirstRound!I129=$P$2,1,IF(FirstRound!I129=$P$3,2,IF(FirstRound!I129=$P$4,3,IF(FirstRound!I129=$P$5,4,0))))</f>
        <v>3</v>
      </c>
      <c r="H128" s="14">
        <f t="shared" si="1"/>
        <v>127</v>
      </c>
      <c r="I128" s="14">
        <f t="shared" ref="I128:L128" si="127">COUNTIF($A127:$C127,I$1)</f>
        <v>0</v>
      </c>
      <c r="J128" s="14">
        <f t="shared" si="127"/>
        <v>0</v>
      </c>
      <c r="K128" s="14">
        <f t="shared" si="127"/>
        <v>2</v>
      </c>
      <c r="L128" s="14">
        <f t="shared" si="127"/>
        <v>0</v>
      </c>
    </row>
    <row r="129" spans="1:12" x14ac:dyDescent="0.2">
      <c r="A129" s="14">
        <f>IF(FirstRound!C130=$P$2,1,IF(FirstRound!C130=$P$3,2,IF(FirstRound!C130=$P$4,3,IF(FirstRound!C130=$P$5,4,0))))</f>
        <v>3</v>
      </c>
      <c r="B129" s="14">
        <f>IF(FirstRound!F130=$P$2,1,IF(FirstRound!F130=$P$3,2,IF(FirstRound!F130=$P$4,3,IF(FirstRound!F130=$P$5,4,0))))</f>
        <v>0</v>
      </c>
      <c r="C129" s="14">
        <f>IF(FirstRound!I130=$P$2,1,IF(FirstRound!I130=$P$3,2,IF(FirstRound!I130=$P$4,3,IF(FirstRound!I130=$P$5,4,0))))</f>
        <v>3</v>
      </c>
      <c r="H129" s="14">
        <f t="shared" si="1"/>
        <v>128</v>
      </c>
      <c r="I129" s="14">
        <f t="shared" ref="I129:L129" si="128">COUNTIF($A128:$C128,I$1)</f>
        <v>0</v>
      </c>
      <c r="J129" s="14">
        <f t="shared" si="128"/>
        <v>0</v>
      </c>
      <c r="K129" s="14">
        <f t="shared" si="128"/>
        <v>2</v>
      </c>
      <c r="L129" s="14">
        <f t="shared" si="128"/>
        <v>0</v>
      </c>
    </row>
    <row r="130" spans="1:12" x14ac:dyDescent="0.2">
      <c r="A130" s="14">
        <f>IF(FirstRound!C131=$P$2,1,IF(FirstRound!C131=$P$3,2,IF(FirstRound!C131=$P$4,3,IF(FirstRound!C131=$P$5,4,0))))</f>
        <v>2</v>
      </c>
      <c r="B130" s="14">
        <f>IF(FirstRound!F131=$P$2,1,IF(FirstRound!F131=$P$3,2,IF(FirstRound!F131=$P$4,3,IF(FirstRound!F131=$P$5,4,0))))</f>
        <v>0</v>
      </c>
      <c r="C130" s="14">
        <f>IF(FirstRound!I131=$P$2,1,IF(FirstRound!I131=$P$3,2,IF(FirstRound!I131=$P$4,3,IF(FirstRound!I131=$P$5,4,0))))</f>
        <v>2</v>
      </c>
      <c r="H130" s="14">
        <f t="shared" si="1"/>
        <v>129</v>
      </c>
      <c r="I130" s="14">
        <f t="shared" ref="I130:L130" si="129">COUNTIF($A129:$C129,I$1)</f>
        <v>0</v>
      </c>
      <c r="J130" s="14">
        <f t="shared" si="129"/>
        <v>0</v>
      </c>
      <c r="K130" s="14">
        <f t="shared" si="129"/>
        <v>2</v>
      </c>
      <c r="L130" s="14">
        <f t="shared" si="129"/>
        <v>0</v>
      </c>
    </row>
    <row r="131" spans="1:12" x14ac:dyDescent="0.2">
      <c r="A131" s="14">
        <f>IF(FirstRound!C132=$P$2,1,IF(FirstRound!C132=$P$3,2,IF(FirstRound!C132=$P$4,3,IF(FirstRound!C132=$P$5,4,0))))</f>
        <v>2</v>
      </c>
      <c r="B131" s="14">
        <f>IF(FirstRound!F132=$P$2,1,IF(FirstRound!F132=$P$3,2,IF(FirstRound!F132=$P$4,3,IF(FirstRound!F132=$P$5,4,0))))</f>
        <v>0</v>
      </c>
      <c r="C131" s="14">
        <f>IF(FirstRound!I132=$P$2,1,IF(FirstRound!I132=$P$3,2,IF(FirstRound!I132=$P$4,3,IF(FirstRound!I132=$P$5,4,0))))</f>
        <v>2</v>
      </c>
      <c r="H131" s="14">
        <f t="shared" si="1"/>
        <v>130</v>
      </c>
      <c r="I131" s="14">
        <f t="shared" ref="I131:L131" si="130">COUNTIF($A130:$C130,I$1)</f>
        <v>0</v>
      </c>
      <c r="J131" s="14">
        <f t="shared" si="130"/>
        <v>2</v>
      </c>
      <c r="K131" s="14">
        <f t="shared" si="130"/>
        <v>0</v>
      </c>
      <c r="L131" s="14">
        <f t="shared" si="130"/>
        <v>0</v>
      </c>
    </row>
    <row r="132" spans="1:12" x14ac:dyDescent="0.2">
      <c r="A132" s="14">
        <f>IF(FirstRound!C133=$P$2,1,IF(FirstRound!C133=$P$3,2,IF(FirstRound!C133=$P$4,3,IF(FirstRound!C133=$P$5,4,0))))</f>
        <v>2</v>
      </c>
      <c r="B132" s="14">
        <f>IF(FirstRound!F133=$P$2,1,IF(FirstRound!F133=$P$3,2,IF(FirstRound!F133=$P$4,3,IF(FirstRound!F133=$P$5,4,0))))</f>
        <v>0</v>
      </c>
      <c r="C132" s="14">
        <f>IF(FirstRound!I133=$P$2,1,IF(FirstRound!I133=$P$3,2,IF(FirstRound!I133=$P$4,3,IF(FirstRound!I133=$P$5,4,0))))</f>
        <v>3</v>
      </c>
      <c r="H132" s="14">
        <f t="shared" si="1"/>
        <v>131</v>
      </c>
      <c r="I132" s="14">
        <f t="shared" ref="I132:L132" si="131">COUNTIF($A131:$C131,I$1)</f>
        <v>0</v>
      </c>
      <c r="J132" s="14">
        <f t="shared" si="131"/>
        <v>2</v>
      </c>
      <c r="K132" s="14">
        <f t="shared" si="131"/>
        <v>0</v>
      </c>
      <c r="L132" s="14">
        <f t="shared" si="131"/>
        <v>0</v>
      </c>
    </row>
    <row r="133" spans="1:12" x14ac:dyDescent="0.2">
      <c r="A133" s="14">
        <f>IF(FirstRound!C134=$P$2,1,IF(FirstRound!C134=$P$3,2,IF(FirstRound!C134=$P$4,3,IF(FirstRound!C134=$P$5,4,0))))</f>
        <v>1</v>
      </c>
      <c r="B133" s="14">
        <f>IF(FirstRound!F134=$P$2,1,IF(FirstRound!F134=$P$3,2,IF(FirstRound!F134=$P$4,3,IF(FirstRound!F134=$P$5,4,0))))</f>
        <v>0</v>
      </c>
      <c r="C133" s="14">
        <f>IF(FirstRound!I134=$P$2,1,IF(FirstRound!I134=$P$3,2,IF(FirstRound!I134=$P$4,3,IF(FirstRound!I134=$P$5,4,0))))</f>
        <v>3</v>
      </c>
      <c r="H133" s="14">
        <f t="shared" si="1"/>
        <v>132</v>
      </c>
      <c r="I133" s="14">
        <f t="shared" ref="I133:L133" si="132">COUNTIF($A132:$C132,I$1)</f>
        <v>0</v>
      </c>
      <c r="J133" s="14">
        <f t="shared" si="132"/>
        <v>1</v>
      </c>
      <c r="K133" s="14">
        <f t="shared" si="132"/>
        <v>1</v>
      </c>
      <c r="L133" s="14">
        <f t="shared" si="132"/>
        <v>0</v>
      </c>
    </row>
    <row r="134" spans="1:12" x14ac:dyDescent="0.2">
      <c r="A134" s="14">
        <f>IF(FirstRound!C135=$P$2,1,IF(FirstRound!C135=$P$3,2,IF(FirstRound!C135=$P$4,3,IF(FirstRound!C135=$P$5,4,0))))</f>
        <v>2</v>
      </c>
      <c r="B134" s="14">
        <f>IF(FirstRound!F135=$P$2,1,IF(FirstRound!F135=$P$3,2,IF(FirstRound!F135=$P$4,3,IF(FirstRound!F135=$P$5,4,0))))</f>
        <v>0</v>
      </c>
      <c r="C134" s="14">
        <f>IF(FirstRound!I135=$P$2,1,IF(FirstRound!I135=$P$3,2,IF(FirstRound!I135=$P$4,3,IF(FirstRound!I135=$P$5,4,0))))</f>
        <v>2</v>
      </c>
      <c r="H134" s="14">
        <f t="shared" si="1"/>
        <v>133</v>
      </c>
      <c r="I134" s="14">
        <f t="shared" ref="I134:L134" si="133">COUNTIF($A133:$C133,I$1)</f>
        <v>1</v>
      </c>
      <c r="J134" s="14">
        <f t="shared" si="133"/>
        <v>0</v>
      </c>
      <c r="K134" s="14">
        <f t="shared" si="133"/>
        <v>1</v>
      </c>
      <c r="L134" s="14">
        <f t="shared" si="133"/>
        <v>0</v>
      </c>
    </row>
    <row r="135" spans="1:12" x14ac:dyDescent="0.2">
      <c r="A135" s="14">
        <f>IF(FirstRound!C136=$P$2,1,IF(FirstRound!C136=$P$3,2,IF(FirstRound!C136=$P$4,3,IF(FirstRound!C136=$P$5,4,0))))</f>
        <v>2</v>
      </c>
      <c r="B135" s="14">
        <f>IF(FirstRound!F136=$P$2,1,IF(FirstRound!F136=$P$3,2,IF(FirstRound!F136=$P$4,3,IF(FirstRound!F136=$P$5,4,0))))</f>
        <v>0</v>
      </c>
      <c r="C135" s="14">
        <f>IF(FirstRound!I136=$P$2,1,IF(FirstRound!I136=$P$3,2,IF(FirstRound!I136=$P$4,3,IF(FirstRound!I136=$P$5,4,0))))</f>
        <v>2</v>
      </c>
      <c r="H135" s="14">
        <f t="shared" si="1"/>
        <v>134</v>
      </c>
      <c r="I135" s="14">
        <f t="shared" ref="I135:L135" si="134">COUNTIF($A134:$C134,I$1)</f>
        <v>0</v>
      </c>
      <c r="J135" s="14">
        <f t="shared" si="134"/>
        <v>2</v>
      </c>
      <c r="K135" s="14">
        <f t="shared" si="134"/>
        <v>0</v>
      </c>
      <c r="L135" s="14">
        <f t="shared" si="134"/>
        <v>0</v>
      </c>
    </row>
    <row r="136" spans="1:12" x14ac:dyDescent="0.2">
      <c r="A136" s="14">
        <f>IF(FirstRound!C137=$P$2,1,IF(FirstRound!C137=$P$3,2,IF(FirstRound!C137=$P$4,3,IF(FirstRound!C137=$P$5,4,0))))</f>
        <v>1</v>
      </c>
      <c r="B136" s="14">
        <f>IF(FirstRound!F137=$P$2,1,IF(FirstRound!F137=$P$3,2,IF(FirstRound!F137=$P$4,3,IF(FirstRound!F137=$P$5,4,0))))</f>
        <v>0</v>
      </c>
      <c r="C136" s="14">
        <f>IF(FirstRound!I137=$P$2,1,IF(FirstRound!I137=$P$3,2,IF(FirstRound!I137=$P$4,3,IF(FirstRound!I137=$P$5,4,0))))</f>
        <v>3</v>
      </c>
      <c r="H136" s="14">
        <f t="shared" si="1"/>
        <v>135</v>
      </c>
      <c r="I136" s="14">
        <f t="shared" ref="I136:L136" si="135">COUNTIF($A135:$C135,I$1)</f>
        <v>0</v>
      </c>
      <c r="J136" s="14">
        <f t="shared" si="135"/>
        <v>2</v>
      </c>
      <c r="K136" s="14">
        <f t="shared" si="135"/>
        <v>0</v>
      </c>
      <c r="L136" s="14">
        <f t="shared" si="135"/>
        <v>0</v>
      </c>
    </row>
    <row r="137" spans="1:12" x14ac:dyDescent="0.2">
      <c r="A137" s="14">
        <f>IF(FirstRound!C138=$P$2,1,IF(FirstRound!C138=$P$3,2,IF(FirstRound!C138=$P$4,3,IF(FirstRound!C138=$P$5,4,0))))</f>
        <v>1</v>
      </c>
      <c r="B137" s="14">
        <f>IF(FirstRound!F138=$P$2,1,IF(FirstRound!F138=$P$3,2,IF(FirstRound!F138=$P$4,3,IF(FirstRound!F138=$P$5,4,0))))</f>
        <v>0</v>
      </c>
      <c r="C137" s="14">
        <f>IF(FirstRound!I138=$P$2,1,IF(FirstRound!I138=$P$3,2,IF(FirstRound!I138=$P$4,3,IF(FirstRound!I138=$P$5,4,0))))</f>
        <v>3</v>
      </c>
      <c r="H137" s="14">
        <f t="shared" si="1"/>
        <v>136</v>
      </c>
      <c r="I137" s="14">
        <f t="shared" ref="I137:L137" si="136">COUNTIF($A136:$C136,I$1)</f>
        <v>1</v>
      </c>
      <c r="J137" s="14">
        <f t="shared" si="136"/>
        <v>0</v>
      </c>
      <c r="K137" s="14">
        <f t="shared" si="136"/>
        <v>1</v>
      </c>
      <c r="L137" s="14">
        <f t="shared" si="136"/>
        <v>0</v>
      </c>
    </row>
    <row r="138" spans="1:12" x14ac:dyDescent="0.2">
      <c r="A138" s="14">
        <f>IF(FirstRound!C139=$P$2,1,IF(FirstRound!C139=$P$3,2,IF(FirstRound!C139=$P$4,3,IF(FirstRound!C139=$P$5,4,0))))</f>
        <v>1</v>
      </c>
      <c r="B138" s="14">
        <f>IF(FirstRound!F139=$P$2,1,IF(FirstRound!F139=$P$3,2,IF(FirstRound!F139=$P$4,3,IF(FirstRound!F139=$P$5,4,0))))</f>
        <v>0</v>
      </c>
      <c r="C138" s="14">
        <f>IF(FirstRound!I139=$P$2,1,IF(FirstRound!I139=$P$3,2,IF(FirstRound!I139=$P$4,3,IF(FirstRound!I139=$P$5,4,0))))</f>
        <v>1</v>
      </c>
      <c r="H138" s="14">
        <f t="shared" si="1"/>
        <v>137</v>
      </c>
      <c r="I138" s="14">
        <f t="shared" ref="I138:L138" si="137">COUNTIF($A137:$C137,I$1)</f>
        <v>1</v>
      </c>
      <c r="J138" s="14">
        <f t="shared" si="137"/>
        <v>0</v>
      </c>
      <c r="K138" s="14">
        <f t="shared" si="137"/>
        <v>1</v>
      </c>
      <c r="L138" s="14">
        <f t="shared" si="137"/>
        <v>0</v>
      </c>
    </row>
    <row r="139" spans="1:12" x14ac:dyDescent="0.2">
      <c r="A139" s="14">
        <f>IF(FirstRound!C140=$P$2,1,IF(FirstRound!C140=$P$3,2,IF(FirstRound!C140=$P$4,3,IF(FirstRound!C140=$P$5,4,0))))</f>
        <v>3</v>
      </c>
      <c r="B139" s="14">
        <f>IF(FirstRound!F140=$P$2,1,IF(FirstRound!F140=$P$3,2,IF(FirstRound!F140=$P$4,3,IF(FirstRound!F140=$P$5,4,0))))</f>
        <v>0</v>
      </c>
      <c r="C139" s="14">
        <f>IF(FirstRound!I140=$P$2,1,IF(FirstRound!I140=$P$3,2,IF(FirstRound!I140=$P$4,3,IF(FirstRound!I140=$P$5,4,0))))</f>
        <v>3</v>
      </c>
      <c r="H139" s="14">
        <f t="shared" si="1"/>
        <v>138</v>
      </c>
      <c r="I139" s="14">
        <f t="shared" ref="I139:L139" si="138">COUNTIF($A138:$C138,I$1)</f>
        <v>2</v>
      </c>
      <c r="J139" s="14">
        <f t="shared" si="138"/>
        <v>0</v>
      </c>
      <c r="K139" s="14">
        <f t="shared" si="138"/>
        <v>0</v>
      </c>
      <c r="L139" s="14">
        <f t="shared" si="138"/>
        <v>0</v>
      </c>
    </row>
    <row r="140" spans="1:12" x14ac:dyDescent="0.2">
      <c r="A140" s="14">
        <f>IF(FirstRound!C141=$P$2,1,IF(FirstRound!C141=$P$3,2,IF(FirstRound!C141=$P$4,3,IF(FirstRound!C141=$P$5,4,0))))</f>
        <v>1</v>
      </c>
      <c r="B140" s="14">
        <f>IF(FirstRound!F141=$P$2,1,IF(FirstRound!F141=$P$3,2,IF(FirstRound!F141=$P$4,3,IF(FirstRound!F141=$P$5,4,0))))</f>
        <v>0</v>
      </c>
      <c r="C140" s="14">
        <f>IF(FirstRound!I141=$P$2,1,IF(FirstRound!I141=$P$3,2,IF(FirstRound!I141=$P$4,3,IF(FirstRound!I141=$P$5,4,0))))</f>
        <v>2</v>
      </c>
      <c r="H140" s="14">
        <f t="shared" si="1"/>
        <v>139</v>
      </c>
      <c r="I140" s="14">
        <f t="shared" ref="I140:L140" si="139">COUNTIF($A139:$C139,I$1)</f>
        <v>0</v>
      </c>
      <c r="J140" s="14">
        <f t="shared" si="139"/>
        <v>0</v>
      </c>
      <c r="K140" s="14">
        <f t="shared" si="139"/>
        <v>2</v>
      </c>
      <c r="L140" s="14">
        <f t="shared" si="139"/>
        <v>0</v>
      </c>
    </row>
    <row r="141" spans="1:12" x14ac:dyDescent="0.2">
      <c r="A141" s="14">
        <f>IF(FirstRound!C142=$P$2,1,IF(FirstRound!C142=$P$3,2,IF(FirstRound!C142=$P$4,3,IF(FirstRound!C142=$P$5,4,0))))</f>
        <v>0</v>
      </c>
      <c r="B141" s="14">
        <f>IF(FirstRound!F142=$P$2,1,IF(FirstRound!F142=$P$3,2,IF(FirstRound!F142=$P$4,3,IF(FirstRound!F142=$P$5,4,0))))</f>
        <v>1</v>
      </c>
      <c r="C141" s="14">
        <f>IF(FirstRound!I142=$P$2,1,IF(FirstRound!I142=$P$3,2,IF(FirstRound!I142=$P$4,3,IF(FirstRound!I142=$P$5,4,0))))</f>
        <v>1</v>
      </c>
      <c r="H141" s="14">
        <f t="shared" si="1"/>
        <v>140</v>
      </c>
      <c r="I141" s="14">
        <f t="shared" ref="I141:L141" si="140">COUNTIF($A140:$C140,I$1)</f>
        <v>1</v>
      </c>
      <c r="J141" s="14">
        <f t="shared" si="140"/>
        <v>1</v>
      </c>
      <c r="K141" s="14">
        <f t="shared" si="140"/>
        <v>0</v>
      </c>
      <c r="L141" s="14">
        <f t="shared" si="140"/>
        <v>0</v>
      </c>
    </row>
    <row r="142" spans="1:12" x14ac:dyDescent="0.2">
      <c r="A142" s="14">
        <f>IF(FirstRound!C143=$P$2,1,IF(FirstRound!C143=$P$3,2,IF(FirstRound!C143=$P$4,3,IF(FirstRound!C143=$P$5,4,0))))</f>
        <v>0</v>
      </c>
      <c r="B142" s="14">
        <f>IF(FirstRound!F143=$P$2,1,IF(FirstRound!F143=$P$3,2,IF(FirstRound!F143=$P$4,3,IF(FirstRound!F143=$P$5,4,0))))</f>
        <v>2</v>
      </c>
      <c r="C142" s="14">
        <f>IF(FirstRound!I143=$P$2,1,IF(FirstRound!I143=$P$3,2,IF(FirstRound!I143=$P$4,3,IF(FirstRound!I143=$P$5,4,0))))</f>
        <v>2</v>
      </c>
      <c r="H142" s="14">
        <f t="shared" si="1"/>
        <v>141</v>
      </c>
      <c r="I142" s="14">
        <f t="shared" ref="I142:L142" si="141">COUNTIF($A141:$C141,I$1)</f>
        <v>2</v>
      </c>
      <c r="J142" s="14">
        <f t="shared" si="141"/>
        <v>0</v>
      </c>
      <c r="K142" s="14">
        <f t="shared" si="141"/>
        <v>0</v>
      </c>
      <c r="L142" s="14">
        <f t="shared" si="141"/>
        <v>0</v>
      </c>
    </row>
    <row r="143" spans="1:12" x14ac:dyDescent="0.2">
      <c r="A143" s="14">
        <f>IF(FirstRound!C144=$P$2,1,IF(FirstRound!C144=$P$3,2,IF(FirstRound!C144=$P$4,3,IF(FirstRound!C144=$P$5,4,0))))</f>
        <v>0</v>
      </c>
      <c r="B143" s="14">
        <f>IF(FirstRound!F144=$P$2,1,IF(FirstRound!F144=$P$3,2,IF(FirstRound!F144=$P$4,3,IF(FirstRound!F144=$P$5,4,0))))</f>
        <v>3</v>
      </c>
      <c r="C143" s="14">
        <f>IF(FirstRound!I144=$P$2,1,IF(FirstRound!I144=$P$3,2,IF(FirstRound!I144=$P$4,3,IF(FirstRound!I144=$P$5,4,0))))</f>
        <v>1</v>
      </c>
      <c r="H143" s="14">
        <f t="shared" si="1"/>
        <v>142</v>
      </c>
      <c r="I143" s="14">
        <f t="shared" ref="I143:L143" si="142">COUNTIF($A142:$C142,I$1)</f>
        <v>0</v>
      </c>
      <c r="J143" s="14">
        <f t="shared" si="142"/>
        <v>2</v>
      </c>
      <c r="K143" s="14">
        <f t="shared" si="142"/>
        <v>0</v>
      </c>
      <c r="L143" s="14">
        <f t="shared" si="142"/>
        <v>0</v>
      </c>
    </row>
    <row r="144" spans="1:12" x14ac:dyDescent="0.2">
      <c r="A144" s="14">
        <f>IF(FirstRound!C145=$P$2,1,IF(FirstRound!C145=$P$3,2,IF(FirstRound!C145=$P$4,3,IF(FirstRound!C145=$P$5,4,0))))</f>
        <v>0</v>
      </c>
      <c r="B144" s="14">
        <f>IF(FirstRound!F145=$P$2,1,IF(FirstRound!F145=$P$3,2,IF(FirstRound!F145=$P$4,3,IF(FirstRound!F145=$P$5,4,0))))</f>
        <v>2</v>
      </c>
      <c r="C144" s="14">
        <f>IF(FirstRound!I145=$P$2,1,IF(FirstRound!I145=$P$3,2,IF(FirstRound!I145=$P$4,3,IF(FirstRound!I145=$P$5,4,0))))</f>
        <v>2</v>
      </c>
      <c r="H144" s="14">
        <f t="shared" si="1"/>
        <v>143</v>
      </c>
      <c r="I144" s="14">
        <f t="shared" ref="I144:L144" si="143">COUNTIF($A143:$C143,I$1)</f>
        <v>1</v>
      </c>
      <c r="J144" s="14">
        <f t="shared" si="143"/>
        <v>0</v>
      </c>
      <c r="K144" s="14">
        <f t="shared" si="143"/>
        <v>1</v>
      </c>
      <c r="L144" s="14">
        <f t="shared" si="143"/>
        <v>0</v>
      </c>
    </row>
    <row r="145" spans="1:12" x14ac:dyDescent="0.2">
      <c r="A145" s="14">
        <f>IF(FirstRound!C146=$P$2,1,IF(FirstRound!C146=$P$3,2,IF(FirstRound!C146=$P$4,3,IF(FirstRound!C146=$P$5,4,0))))</f>
        <v>0</v>
      </c>
      <c r="B145" s="14">
        <f>IF(FirstRound!F146=$P$2,1,IF(FirstRound!F146=$P$3,2,IF(FirstRound!F146=$P$4,3,IF(FirstRound!F146=$P$5,4,0))))</f>
        <v>2</v>
      </c>
      <c r="C145" s="14">
        <f>IF(FirstRound!I146=$P$2,1,IF(FirstRound!I146=$P$3,2,IF(FirstRound!I146=$P$4,3,IF(FirstRound!I146=$P$5,4,0))))</f>
        <v>2</v>
      </c>
      <c r="H145" s="14">
        <f t="shared" si="1"/>
        <v>144</v>
      </c>
      <c r="I145" s="14">
        <f t="shared" ref="I145:L145" si="144">COUNTIF($A144:$C144,I$1)</f>
        <v>0</v>
      </c>
      <c r="J145" s="14">
        <f t="shared" si="144"/>
        <v>2</v>
      </c>
      <c r="K145" s="14">
        <f t="shared" si="144"/>
        <v>0</v>
      </c>
      <c r="L145" s="14">
        <f t="shared" si="144"/>
        <v>0</v>
      </c>
    </row>
    <row r="146" spans="1:12" x14ac:dyDescent="0.2">
      <c r="A146" s="14">
        <f>IF(FirstRound!C147=$P$2,1,IF(FirstRound!C147=$P$3,2,IF(FirstRound!C147=$P$4,3,IF(FirstRound!C147=$P$5,4,0))))</f>
        <v>0</v>
      </c>
      <c r="B146" s="14">
        <f>IF(FirstRound!F147=$P$2,1,IF(FirstRound!F147=$P$3,2,IF(FirstRound!F147=$P$4,3,IF(FirstRound!F147=$P$5,4,0))))</f>
        <v>3</v>
      </c>
      <c r="C146" s="14">
        <f>IF(FirstRound!I147=$P$2,1,IF(FirstRound!I147=$P$3,2,IF(FirstRound!I147=$P$4,3,IF(FirstRound!I147=$P$5,4,0))))</f>
        <v>3</v>
      </c>
      <c r="H146" s="14">
        <f t="shared" si="1"/>
        <v>145</v>
      </c>
      <c r="I146" s="14">
        <f t="shared" ref="I146:L146" si="145">COUNTIF($A145:$C145,I$1)</f>
        <v>0</v>
      </c>
      <c r="J146" s="14">
        <f t="shared" si="145"/>
        <v>2</v>
      </c>
      <c r="K146" s="14">
        <f t="shared" si="145"/>
        <v>0</v>
      </c>
      <c r="L146" s="14">
        <f t="shared" si="145"/>
        <v>0</v>
      </c>
    </row>
    <row r="147" spans="1:12" x14ac:dyDescent="0.2">
      <c r="A147" s="14">
        <f>IF(FirstRound!C148=$P$2,1,IF(FirstRound!C148=$P$3,2,IF(FirstRound!C148=$P$4,3,IF(FirstRound!C148=$P$5,4,0))))</f>
        <v>0</v>
      </c>
      <c r="B147" s="14">
        <f>IF(FirstRound!F148=$P$2,1,IF(FirstRound!F148=$P$3,2,IF(FirstRound!F148=$P$4,3,IF(FirstRound!F148=$P$5,4,0))))</f>
        <v>2</v>
      </c>
      <c r="C147" s="14">
        <f>IF(FirstRound!I148=$P$2,1,IF(FirstRound!I148=$P$3,2,IF(FirstRound!I148=$P$4,3,IF(FirstRound!I148=$P$5,4,0))))</f>
        <v>2</v>
      </c>
      <c r="H147" s="14">
        <f t="shared" si="1"/>
        <v>146</v>
      </c>
      <c r="I147" s="14">
        <f t="shared" ref="I147:L147" si="146">COUNTIF($A146:$C146,I$1)</f>
        <v>0</v>
      </c>
      <c r="J147" s="14">
        <f t="shared" si="146"/>
        <v>0</v>
      </c>
      <c r="K147" s="14">
        <f t="shared" si="146"/>
        <v>2</v>
      </c>
      <c r="L147" s="14">
        <f t="shared" si="146"/>
        <v>0</v>
      </c>
    </row>
    <row r="148" spans="1:12" x14ac:dyDescent="0.2">
      <c r="A148" s="14">
        <f>IF(FirstRound!C149=$P$2,1,IF(FirstRound!C149=$P$3,2,IF(FirstRound!C149=$P$4,3,IF(FirstRound!C149=$P$5,4,0))))</f>
        <v>0</v>
      </c>
      <c r="B148" s="14">
        <f>IF(FirstRound!F149=$P$2,1,IF(FirstRound!F149=$P$3,2,IF(FirstRound!F149=$P$4,3,IF(FirstRound!F149=$P$5,4,0))))</f>
        <v>2</v>
      </c>
      <c r="C148" s="14">
        <f>IF(FirstRound!I149=$P$2,1,IF(FirstRound!I149=$P$3,2,IF(FirstRound!I149=$P$4,3,IF(FirstRound!I149=$P$5,4,0))))</f>
        <v>2</v>
      </c>
      <c r="H148" s="14">
        <f t="shared" si="1"/>
        <v>147</v>
      </c>
      <c r="I148" s="14">
        <f t="shared" ref="I148:L148" si="147">COUNTIF($A147:$C147,I$1)</f>
        <v>0</v>
      </c>
      <c r="J148" s="14">
        <f t="shared" si="147"/>
        <v>2</v>
      </c>
      <c r="K148" s="14">
        <f t="shared" si="147"/>
        <v>0</v>
      </c>
      <c r="L148" s="14">
        <f t="shared" si="147"/>
        <v>0</v>
      </c>
    </row>
    <row r="149" spans="1:12" x14ac:dyDescent="0.2">
      <c r="A149" s="14">
        <f>IF(FirstRound!C150=$P$2,1,IF(FirstRound!C150=$P$3,2,IF(FirstRound!C150=$P$4,3,IF(FirstRound!C150=$P$5,4,0))))</f>
        <v>0</v>
      </c>
      <c r="B149" s="14">
        <f>IF(FirstRound!F150=$P$2,1,IF(FirstRound!F150=$P$3,2,IF(FirstRound!F150=$P$4,3,IF(FirstRound!F150=$P$5,4,0))))</f>
        <v>2</v>
      </c>
      <c r="C149" s="14">
        <f>IF(FirstRound!I150=$P$2,1,IF(FirstRound!I150=$P$3,2,IF(FirstRound!I150=$P$4,3,IF(FirstRound!I150=$P$5,4,0))))</f>
        <v>2</v>
      </c>
      <c r="H149" s="14">
        <f t="shared" si="1"/>
        <v>148</v>
      </c>
      <c r="I149" s="14">
        <f t="shared" ref="I149:L149" si="148">COUNTIF($A148:$C148,I$1)</f>
        <v>0</v>
      </c>
      <c r="J149" s="14">
        <f t="shared" si="148"/>
        <v>2</v>
      </c>
      <c r="K149" s="14">
        <f t="shared" si="148"/>
        <v>0</v>
      </c>
      <c r="L149" s="14">
        <f t="shared" si="148"/>
        <v>0</v>
      </c>
    </row>
    <row r="150" spans="1:12" x14ac:dyDescent="0.2">
      <c r="A150" s="14">
        <f>IF(FirstRound!C151=$P$2,1,IF(FirstRound!C151=$P$3,2,IF(FirstRound!C151=$P$4,3,IF(FirstRound!C151=$P$5,4,0))))</f>
        <v>0</v>
      </c>
      <c r="B150" s="14">
        <f>IF(FirstRound!F151=$P$2,1,IF(FirstRound!F151=$P$3,2,IF(FirstRound!F151=$P$4,3,IF(FirstRound!F151=$P$5,4,0))))</f>
        <v>1</v>
      </c>
      <c r="C150" s="14">
        <f>IF(FirstRound!I151=$P$2,1,IF(FirstRound!I151=$P$3,2,IF(FirstRound!I151=$P$4,3,IF(FirstRound!I151=$P$5,4,0))))</f>
        <v>1</v>
      </c>
      <c r="H150" s="14">
        <f t="shared" si="1"/>
        <v>149</v>
      </c>
      <c r="I150" s="14">
        <f t="shared" ref="I150:L150" si="149">COUNTIF($A149:$C149,I$1)</f>
        <v>0</v>
      </c>
      <c r="J150" s="14">
        <f t="shared" si="149"/>
        <v>2</v>
      </c>
      <c r="K150" s="14">
        <f t="shared" si="149"/>
        <v>0</v>
      </c>
      <c r="L150" s="14">
        <f t="shared" si="149"/>
        <v>0</v>
      </c>
    </row>
    <row r="151" spans="1:12" x14ac:dyDescent="0.2">
      <c r="A151" s="14">
        <f>IF(FirstRound!C152=$P$2,1,IF(FirstRound!C152=$P$3,2,IF(FirstRound!C152=$P$4,3,IF(FirstRound!C152=$P$5,4,0))))</f>
        <v>0</v>
      </c>
      <c r="B151" s="14">
        <f>IF(FirstRound!F152=$P$2,1,IF(FirstRound!F152=$P$3,2,IF(FirstRound!F152=$P$4,3,IF(FirstRound!F152=$P$5,4,0))))</f>
        <v>2</v>
      </c>
      <c r="C151" s="14">
        <f>IF(FirstRound!I152=$P$2,1,IF(FirstRound!I152=$P$3,2,IF(FirstRound!I152=$P$4,3,IF(FirstRound!I152=$P$5,4,0))))</f>
        <v>2</v>
      </c>
      <c r="H151" s="14">
        <f t="shared" si="1"/>
        <v>150</v>
      </c>
      <c r="I151" s="14">
        <f t="shared" ref="I151:L151" si="150">COUNTIF($A150:$C150,I$1)</f>
        <v>2</v>
      </c>
      <c r="J151" s="14">
        <f t="shared" si="150"/>
        <v>0</v>
      </c>
      <c r="K151" s="14">
        <f t="shared" si="150"/>
        <v>0</v>
      </c>
      <c r="L151" s="14">
        <f t="shared" si="150"/>
        <v>0</v>
      </c>
    </row>
    <row r="152" spans="1:12" x14ac:dyDescent="0.2">
      <c r="A152" s="14">
        <f>IF(FirstRound!C153=$P$2,1,IF(FirstRound!C153=$P$3,2,IF(FirstRound!C153=$P$4,3,IF(FirstRound!C153=$P$5,4,0))))</f>
        <v>0</v>
      </c>
      <c r="B152" s="14">
        <f>IF(FirstRound!F153=$P$2,1,IF(FirstRound!F153=$P$3,2,IF(FirstRound!F153=$P$4,3,IF(FirstRound!F153=$P$5,4,0))))</f>
        <v>2</v>
      </c>
      <c r="C152" s="14">
        <f>IF(FirstRound!I153=$P$2,1,IF(FirstRound!I153=$P$3,2,IF(FirstRound!I153=$P$4,3,IF(FirstRound!I153=$P$5,4,0))))</f>
        <v>2</v>
      </c>
      <c r="H152" s="14">
        <f t="shared" si="1"/>
        <v>151</v>
      </c>
      <c r="I152" s="14">
        <f t="shared" ref="I152:L152" si="151">COUNTIF($A151:$C151,I$1)</f>
        <v>0</v>
      </c>
      <c r="J152" s="14">
        <f t="shared" si="151"/>
        <v>2</v>
      </c>
      <c r="K152" s="14">
        <f t="shared" si="151"/>
        <v>0</v>
      </c>
      <c r="L152" s="14">
        <f t="shared" si="151"/>
        <v>0</v>
      </c>
    </row>
    <row r="153" spans="1:12" x14ac:dyDescent="0.2">
      <c r="A153" s="14">
        <f>IF(FirstRound!C154=$P$2,1,IF(FirstRound!C154=$P$3,2,IF(FirstRound!C154=$P$4,3,IF(FirstRound!C154=$P$5,4,0))))</f>
        <v>0</v>
      </c>
      <c r="B153" s="14">
        <f>IF(FirstRound!F154=$P$2,1,IF(FirstRound!F154=$P$3,2,IF(FirstRound!F154=$P$4,3,IF(FirstRound!F154=$P$5,4,0))))</f>
        <v>1</v>
      </c>
      <c r="C153" s="14">
        <f>IF(FirstRound!I154=$P$2,1,IF(FirstRound!I154=$P$3,2,IF(FirstRound!I154=$P$4,3,IF(FirstRound!I154=$P$5,4,0))))</f>
        <v>1</v>
      </c>
      <c r="H153" s="14">
        <f t="shared" si="1"/>
        <v>152</v>
      </c>
      <c r="I153" s="14">
        <f t="shared" ref="I153:L153" si="152">COUNTIF($A152:$C152,I$1)</f>
        <v>0</v>
      </c>
      <c r="J153" s="14">
        <f t="shared" si="152"/>
        <v>2</v>
      </c>
      <c r="K153" s="14">
        <f t="shared" si="152"/>
        <v>0</v>
      </c>
      <c r="L153" s="14">
        <f t="shared" si="152"/>
        <v>0</v>
      </c>
    </row>
    <row r="154" spans="1:12" x14ac:dyDescent="0.2">
      <c r="A154" s="14">
        <f>IF(FirstRound!C155=$P$2,1,IF(FirstRound!C155=$P$3,2,IF(FirstRound!C155=$P$4,3,IF(FirstRound!C155=$P$5,4,0))))</f>
        <v>0</v>
      </c>
      <c r="B154" s="14">
        <f>IF(FirstRound!F155=$P$2,1,IF(FirstRound!F155=$P$3,2,IF(FirstRound!F155=$P$4,3,IF(FirstRound!F155=$P$5,4,0))))</f>
        <v>1</v>
      </c>
      <c r="C154" s="14">
        <f>IF(FirstRound!I155=$P$2,1,IF(FirstRound!I155=$P$3,2,IF(FirstRound!I155=$P$4,3,IF(FirstRound!I155=$P$5,4,0))))</f>
        <v>1</v>
      </c>
      <c r="H154" s="14">
        <f t="shared" si="1"/>
        <v>153</v>
      </c>
      <c r="I154" s="14">
        <f t="shared" ref="I154:L154" si="153">COUNTIF($A153:$C153,I$1)</f>
        <v>2</v>
      </c>
      <c r="J154" s="14">
        <f t="shared" si="153"/>
        <v>0</v>
      </c>
      <c r="K154" s="14">
        <f t="shared" si="153"/>
        <v>0</v>
      </c>
      <c r="L154" s="14">
        <f t="shared" si="153"/>
        <v>0</v>
      </c>
    </row>
    <row r="155" spans="1:12" x14ac:dyDescent="0.2">
      <c r="A155" s="14">
        <f>IF(FirstRound!C156=$P$2,1,IF(FirstRound!C156=$P$3,2,IF(FirstRound!C156=$P$4,3,IF(FirstRound!C156=$P$5,4,0))))</f>
        <v>0</v>
      </c>
      <c r="B155" s="14">
        <f>IF(FirstRound!F156=$P$2,1,IF(FirstRound!F156=$P$3,2,IF(FirstRound!F156=$P$4,3,IF(FirstRound!F156=$P$5,4,0))))</f>
        <v>2</v>
      </c>
      <c r="C155" s="14">
        <f>IF(FirstRound!I156=$P$2,1,IF(FirstRound!I156=$P$3,2,IF(FirstRound!I156=$P$4,3,IF(FirstRound!I156=$P$5,4,0))))</f>
        <v>2</v>
      </c>
      <c r="H155" s="14">
        <f t="shared" si="1"/>
        <v>154</v>
      </c>
      <c r="I155" s="14">
        <f t="shared" ref="I155:L155" si="154">COUNTIF($A154:$C154,I$1)</f>
        <v>2</v>
      </c>
      <c r="J155" s="14">
        <f t="shared" si="154"/>
        <v>0</v>
      </c>
      <c r="K155" s="14">
        <f t="shared" si="154"/>
        <v>0</v>
      </c>
      <c r="L155" s="14">
        <f t="shared" si="154"/>
        <v>0</v>
      </c>
    </row>
    <row r="156" spans="1:12" x14ac:dyDescent="0.2">
      <c r="A156" s="14">
        <f>IF(FirstRound!C157=$P$2,1,IF(FirstRound!C157=$P$3,2,IF(FirstRound!C157=$P$4,3,IF(FirstRound!C157=$P$5,4,0))))</f>
        <v>0</v>
      </c>
      <c r="B156" s="14">
        <f>IF(FirstRound!F157=$P$2,1,IF(FirstRound!F157=$P$3,2,IF(FirstRound!F157=$P$4,3,IF(FirstRound!F157=$P$5,4,0))))</f>
        <v>3</v>
      </c>
      <c r="C156" s="14">
        <f>IF(FirstRound!I157=$P$2,1,IF(FirstRound!I157=$P$3,2,IF(FirstRound!I157=$P$4,3,IF(FirstRound!I157=$P$5,4,0))))</f>
        <v>3</v>
      </c>
      <c r="H156" s="14">
        <f t="shared" si="1"/>
        <v>155</v>
      </c>
      <c r="I156" s="14">
        <f t="shared" ref="I156:L156" si="155">COUNTIF($A155:$C155,I$1)</f>
        <v>0</v>
      </c>
      <c r="J156" s="14">
        <f t="shared" si="155"/>
        <v>2</v>
      </c>
      <c r="K156" s="14">
        <f t="shared" si="155"/>
        <v>0</v>
      </c>
      <c r="L156" s="14">
        <f t="shared" si="155"/>
        <v>0</v>
      </c>
    </row>
    <row r="157" spans="1:12" x14ac:dyDescent="0.2">
      <c r="A157" s="14">
        <f>IF(FirstRound!C158=$P$2,1,IF(FirstRound!C158=$P$3,2,IF(FirstRound!C158=$P$4,3,IF(FirstRound!C158=$P$5,4,0))))</f>
        <v>0</v>
      </c>
      <c r="B157" s="14">
        <f>IF(FirstRound!F158=$P$2,1,IF(FirstRound!F158=$P$3,2,IF(FirstRound!F158=$P$4,3,IF(FirstRound!F158=$P$5,4,0))))</f>
        <v>1</v>
      </c>
      <c r="C157" s="14">
        <f>IF(FirstRound!I158=$P$2,1,IF(FirstRound!I158=$P$3,2,IF(FirstRound!I158=$P$4,3,IF(FirstRound!I158=$P$5,4,0))))</f>
        <v>1</v>
      </c>
      <c r="H157" s="14">
        <f t="shared" si="1"/>
        <v>156</v>
      </c>
      <c r="I157" s="14">
        <f t="shared" ref="I157:L157" si="156">COUNTIF($A156:$C156,I$1)</f>
        <v>0</v>
      </c>
      <c r="J157" s="14">
        <f t="shared" si="156"/>
        <v>0</v>
      </c>
      <c r="K157" s="14">
        <f t="shared" si="156"/>
        <v>2</v>
      </c>
      <c r="L157" s="14">
        <f t="shared" si="156"/>
        <v>0</v>
      </c>
    </row>
    <row r="158" spans="1:12" x14ac:dyDescent="0.2">
      <c r="A158" s="14">
        <f>IF(FirstRound!C159=$P$2,1,IF(FirstRound!C159=$P$3,2,IF(FirstRound!C159=$P$4,3,IF(FirstRound!C159=$P$5,4,0))))</f>
        <v>0</v>
      </c>
      <c r="B158" s="14">
        <f>IF(FirstRound!F159=$P$2,1,IF(FirstRound!F159=$P$3,2,IF(FirstRound!F159=$P$4,3,IF(FirstRound!F159=$P$5,4,0))))</f>
        <v>1</v>
      </c>
      <c r="C158" s="14">
        <f>IF(FirstRound!I159=$P$2,1,IF(FirstRound!I159=$P$3,2,IF(FirstRound!I159=$P$4,3,IF(FirstRound!I159=$P$5,4,0))))</f>
        <v>1</v>
      </c>
      <c r="H158" s="14">
        <f t="shared" si="1"/>
        <v>157</v>
      </c>
      <c r="I158" s="14">
        <f t="shared" ref="I158:L158" si="157">COUNTIF($A157:$C157,I$1)</f>
        <v>2</v>
      </c>
      <c r="J158" s="14">
        <f t="shared" si="157"/>
        <v>0</v>
      </c>
      <c r="K158" s="14">
        <f t="shared" si="157"/>
        <v>0</v>
      </c>
      <c r="L158" s="14">
        <f t="shared" si="157"/>
        <v>0</v>
      </c>
    </row>
    <row r="159" spans="1:12" x14ac:dyDescent="0.2">
      <c r="A159" s="14">
        <f>IF(FirstRound!C160=$P$2,1,IF(FirstRound!C160=$P$3,2,IF(FirstRound!C160=$P$4,3,IF(FirstRound!C160=$P$5,4,0))))</f>
        <v>0</v>
      </c>
      <c r="B159" s="14">
        <f>IF(FirstRound!F160=$P$2,1,IF(FirstRound!F160=$P$3,2,IF(FirstRound!F160=$P$4,3,IF(FirstRound!F160=$P$5,4,0))))</f>
        <v>2</v>
      </c>
      <c r="C159" s="14">
        <f>IF(FirstRound!I160=$P$2,1,IF(FirstRound!I160=$P$3,2,IF(FirstRound!I160=$P$4,3,IF(FirstRound!I160=$P$5,4,0))))</f>
        <v>2</v>
      </c>
      <c r="H159" s="14">
        <f t="shared" si="1"/>
        <v>158</v>
      </c>
      <c r="I159" s="14">
        <f t="shared" ref="I159:L159" si="158">COUNTIF($A158:$C158,I$1)</f>
        <v>2</v>
      </c>
      <c r="J159" s="14">
        <f t="shared" si="158"/>
        <v>0</v>
      </c>
      <c r="K159" s="14">
        <f t="shared" si="158"/>
        <v>0</v>
      </c>
      <c r="L159" s="14">
        <f t="shared" si="158"/>
        <v>0</v>
      </c>
    </row>
    <row r="160" spans="1:12" x14ac:dyDescent="0.2">
      <c r="A160" s="14">
        <f>IF(FirstRound!C161=$P$2,1,IF(FirstRound!C161=$P$3,2,IF(FirstRound!C161=$P$4,3,IF(FirstRound!C161=$P$5,4,0))))</f>
        <v>0</v>
      </c>
      <c r="B160" s="14">
        <f>IF(FirstRound!F161=$P$2,1,IF(FirstRound!F161=$P$3,2,IF(FirstRound!F161=$P$4,3,IF(FirstRound!F161=$P$5,4,0))))</f>
        <v>1</v>
      </c>
      <c r="C160" s="14">
        <f>IF(FirstRound!I161=$P$2,1,IF(FirstRound!I161=$P$3,2,IF(FirstRound!I161=$P$4,3,IF(FirstRound!I161=$P$5,4,0))))</f>
        <v>1</v>
      </c>
      <c r="H160" s="14">
        <f t="shared" si="1"/>
        <v>159</v>
      </c>
      <c r="I160" s="14">
        <f t="shared" ref="I160:L160" si="159">COUNTIF($A159:$C159,I$1)</f>
        <v>0</v>
      </c>
      <c r="J160" s="14">
        <f t="shared" si="159"/>
        <v>2</v>
      </c>
      <c r="K160" s="14">
        <f t="shared" si="159"/>
        <v>0</v>
      </c>
      <c r="L160" s="14">
        <f t="shared" si="159"/>
        <v>0</v>
      </c>
    </row>
    <row r="161" spans="1:12" x14ac:dyDescent="0.2">
      <c r="A161" s="14">
        <f>IF(FirstRound!C162=$P$2,1,IF(FirstRound!C162=$P$3,2,IF(FirstRound!C162=$P$4,3,IF(FirstRound!C162=$P$5,4,0))))</f>
        <v>0</v>
      </c>
      <c r="B161" s="14">
        <f>IF(FirstRound!F162=$P$2,1,IF(FirstRound!F162=$P$3,2,IF(FirstRound!F162=$P$4,3,IF(FirstRound!F162=$P$5,4,0))))</f>
        <v>2</v>
      </c>
      <c r="C161" s="14">
        <f>IF(FirstRound!I162=$P$2,1,IF(FirstRound!I162=$P$3,2,IF(FirstRound!I162=$P$4,3,IF(FirstRound!I162=$P$5,4,0))))</f>
        <v>2</v>
      </c>
      <c r="H161" s="14">
        <f t="shared" si="1"/>
        <v>160</v>
      </c>
      <c r="I161" s="14">
        <f t="shared" ref="I161:L161" si="160">COUNTIF($A160:$C160,I$1)</f>
        <v>2</v>
      </c>
      <c r="J161" s="14">
        <f t="shared" si="160"/>
        <v>0</v>
      </c>
      <c r="K161" s="14">
        <f t="shared" si="160"/>
        <v>0</v>
      </c>
      <c r="L161" s="14">
        <f t="shared" si="160"/>
        <v>0</v>
      </c>
    </row>
    <row r="162" spans="1:12" x14ac:dyDescent="0.2">
      <c r="A162" s="14">
        <f>IF(FirstRound!C163=$P$2,1,IF(FirstRound!C163=$P$3,2,IF(FirstRound!C163=$P$4,3,IF(FirstRound!C163=$P$5,4,0))))</f>
        <v>0</v>
      </c>
      <c r="B162" s="14">
        <f>IF(FirstRound!F163=$P$2,1,IF(FirstRound!F163=$P$3,2,IF(FirstRound!F163=$P$4,3,IF(FirstRound!F163=$P$5,4,0))))</f>
        <v>1</v>
      </c>
      <c r="C162" s="14">
        <f>IF(FirstRound!I163=$P$2,1,IF(FirstRound!I163=$P$3,2,IF(FirstRound!I163=$P$4,3,IF(FirstRound!I163=$P$5,4,0))))</f>
        <v>1</v>
      </c>
      <c r="H162" s="14">
        <f t="shared" si="1"/>
        <v>161</v>
      </c>
      <c r="I162" s="14">
        <f t="shared" ref="I162:L162" si="161">COUNTIF($A161:$C161,I$1)</f>
        <v>0</v>
      </c>
      <c r="J162" s="14">
        <f t="shared" si="161"/>
        <v>2</v>
      </c>
      <c r="K162" s="14">
        <f t="shared" si="161"/>
        <v>0</v>
      </c>
      <c r="L162" s="14">
        <f t="shared" si="161"/>
        <v>0</v>
      </c>
    </row>
    <row r="163" spans="1:12" x14ac:dyDescent="0.2">
      <c r="A163" s="14">
        <f>IF(FirstRound!C164=$P$2,1,IF(FirstRound!C164=$P$3,2,IF(FirstRound!C164=$P$4,3,IF(FirstRound!C164=$P$5,4,0))))</f>
        <v>0</v>
      </c>
      <c r="B163" s="14">
        <f>IF(FirstRound!F164=$P$2,1,IF(FirstRound!F164=$P$3,2,IF(FirstRound!F164=$P$4,3,IF(FirstRound!F164=$P$5,4,0))))</f>
        <v>2</v>
      </c>
      <c r="C163" s="14">
        <f>IF(FirstRound!I164=$P$2,1,IF(FirstRound!I164=$P$3,2,IF(FirstRound!I164=$P$4,3,IF(FirstRound!I164=$P$5,4,0))))</f>
        <v>2</v>
      </c>
      <c r="H163" s="14">
        <f t="shared" si="1"/>
        <v>162</v>
      </c>
      <c r="I163" s="14">
        <f t="shared" ref="I163:L163" si="162">COUNTIF($A162:$C162,I$1)</f>
        <v>2</v>
      </c>
      <c r="J163" s="14">
        <f t="shared" si="162"/>
        <v>0</v>
      </c>
      <c r="K163" s="14">
        <f t="shared" si="162"/>
        <v>0</v>
      </c>
      <c r="L163" s="14">
        <f t="shared" si="162"/>
        <v>0</v>
      </c>
    </row>
    <row r="164" spans="1:12" x14ac:dyDescent="0.2">
      <c r="A164" s="14">
        <f>IF(FirstRound!C165=$P$2,1,IF(FirstRound!C165=$P$3,2,IF(FirstRound!C165=$P$4,3,IF(FirstRound!C165=$P$5,4,0))))</f>
        <v>0</v>
      </c>
      <c r="B164" s="14">
        <f>IF(FirstRound!F165=$P$2,1,IF(FirstRound!F165=$P$3,2,IF(FirstRound!F165=$P$4,3,IF(FirstRound!F165=$P$5,4,0))))</f>
        <v>2</v>
      </c>
      <c r="C164" s="14">
        <f>IF(FirstRound!I165=$P$2,1,IF(FirstRound!I165=$P$3,2,IF(FirstRound!I165=$P$4,3,IF(FirstRound!I165=$P$5,4,0))))</f>
        <v>2</v>
      </c>
      <c r="H164" s="14">
        <f t="shared" si="1"/>
        <v>163</v>
      </c>
      <c r="I164" s="14">
        <f t="shared" ref="I164:L164" si="163">COUNTIF($A163:$C163,I$1)</f>
        <v>0</v>
      </c>
      <c r="J164" s="14">
        <f t="shared" si="163"/>
        <v>2</v>
      </c>
      <c r="K164" s="14">
        <f t="shared" si="163"/>
        <v>0</v>
      </c>
      <c r="L164" s="14">
        <f t="shared" si="163"/>
        <v>0</v>
      </c>
    </row>
    <row r="165" spans="1:12" x14ac:dyDescent="0.2">
      <c r="A165" s="14">
        <f>IF(FirstRound!C166=$P$2,1,IF(FirstRound!C166=$P$3,2,IF(FirstRound!C166=$P$4,3,IF(FirstRound!C166=$P$5,4,0))))</f>
        <v>0</v>
      </c>
      <c r="B165" s="14">
        <f>IF(FirstRound!F166=$P$2,1,IF(FirstRound!F166=$P$3,2,IF(FirstRound!F166=$P$4,3,IF(FirstRound!F166=$P$5,4,0))))</f>
        <v>2</v>
      </c>
      <c r="C165" s="14">
        <f>IF(FirstRound!I166=$P$2,1,IF(FirstRound!I166=$P$3,2,IF(FirstRound!I166=$P$4,3,IF(FirstRound!I166=$P$5,4,0))))</f>
        <v>2</v>
      </c>
      <c r="H165" s="14">
        <f t="shared" si="1"/>
        <v>164</v>
      </c>
      <c r="I165" s="14">
        <f t="shared" ref="I165:L165" si="164">COUNTIF($A164:$C164,I$1)</f>
        <v>0</v>
      </c>
      <c r="J165" s="14">
        <f t="shared" si="164"/>
        <v>2</v>
      </c>
      <c r="K165" s="14">
        <f t="shared" si="164"/>
        <v>0</v>
      </c>
      <c r="L165" s="14">
        <f t="shared" si="164"/>
        <v>0</v>
      </c>
    </row>
    <row r="166" spans="1:12" x14ac:dyDescent="0.2">
      <c r="A166" s="14">
        <f>IF(FirstRound!C167=$P$2,1,IF(FirstRound!C167=$P$3,2,IF(FirstRound!C167=$P$4,3,IF(FirstRound!C167=$P$5,4,0))))</f>
        <v>0</v>
      </c>
      <c r="B166" s="14">
        <f>IF(FirstRound!F167=$P$2,1,IF(FirstRound!F167=$P$3,2,IF(FirstRound!F167=$P$4,3,IF(FirstRound!F167=$P$5,4,0))))</f>
        <v>3</v>
      </c>
      <c r="C166" s="14">
        <f>IF(FirstRound!I167=$P$2,1,IF(FirstRound!I167=$P$3,2,IF(FirstRound!I167=$P$4,3,IF(FirstRound!I167=$P$5,4,0))))</f>
        <v>3</v>
      </c>
      <c r="H166" s="14">
        <f t="shared" si="1"/>
        <v>165</v>
      </c>
      <c r="I166" s="14">
        <f t="shared" ref="I166:L166" si="165">COUNTIF($A165:$C165,I$1)</f>
        <v>0</v>
      </c>
      <c r="J166" s="14">
        <f t="shared" si="165"/>
        <v>2</v>
      </c>
      <c r="K166" s="14">
        <f t="shared" si="165"/>
        <v>0</v>
      </c>
      <c r="L166" s="14">
        <f t="shared" si="165"/>
        <v>0</v>
      </c>
    </row>
    <row r="167" spans="1:12" x14ac:dyDescent="0.2">
      <c r="A167" s="14">
        <f>IF(FirstRound!C168=$P$2,1,IF(FirstRound!C168=$P$3,2,IF(FirstRound!C168=$P$4,3,IF(FirstRound!C168=$P$5,4,0))))</f>
        <v>0</v>
      </c>
      <c r="B167" s="14">
        <f>IF(FirstRound!F168=$P$2,1,IF(FirstRound!F168=$P$3,2,IF(FirstRound!F168=$P$4,3,IF(FirstRound!F168=$P$5,4,0))))</f>
        <v>2</v>
      </c>
      <c r="C167" s="14">
        <f>IF(FirstRound!I168=$P$2,1,IF(FirstRound!I168=$P$3,2,IF(FirstRound!I168=$P$4,3,IF(FirstRound!I168=$P$5,4,0))))</f>
        <v>2</v>
      </c>
      <c r="H167" s="14">
        <f t="shared" si="1"/>
        <v>166</v>
      </c>
      <c r="I167" s="14">
        <f t="shared" ref="I167:L167" si="166">COUNTIF($A166:$C166,I$1)</f>
        <v>0</v>
      </c>
      <c r="J167" s="14">
        <f t="shared" si="166"/>
        <v>0</v>
      </c>
      <c r="K167" s="14">
        <f t="shared" si="166"/>
        <v>2</v>
      </c>
      <c r="L167" s="14">
        <f t="shared" si="166"/>
        <v>0</v>
      </c>
    </row>
    <row r="168" spans="1:12" x14ac:dyDescent="0.2">
      <c r="A168" s="14">
        <f>IF(FirstRound!C169=$P$2,1,IF(FirstRound!C169=$P$3,2,IF(FirstRound!C169=$P$4,3,IF(FirstRound!C169=$P$5,4,0))))</f>
        <v>0</v>
      </c>
      <c r="B168" s="14">
        <f>IF(FirstRound!F169=$P$2,1,IF(FirstRound!F169=$P$3,2,IF(FirstRound!F169=$P$4,3,IF(FirstRound!F169=$P$5,4,0))))</f>
        <v>2</v>
      </c>
      <c r="C168" s="14">
        <f>IF(FirstRound!I169=$P$2,1,IF(FirstRound!I169=$P$3,2,IF(FirstRound!I169=$P$4,3,IF(FirstRound!I169=$P$5,4,0))))</f>
        <v>2</v>
      </c>
      <c r="H168" s="14">
        <f t="shared" si="1"/>
        <v>167</v>
      </c>
      <c r="I168" s="14">
        <f t="shared" ref="I168:L168" si="167">COUNTIF($A167:$C167,I$1)</f>
        <v>0</v>
      </c>
      <c r="J168" s="14">
        <f t="shared" si="167"/>
        <v>2</v>
      </c>
      <c r="K168" s="14">
        <f t="shared" si="167"/>
        <v>0</v>
      </c>
      <c r="L168" s="14">
        <f t="shared" si="167"/>
        <v>0</v>
      </c>
    </row>
    <row r="169" spans="1:12" x14ac:dyDescent="0.2">
      <c r="A169" s="14">
        <f>IF(FirstRound!C170=$P$2,1,IF(FirstRound!C170=$P$3,2,IF(FirstRound!C170=$P$4,3,IF(FirstRound!C170=$P$5,4,0))))</f>
        <v>2</v>
      </c>
      <c r="B169" s="14">
        <f>IF(FirstRound!F170=$P$2,1,IF(FirstRound!F170=$P$3,2,IF(FirstRound!F170=$P$4,3,IF(FirstRound!F170=$P$5,4,0))))</f>
        <v>0</v>
      </c>
      <c r="C169" s="14">
        <f>IF(FirstRound!I170=$P$2,1,IF(FirstRound!I170=$P$3,2,IF(FirstRound!I170=$P$4,3,IF(FirstRound!I170=$P$5,4,0))))</f>
        <v>3</v>
      </c>
      <c r="H169" s="14">
        <f t="shared" si="1"/>
        <v>168</v>
      </c>
      <c r="I169" s="14">
        <f t="shared" ref="I169:L169" si="168">COUNTIF($A168:$C168,I$1)</f>
        <v>0</v>
      </c>
      <c r="J169" s="14">
        <f t="shared" si="168"/>
        <v>2</v>
      </c>
      <c r="K169" s="14">
        <f t="shared" si="168"/>
        <v>0</v>
      </c>
      <c r="L169" s="14">
        <f t="shared" si="168"/>
        <v>0</v>
      </c>
    </row>
    <row r="170" spans="1:12" x14ac:dyDescent="0.2">
      <c r="A170" s="14">
        <f>IF(FirstRound!C171=$P$2,1,IF(FirstRound!C171=$P$3,2,IF(FirstRound!C171=$P$4,3,IF(FirstRound!C171=$P$5,4,0))))</f>
        <v>4</v>
      </c>
      <c r="B170" s="14">
        <f>IF(FirstRound!F171=$P$2,1,IF(FirstRound!F171=$P$3,2,IF(FirstRound!F171=$P$4,3,IF(FirstRound!F171=$P$5,4,0))))</f>
        <v>0</v>
      </c>
      <c r="C170" s="14">
        <f>IF(FirstRound!I171=$P$2,1,IF(FirstRound!I171=$P$3,2,IF(FirstRound!I171=$P$4,3,IF(FirstRound!I171=$P$5,4,0))))</f>
        <v>2</v>
      </c>
      <c r="H170" s="14">
        <f t="shared" si="1"/>
        <v>169</v>
      </c>
      <c r="I170" s="14">
        <f t="shared" ref="I170:L170" si="169">COUNTIF($A169:$C169,I$1)</f>
        <v>0</v>
      </c>
      <c r="J170" s="14">
        <f t="shared" si="169"/>
        <v>1</v>
      </c>
      <c r="K170" s="14">
        <f t="shared" si="169"/>
        <v>1</v>
      </c>
      <c r="L170" s="14">
        <f t="shared" si="169"/>
        <v>0</v>
      </c>
    </row>
    <row r="171" spans="1:12" x14ac:dyDescent="0.2">
      <c r="A171" s="14">
        <f>IF(FirstRound!C172=$P$2,1,IF(FirstRound!C172=$P$3,2,IF(FirstRound!C172=$P$4,3,IF(FirstRound!C172=$P$5,4,0))))</f>
        <v>0</v>
      </c>
      <c r="B171" s="14">
        <f>IF(FirstRound!F172=$P$2,1,IF(FirstRound!F172=$P$3,2,IF(FirstRound!F172=$P$4,3,IF(FirstRound!F172=$P$5,4,0))))</f>
        <v>2</v>
      </c>
      <c r="C171" s="14">
        <f>IF(FirstRound!I172=$P$2,1,IF(FirstRound!I172=$P$3,2,IF(FirstRound!I172=$P$4,3,IF(FirstRound!I172=$P$5,4,0))))</f>
        <v>2</v>
      </c>
      <c r="H171" s="14">
        <f t="shared" si="1"/>
        <v>170</v>
      </c>
      <c r="I171" s="14">
        <f t="shared" ref="I171:L171" si="170">COUNTIF($A170:$C170,I$1)</f>
        <v>0</v>
      </c>
      <c r="J171" s="14">
        <f t="shared" si="170"/>
        <v>1</v>
      </c>
      <c r="K171" s="14">
        <f t="shared" si="170"/>
        <v>0</v>
      </c>
      <c r="L171" s="14">
        <f t="shared" si="170"/>
        <v>1</v>
      </c>
    </row>
    <row r="172" spans="1:12" x14ac:dyDescent="0.2">
      <c r="A172" s="14">
        <f>IF(FirstRound!C173=$P$2,1,IF(FirstRound!C173=$P$3,2,IF(FirstRound!C173=$P$4,3,IF(FirstRound!C173=$P$5,4,0))))</f>
        <v>0</v>
      </c>
      <c r="B172" s="14">
        <f>IF(FirstRound!F173=$P$2,1,IF(FirstRound!F173=$P$3,2,IF(FirstRound!F173=$P$4,3,IF(FirstRound!F173=$P$5,4,0))))</f>
        <v>2</v>
      </c>
      <c r="C172" s="14">
        <f>IF(FirstRound!I173=$P$2,1,IF(FirstRound!I173=$P$3,2,IF(FirstRound!I173=$P$4,3,IF(FirstRound!I173=$P$5,4,0))))</f>
        <v>2</v>
      </c>
      <c r="H172" s="14">
        <f t="shared" si="1"/>
        <v>171</v>
      </c>
      <c r="I172" s="14">
        <f t="shared" ref="I172:L172" si="171">COUNTIF($A171:$C171,I$1)</f>
        <v>0</v>
      </c>
      <c r="J172" s="14">
        <f t="shared" si="171"/>
        <v>2</v>
      </c>
      <c r="K172" s="14">
        <f t="shared" si="171"/>
        <v>0</v>
      </c>
      <c r="L172" s="14">
        <f t="shared" si="171"/>
        <v>0</v>
      </c>
    </row>
    <row r="173" spans="1:12" x14ac:dyDescent="0.2">
      <c r="A173" s="14">
        <f>IF(FirstRound!C174=$P$2,1,IF(FirstRound!C174=$P$3,2,IF(FirstRound!C174=$P$4,3,IF(FirstRound!C174=$P$5,4,0))))</f>
        <v>3</v>
      </c>
      <c r="B173" s="14">
        <f>IF(FirstRound!F174=$P$2,1,IF(FirstRound!F174=$P$3,2,IF(FirstRound!F174=$P$4,3,IF(FirstRound!F174=$P$5,4,0))))</f>
        <v>3</v>
      </c>
      <c r="C173" s="14">
        <f>IF(FirstRound!I174=$P$2,1,IF(FirstRound!I174=$P$3,2,IF(FirstRound!I174=$P$4,3,IF(FirstRound!I174=$P$5,4,0))))</f>
        <v>3</v>
      </c>
      <c r="H173" s="14">
        <f t="shared" si="1"/>
        <v>172</v>
      </c>
      <c r="I173" s="14">
        <f t="shared" ref="I173:L173" si="172">COUNTIF($A172:$C172,I$1)</f>
        <v>0</v>
      </c>
      <c r="J173" s="14">
        <f t="shared" si="172"/>
        <v>2</v>
      </c>
      <c r="K173" s="14">
        <f t="shared" si="172"/>
        <v>0</v>
      </c>
      <c r="L173" s="14">
        <f t="shared" si="172"/>
        <v>0</v>
      </c>
    </row>
    <row r="174" spans="1:12" x14ac:dyDescent="0.2">
      <c r="H174" s="14">
        <f t="shared" si="1"/>
        <v>173</v>
      </c>
      <c r="I174" s="14">
        <f t="shared" ref="I174:J174" si="173">COUNTIF($A173:$C173,I$1)</f>
        <v>0</v>
      </c>
      <c r="J174" s="14">
        <f t="shared" si="173"/>
        <v>0</v>
      </c>
      <c r="K174" s="9">
        <v>2</v>
      </c>
      <c r="L174" s="14">
        <f>COUNTIF($A173:$C173,L$1)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W987"/>
  <sheetViews>
    <sheetView workbookViewId="0">
      <selection activeCell="I12" sqref="I12"/>
    </sheetView>
  </sheetViews>
  <sheetFormatPr defaultColWidth="14.42578125" defaultRowHeight="15.75" customHeight="1" x14ac:dyDescent="0.2"/>
  <cols>
    <col min="5" max="5" width="26.42578125" customWidth="1"/>
    <col min="9" max="9" width="44.42578125" bestFit="1" customWidth="1"/>
  </cols>
  <sheetData>
    <row r="1" spans="1:23" ht="15.75" customHeight="1" x14ac:dyDescent="0.25">
      <c r="A1" s="27"/>
      <c r="B1" s="28">
        <v>1</v>
      </c>
      <c r="C1" s="28">
        <v>2</v>
      </c>
      <c r="D1" s="28">
        <v>3</v>
      </c>
      <c r="E1" s="28">
        <v>4</v>
      </c>
      <c r="F1" s="29"/>
      <c r="G1" s="30"/>
      <c r="H1" s="30"/>
      <c r="I1" s="30"/>
      <c r="J1" s="31"/>
      <c r="K1" s="31" t="s">
        <v>492</v>
      </c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</row>
    <row r="2" spans="1:23" ht="12.75" x14ac:dyDescent="0.2">
      <c r="A2" s="28">
        <v>1</v>
      </c>
      <c r="B2" s="32">
        <f>COUNTIF('agreement data'!I2:I174,2)*2</f>
        <v>98</v>
      </c>
      <c r="C2" s="32">
        <f>COUNTIFS('agreement data'!I2:I174,1,'agreement data'!J2:J174,1)</f>
        <v>13</v>
      </c>
      <c r="D2" s="32">
        <f>COUNTIFS('agreement data'!I2:I174,1,'agreement data'!K2:K174,1)</f>
        <v>11</v>
      </c>
      <c r="E2" s="32">
        <f>COUNTIFS('agreement data'!I2:I174,1,'agreement data'!L2:L174,1)</f>
        <v>0</v>
      </c>
      <c r="F2" s="31"/>
      <c r="G2" s="31"/>
      <c r="H2" s="31"/>
      <c r="I2" s="31"/>
      <c r="J2" s="32">
        <f t="shared" ref="J2:J5" si="0">SUM(B2:I2)</f>
        <v>122</v>
      </c>
      <c r="K2" s="32">
        <f t="shared" ref="K2:K5" si="1">J2*(J2-1)</f>
        <v>14762</v>
      </c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</row>
    <row r="3" spans="1:23" ht="12.75" x14ac:dyDescent="0.2">
      <c r="A3" s="28">
        <v>2</v>
      </c>
      <c r="B3" s="33">
        <f>C2</f>
        <v>13</v>
      </c>
      <c r="C3" s="32">
        <f>COUNTIF('agreement data'!J2:J174,2)*2</f>
        <v>86</v>
      </c>
      <c r="D3" s="32">
        <f>COUNTIFS('agreement data'!$J2:$J174,1,'agreement data'!K2:K174,1)</f>
        <v>4</v>
      </c>
      <c r="E3" s="32">
        <f>COUNTIFS('agreement data'!$J2:$J174,1,'agreement data'!L2:L174,1)</f>
        <v>2</v>
      </c>
      <c r="F3" s="32"/>
      <c r="G3" s="31"/>
      <c r="H3" s="31"/>
      <c r="I3" s="32"/>
      <c r="J3" s="32">
        <f t="shared" si="0"/>
        <v>105</v>
      </c>
      <c r="K3" s="32">
        <f t="shared" si="1"/>
        <v>10920</v>
      </c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</row>
    <row r="4" spans="1:23" ht="12.75" x14ac:dyDescent="0.2">
      <c r="A4" s="28">
        <v>3</v>
      </c>
      <c r="B4" s="34">
        <f>D2</f>
        <v>11</v>
      </c>
      <c r="C4" s="32">
        <f>D3</f>
        <v>4</v>
      </c>
      <c r="D4" s="32">
        <f>COUNTIF('agreement data'!K2:K174,2)*2</f>
        <v>98</v>
      </c>
      <c r="E4" s="32">
        <f>COUNTIFS('agreement data'!K2:K174,1,'agreement data'!L2:L174,1)</f>
        <v>0</v>
      </c>
      <c r="F4" s="31"/>
      <c r="G4" s="31"/>
      <c r="H4" s="31"/>
      <c r="I4" s="31"/>
      <c r="J4" s="32">
        <f t="shared" si="0"/>
        <v>113</v>
      </c>
      <c r="K4" s="32">
        <f t="shared" si="1"/>
        <v>12656</v>
      </c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</row>
    <row r="5" spans="1:23" ht="12.75" x14ac:dyDescent="0.2">
      <c r="A5" s="28">
        <v>4</v>
      </c>
      <c r="B5" s="33">
        <f>E2</f>
        <v>0</v>
      </c>
      <c r="C5" s="32">
        <f>E3</f>
        <v>2</v>
      </c>
      <c r="D5" s="32">
        <f>E4</f>
        <v>0</v>
      </c>
      <c r="E5" s="32">
        <f>COUNTIF('agreement data'!L2:L174,2)*2</f>
        <v>4</v>
      </c>
      <c r="F5" s="32"/>
      <c r="G5" s="32"/>
      <c r="H5" s="31"/>
      <c r="I5" s="32"/>
      <c r="J5" s="32">
        <f t="shared" si="0"/>
        <v>6</v>
      </c>
      <c r="K5" s="32">
        <f t="shared" si="1"/>
        <v>30</v>
      </c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</row>
    <row r="6" spans="1:23" ht="12.75" x14ac:dyDescent="0.2">
      <c r="A6" s="31"/>
      <c r="B6" s="31"/>
      <c r="C6" s="31"/>
      <c r="D6" s="31"/>
      <c r="E6" s="31"/>
      <c r="F6" s="31"/>
      <c r="G6" s="31"/>
      <c r="H6" s="31"/>
      <c r="I6" s="31"/>
      <c r="J6" s="32">
        <f>SUM(J2:J5)</f>
        <v>346</v>
      </c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</row>
    <row r="7" spans="1:23" ht="12.75" x14ac:dyDescent="0.2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</row>
    <row r="8" spans="1:23" ht="12.75" x14ac:dyDescent="0.2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</row>
    <row r="9" spans="1:23" ht="12.75" x14ac:dyDescent="0.2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</row>
    <row r="10" spans="1:23" ht="12.75" x14ac:dyDescent="0.2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</row>
    <row r="11" spans="1:23" ht="12.75" x14ac:dyDescent="0.2">
      <c r="A11" s="31"/>
      <c r="B11" s="31"/>
      <c r="C11" s="31"/>
      <c r="D11" s="31"/>
      <c r="E11" s="31" t="s">
        <v>493</v>
      </c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</row>
    <row r="12" spans="1:23" ht="47.25" x14ac:dyDescent="0.65">
      <c r="A12" s="32">
        <f>J6-1</f>
        <v>345</v>
      </c>
      <c r="B12" s="32">
        <f>B2+C3+D4+E5</f>
        <v>286</v>
      </c>
      <c r="C12" s="31"/>
      <c r="D12" s="31"/>
      <c r="E12" s="32">
        <f>SUM(K2:K5)</f>
        <v>38368</v>
      </c>
      <c r="F12" s="31"/>
      <c r="G12" s="32">
        <f>A12*B12-E12</f>
        <v>60302</v>
      </c>
      <c r="H12" s="31"/>
      <c r="I12" s="35">
        <f>G12/G13</f>
        <v>0.74445075430236285</v>
      </c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</row>
    <row r="13" spans="1:23" ht="12.75" x14ac:dyDescent="0.2">
      <c r="A13" s="32">
        <f>J6*(J6-1)</f>
        <v>119370</v>
      </c>
      <c r="B13" s="31"/>
      <c r="C13" s="31"/>
      <c r="D13" s="31"/>
      <c r="E13" s="31"/>
      <c r="F13" s="31"/>
      <c r="G13" s="32">
        <f>A13-E12</f>
        <v>81002</v>
      </c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</row>
    <row r="14" spans="1:23" ht="12.75" x14ac:dyDescent="0.2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</row>
    <row r="15" spans="1:23" ht="12.75" x14ac:dyDescent="0.2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</row>
    <row r="16" spans="1:23" ht="12.75" x14ac:dyDescent="0.2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</row>
    <row r="17" spans="1:23" ht="12.75" x14ac:dyDescent="0.2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</row>
    <row r="18" spans="1:23" ht="12.75" x14ac:dyDescent="0.2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</row>
    <row r="19" spans="1:23" ht="12.75" x14ac:dyDescent="0.2">
      <c r="A19" s="30" t="s">
        <v>494</v>
      </c>
      <c r="B19" s="31" t="s">
        <v>495</v>
      </c>
      <c r="C19" s="31" t="s">
        <v>496</v>
      </c>
      <c r="D19" s="9" t="s">
        <v>497</v>
      </c>
      <c r="E19" s="31" t="s">
        <v>498</v>
      </c>
      <c r="F19" s="31" t="s">
        <v>499</v>
      </c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</row>
    <row r="20" spans="1:23" ht="12.75" x14ac:dyDescent="0.2">
      <c r="A20" s="9" t="s">
        <v>8</v>
      </c>
      <c r="B20" s="32">
        <f>B2/2</f>
        <v>49</v>
      </c>
      <c r="C20" s="14">
        <f>FirstRound!M2-B20</f>
        <v>17</v>
      </c>
      <c r="D20" s="32">
        <f>SecondRound!H2</f>
        <v>89</v>
      </c>
      <c r="E20" s="32">
        <f t="shared" ref="E20:E23" si="2">SUM(B20:D20)</f>
        <v>155</v>
      </c>
      <c r="F20" s="32">
        <f t="shared" ref="F20:F23" si="3">E20/($E$25)*100</f>
        <v>40.364583333333329</v>
      </c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</row>
    <row r="21" spans="1:23" ht="12.75" x14ac:dyDescent="0.2">
      <c r="A21" s="9" t="s">
        <v>12</v>
      </c>
      <c r="B21" s="32">
        <f>C3/2</f>
        <v>43</v>
      </c>
      <c r="C21" s="14">
        <f>FirstRound!M3-B21</f>
        <v>3</v>
      </c>
      <c r="D21" s="32">
        <f>SecondRound!H3</f>
        <v>62</v>
      </c>
      <c r="E21" s="32">
        <f t="shared" si="2"/>
        <v>108</v>
      </c>
      <c r="F21" s="32">
        <f t="shared" si="3"/>
        <v>28.125</v>
      </c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</row>
    <row r="22" spans="1:23" ht="12.75" x14ac:dyDescent="0.2">
      <c r="A22" s="9" t="s">
        <v>7</v>
      </c>
      <c r="B22" s="32">
        <f>D4/2</f>
        <v>49</v>
      </c>
      <c r="C22" s="14">
        <f>FirstRound!M4-B22</f>
        <v>8</v>
      </c>
      <c r="D22" s="32">
        <f>SecondRound!H4</f>
        <v>51</v>
      </c>
      <c r="E22" s="32">
        <f t="shared" si="2"/>
        <v>108</v>
      </c>
      <c r="F22" s="32">
        <f t="shared" si="3"/>
        <v>28.125</v>
      </c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</row>
    <row r="23" spans="1:23" ht="12.75" x14ac:dyDescent="0.2">
      <c r="A23" s="9" t="s">
        <v>18</v>
      </c>
      <c r="B23" s="32">
        <f>E5/2</f>
        <v>2</v>
      </c>
      <c r="C23" s="14">
        <f>FirstRound!M5-B23</f>
        <v>2</v>
      </c>
      <c r="D23" s="32">
        <f>SecondRound!H5</f>
        <v>9</v>
      </c>
      <c r="E23" s="32">
        <f t="shared" si="2"/>
        <v>13</v>
      </c>
      <c r="F23" s="32">
        <f t="shared" si="3"/>
        <v>3.3854166666666665</v>
      </c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</row>
    <row r="24" spans="1:23" ht="12.75" x14ac:dyDescent="0.2">
      <c r="A24" s="31"/>
      <c r="B24" s="31"/>
      <c r="C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</row>
    <row r="25" spans="1:23" ht="12.75" x14ac:dyDescent="0.2">
      <c r="A25" s="31" t="s">
        <v>500</v>
      </c>
      <c r="B25" s="31"/>
      <c r="C25" s="31"/>
      <c r="E25" s="32">
        <f>SUM(E20:E23)</f>
        <v>384</v>
      </c>
      <c r="F25" s="32">
        <f>SUM(F20:F24)</f>
        <v>100</v>
      </c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</row>
    <row r="26" spans="1:23" ht="12.75" x14ac:dyDescent="0.2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</row>
    <row r="27" spans="1:23" ht="12.75" x14ac:dyDescent="0.2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</row>
    <row r="28" spans="1:23" ht="12.75" x14ac:dyDescent="0.2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</row>
    <row r="29" spans="1:23" ht="12.75" x14ac:dyDescent="0.2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</row>
    <row r="30" spans="1:23" ht="12.75" x14ac:dyDescent="0.2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</row>
    <row r="31" spans="1:23" ht="12.75" x14ac:dyDescent="0.2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</row>
    <row r="32" spans="1:23" ht="12.75" x14ac:dyDescent="0.2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</row>
    <row r="33" spans="1:23" ht="12.75" x14ac:dyDescent="0.2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</row>
    <row r="34" spans="1:23" ht="12.75" x14ac:dyDescent="0.2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</row>
    <row r="35" spans="1:23" ht="12.75" x14ac:dyDescent="0.2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</row>
    <row r="36" spans="1:23" ht="12.75" x14ac:dyDescent="0.2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</row>
    <row r="37" spans="1:23" ht="12.75" x14ac:dyDescent="0.2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</row>
    <row r="38" spans="1:23" ht="12.75" x14ac:dyDescent="0.2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</row>
    <row r="39" spans="1:23" ht="12.75" x14ac:dyDescent="0.2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</row>
    <row r="40" spans="1:23" ht="12.75" x14ac:dyDescent="0.2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</row>
    <row r="41" spans="1:23" ht="12.75" x14ac:dyDescent="0.2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</row>
    <row r="42" spans="1:23" ht="12.75" x14ac:dyDescent="0.2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</row>
    <row r="43" spans="1:23" ht="12.75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</row>
    <row r="44" spans="1:23" ht="12.75" x14ac:dyDescent="0.2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</row>
    <row r="45" spans="1:23" ht="12.75" x14ac:dyDescent="0.2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</row>
    <row r="46" spans="1:23" ht="12.75" x14ac:dyDescent="0.2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</row>
    <row r="47" spans="1:23" ht="12.75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</row>
    <row r="48" spans="1:23" ht="12.75" x14ac:dyDescent="0.2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</row>
    <row r="49" spans="1:23" ht="12.75" x14ac:dyDescent="0.2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</row>
    <row r="50" spans="1:23" ht="12.75" x14ac:dyDescent="0.2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</row>
    <row r="51" spans="1:23" ht="12.75" x14ac:dyDescent="0.2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</row>
    <row r="52" spans="1:23" ht="12.75" x14ac:dyDescent="0.2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</row>
    <row r="53" spans="1:23" ht="12.75" x14ac:dyDescent="0.2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</row>
    <row r="54" spans="1:23" ht="12.75" x14ac:dyDescent="0.2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</row>
    <row r="55" spans="1:23" ht="12.75" x14ac:dyDescent="0.2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</row>
    <row r="56" spans="1:23" ht="12.75" x14ac:dyDescent="0.2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</row>
    <row r="57" spans="1:23" ht="12.75" x14ac:dyDescent="0.2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</row>
    <row r="58" spans="1:23" ht="12.75" x14ac:dyDescent="0.2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</row>
    <row r="59" spans="1:23" ht="12.75" x14ac:dyDescent="0.2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</row>
    <row r="60" spans="1:23" ht="12.75" x14ac:dyDescent="0.2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</row>
    <row r="61" spans="1:23" ht="12.75" x14ac:dyDescent="0.2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</row>
    <row r="62" spans="1:23" ht="12.75" x14ac:dyDescent="0.2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</row>
    <row r="63" spans="1:23" ht="12.75" x14ac:dyDescent="0.2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</row>
    <row r="64" spans="1:23" ht="12.75" x14ac:dyDescent="0.2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</row>
    <row r="65" spans="1:23" ht="12.75" x14ac:dyDescent="0.2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</row>
    <row r="66" spans="1:23" ht="12.75" x14ac:dyDescent="0.2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</row>
    <row r="67" spans="1:23" ht="12.75" x14ac:dyDescent="0.2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</row>
    <row r="68" spans="1:23" ht="12.75" x14ac:dyDescent="0.2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</row>
    <row r="69" spans="1:23" ht="12.75" x14ac:dyDescent="0.2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</row>
    <row r="70" spans="1:23" ht="12.75" x14ac:dyDescent="0.2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</row>
    <row r="71" spans="1:23" ht="12.75" x14ac:dyDescent="0.2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</row>
    <row r="72" spans="1:23" ht="12.75" x14ac:dyDescent="0.2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</row>
    <row r="73" spans="1:23" ht="12.75" x14ac:dyDescent="0.2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</row>
    <row r="74" spans="1:23" ht="12.75" x14ac:dyDescent="0.2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</row>
    <row r="75" spans="1:23" ht="12.75" x14ac:dyDescent="0.2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</row>
    <row r="76" spans="1:23" ht="12.75" x14ac:dyDescent="0.2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</row>
    <row r="77" spans="1:23" ht="12.75" x14ac:dyDescent="0.2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</row>
    <row r="78" spans="1:23" ht="12.75" x14ac:dyDescent="0.2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</row>
    <row r="79" spans="1:23" ht="12.75" x14ac:dyDescent="0.2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</row>
    <row r="80" spans="1:23" ht="12.75" x14ac:dyDescent="0.2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</row>
    <row r="81" spans="1:23" ht="12.75" x14ac:dyDescent="0.2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</row>
    <row r="82" spans="1:23" ht="12.75" x14ac:dyDescent="0.2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</row>
    <row r="83" spans="1:23" ht="12.75" x14ac:dyDescent="0.2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</row>
    <row r="84" spans="1:23" ht="12.75" x14ac:dyDescent="0.2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</row>
    <row r="85" spans="1:23" ht="12.75" x14ac:dyDescent="0.2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</row>
    <row r="86" spans="1:23" ht="12.75" x14ac:dyDescent="0.2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</row>
    <row r="87" spans="1:23" ht="12.75" x14ac:dyDescent="0.2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</row>
    <row r="88" spans="1:23" ht="12.75" x14ac:dyDescent="0.2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</row>
    <row r="89" spans="1:23" ht="12.75" x14ac:dyDescent="0.2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</row>
    <row r="90" spans="1:23" ht="12.75" x14ac:dyDescent="0.2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</row>
    <row r="91" spans="1:23" ht="12.75" x14ac:dyDescent="0.2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</row>
    <row r="92" spans="1:23" ht="12.75" x14ac:dyDescent="0.2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</row>
    <row r="93" spans="1:23" ht="12.75" x14ac:dyDescent="0.2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</row>
    <row r="94" spans="1:23" ht="12.75" x14ac:dyDescent="0.2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</row>
    <row r="95" spans="1:23" ht="12.75" x14ac:dyDescent="0.2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</row>
    <row r="96" spans="1:23" ht="12.75" x14ac:dyDescent="0.2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</row>
    <row r="97" spans="1:23" ht="12.75" x14ac:dyDescent="0.2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</row>
    <row r="98" spans="1:23" ht="12.75" x14ac:dyDescent="0.2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</row>
    <row r="99" spans="1:23" ht="12.75" x14ac:dyDescent="0.2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</row>
    <row r="100" spans="1:23" ht="12.75" x14ac:dyDescent="0.2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</row>
    <row r="101" spans="1:23" ht="12.75" x14ac:dyDescent="0.2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</row>
    <row r="102" spans="1:23" ht="12.75" x14ac:dyDescent="0.2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</row>
    <row r="103" spans="1:23" ht="12.75" x14ac:dyDescent="0.2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</row>
    <row r="104" spans="1:23" ht="12.75" x14ac:dyDescent="0.2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</row>
    <row r="105" spans="1:23" ht="12.75" x14ac:dyDescent="0.2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</row>
    <row r="106" spans="1:23" ht="12.75" x14ac:dyDescent="0.2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</row>
    <row r="107" spans="1:23" ht="12.75" x14ac:dyDescent="0.2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</row>
    <row r="108" spans="1:23" ht="12.75" x14ac:dyDescent="0.2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</row>
    <row r="109" spans="1:23" ht="12.75" x14ac:dyDescent="0.2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</row>
    <row r="110" spans="1:23" ht="12.75" x14ac:dyDescent="0.2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</row>
    <row r="111" spans="1:23" ht="12.75" x14ac:dyDescent="0.2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</row>
    <row r="112" spans="1:23" ht="12.75" x14ac:dyDescent="0.2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</row>
    <row r="113" spans="1:23" ht="12.75" x14ac:dyDescent="0.2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</row>
    <row r="114" spans="1:23" ht="12.75" x14ac:dyDescent="0.2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</row>
    <row r="115" spans="1:23" ht="12.75" x14ac:dyDescent="0.2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</row>
    <row r="116" spans="1:23" ht="12.75" x14ac:dyDescent="0.2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</row>
    <row r="117" spans="1:23" ht="12.75" x14ac:dyDescent="0.2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</row>
    <row r="118" spans="1:23" ht="12.75" x14ac:dyDescent="0.2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</row>
    <row r="119" spans="1:23" ht="12.75" x14ac:dyDescent="0.2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</row>
    <row r="120" spans="1:23" ht="12.75" x14ac:dyDescent="0.2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</row>
    <row r="121" spans="1:23" ht="12.75" x14ac:dyDescent="0.2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</row>
    <row r="122" spans="1:23" ht="12.75" x14ac:dyDescent="0.2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</row>
    <row r="123" spans="1:23" ht="12.75" x14ac:dyDescent="0.2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</row>
    <row r="124" spans="1:23" ht="12.75" x14ac:dyDescent="0.2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</row>
    <row r="125" spans="1:23" ht="12.75" x14ac:dyDescent="0.2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</row>
    <row r="126" spans="1:23" ht="12.75" x14ac:dyDescent="0.2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</row>
    <row r="127" spans="1:23" ht="12.75" x14ac:dyDescent="0.2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</row>
    <row r="128" spans="1:23" ht="12.75" x14ac:dyDescent="0.2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</row>
    <row r="129" spans="1:23" ht="12.75" x14ac:dyDescent="0.2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</row>
    <row r="130" spans="1:23" ht="12.75" x14ac:dyDescent="0.2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</row>
    <row r="131" spans="1:23" ht="12.75" x14ac:dyDescent="0.2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</row>
    <row r="132" spans="1:23" ht="12.75" x14ac:dyDescent="0.2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</row>
    <row r="133" spans="1:23" ht="12.75" x14ac:dyDescent="0.2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</row>
    <row r="134" spans="1:23" ht="12.75" x14ac:dyDescent="0.2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</row>
    <row r="135" spans="1:23" ht="12.75" x14ac:dyDescent="0.2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</row>
    <row r="136" spans="1:23" ht="12.75" x14ac:dyDescent="0.2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</row>
    <row r="137" spans="1:23" ht="12.75" x14ac:dyDescent="0.2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</row>
    <row r="138" spans="1:23" ht="12.75" x14ac:dyDescent="0.2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</row>
    <row r="139" spans="1:23" ht="12.75" x14ac:dyDescent="0.2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</row>
    <row r="140" spans="1:23" ht="12.75" x14ac:dyDescent="0.2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</row>
    <row r="141" spans="1:23" ht="12.75" x14ac:dyDescent="0.2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</row>
    <row r="142" spans="1:23" ht="12.75" x14ac:dyDescent="0.2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</row>
    <row r="143" spans="1:23" ht="12.75" x14ac:dyDescent="0.2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</row>
    <row r="144" spans="1:23" ht="12.75" x14ac:dyDescent="0.2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</row>
    <row r="145" spans="1:23" ht="12.75" x14ac:dyDescent="0.2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</row>
    <row r="146" spans="1:23" ht="12.75" x14ac:dyDescent="0.2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</row>
    <row r="147" spans="1:23" ht="12.75" x14ac:dyDescent="0.2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</row>
    <row r="148" spans="1:23" ht="12.75" x14ac:dyDescent="0.2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</row>
    <row r="149" spans="1:23" ht="12.75" x14ac:dyDescent="0.2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</row>
    <row r="150" spans="1:23" ht="12.75" x14ac:dyDescent="0.2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</row>
    <row r="151" spans="1:23" ht="12.75" x14ac:dyDescent="0.2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</row>
    <row r="152" spans="1:23" ht="12.75" x14ac:dyDescent="0.2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</row>
    <row r="153" spans="1:23" ht="12.75" x14ac:dyDescent="0.2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</row>
    <row r="154" spans="1:23" ht="12.75" x14ac:dyDescent="0.2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</row>
    <row r="155" spans="1:23" ht="12.75" x14ac:dyDescent="0.2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</row>
    <row r="156" spans="1:23" ht="12.75" x14ac:dyDescent="0.2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</row>
    <row r="157" spans="1:23" ht="12.75" x14ac:dyDescent="0.2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</row>
    <row r="158" spans="1:23" ht="12.75" x14ac:dyDescent="0.2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</row>
    <row r="159" spans="1:23" ht="12.75" x14ac:dyDescent="0.2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</row>
    <row r="160" spans="1:23" ht="12.75" x14ac:dyDescent="0.2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</row>
    <row r="161" spans="1:23" ht="12.75" x14ac:dyDescent="0.2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</row>
    <row r="162" spans="1:23" ht="12.75" x14ac:dyDescent="0.2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</row>
    <row r="163" spans="1:23" ht="12.75" x14ac:dyDescent="0.2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</row>
    <row r="164" spans="1:23" ht="12.75" x14ac:dyDescent="0.2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</row>
    <row r="165" spans="1:23" ht="12.75" x14ac:dyDescent="0.2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</row>
    <row r="166" spans="1:23" ht="12.75" x14ac:dyDescent="0.2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</row>
    <row r="167" spans="1:23" ht="12.75" x14ac:dyDescent="0.2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</row>
    <row r="168" spans="1:23" ht="12.75" x14ac:dyDescent="0.2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</row>
    <row r="169" spans="1:23" ht="12.75" x14ac:dyDescent="0.2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</row>
    <row r="170" spans="1:23" ht="12.75" x14ac:dyDescent="0.2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</row>
    <row r="171" spans="1:23" ht="12.75" x14ac:dyDescent="0.2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</row>
    <row r="172" spans="1:23" ht="12.75" x14ac:dyDescent="0.2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</row>
    <row r="173" spans="1:23" ht="12.75" x14ac:dyDescent="0.2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</row>
    <row r="174" spans="1:23" ht="12.75" x14ac:dyDescent="0.2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</row>
    <row r="175" spans="1:23" ht="12.75" x14ac:dyDescent="0.2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</row>
    <row r="176" spans="1:23" ht="12.75" x14ac:dyDescent="0.2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</row>
    <row r="177" spans="1:23" ht="12.75" x14ac:dyDescent="0.2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</row>
    <row r="178" spans="1:23" ht="12.75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</row>
    <row r="179" spans="1:23" ht="12.75" x14ac:dyDescent="0.2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</row>
    <row r="180" spans="1:23" ht="12.75" x14ac:dyDescent="0.2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</row>
    <row r="181" spans="1:23" ht="12.75" x14ac:dyDescent="0.2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</row>
    <row r="182" spans="1:23" ht="12.75" x14ac:dyDescent="0.2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</row>
    <row r="183" spans="1:23" ht="12.75" x14ac:dyDescent="0.2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</row>
    <row r="184" spans="1:23" ht="12.75" x14ac:dyDescent="0.2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</row>
    <row r="185" spans="1:23" ht="12.75" x14ac:dyDescent="0.2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</row>
    <row r="186" spans="1:23" ht="12.75" x14ac:dyDescent="0.2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</row>
    <row r="187" spans="1:23" ht="12.75" x14ac:dyDescent="0.2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</row>
    <row r="188" spans="1:23" ht="12.75" x14ac:dyDescent="0.2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</row>
    <row r="189" spans="1:23" ht="12.75" x14ac:dyDescent="0.2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</row>
    <row r="190" spans="1:23" ht="12.75" x14ac:dyDescent="0.2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</row>
    <row r="191" spans="1:23" ht="12.75" x14ac:dyDescent="0.2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</row>
    <row r="192" spans="1:23" ht="12.75" x14ac:dyDescent="0.2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</row>
    <row r="193" spans="1:23" ht="12.75" x14ac:dyDescent="0.2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</row>
    <row r="194" spans="1:23" ht="12.75" x14ac:dyDescent="0.2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</row>
    <row r="195" spans="1:23" ht="12.75" x14ac:dyDescent="0.2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</row>
    <row r="196" spans="1:23" ht="12.75" x14ac:dyDescent="0.2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</row>
    <row r="197" spans="1:23" ht="12.75" x14ac:dyDescent="0.2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</row>
    <row r="198" spans="1:23" ht="12.75" x14ac:dyDescent="0.2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</row>
    <row r="199" spans="1:23" ht="12.75" x14ac:dyDescent="0.2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</row>
    <row r="200" spans="1:23" ht="12.75" x14ac:dyDescent="0.2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</row>
    <row r="201" spans="1:23" ht="12.75" x14ac:dyDescent="0.2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</row>
    <row r="202" spans="1:23" ht="12.75" x14ac:dyDescent="0.2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</row>
    <row r="203" spans="1:23" ht="12.75" x14ac:dyDescent="0.2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</row>
    <row r="204" spans="1:23" ht="12.75" x14ac:dyDescent="0.2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</row>
    <row r="205" spans="1:23" ht="12.75" x14ac:dyDescent="0.2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</row>
    <row r="206" spans="1:23" ht="12.75" x14ac:dyDescent="0.2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</row>
    <row r="207" spans="1:23" ht="12.75" x14ac:dyDescent="0.2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</row>
    <row r="208" spans="1:23" ht="12.75" x14ac:dyDescent="0.2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</row>
    <row r="209" spans="1:23" ht="12.75" x14ac:dyDescent="0.2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</row>
    <row r="210" spans="1:23" ht="12.75" x14ac:dyDescent="0.2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</row>
    <row r="211" spans="1:23" ht="12.75" x14ac:dyDescent="0.2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</row>
    <row r="212" spans="1:23" ht="12.75" x14ac:dyDescent="0.2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</row>
    <row r="213" spans="1:23" ht="12.75" x14ac:dyDescent="0.2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</row>
    <row r="214" spans="1:23" ht="12.75" x14ac:dyDescent="0.2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</row>
    <row r="215" spans="1:23" ht="12.75" x14ac:dyDescent="0.2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</row>
    <row r="216" spans="1:23" ht="12.75" x14ac:dyDescent="0.2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</row>
    <row r="217" spans="1:23" ht="12.75" x14ac:dyDescent="0.2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</row>
    <row r="218" spans="1:23" ht="12.75" x14ac:dyDescent="0.2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</row>
    <row r="219" spans="1:23" ht="12.75" x14ac:dyDescent="0.2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</row>
    <row r="220" spans="1:23" ht="12.75" x14ac:dyDescent="0.2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</row>
    <row r="221" spans="1:23" ht="12.75" x14ac:dyDescent="0.2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</row>
    <row r="222" spans="1:23" ht="12.75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</row>
    <row r="223" spans="1:23" ht="12.75" x14ac:dyDescent="0.2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</row>
    <row r="224" spans="1:23" ht="12.75" x14ac:dyDescent="0.2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</row>
    <row r="225" spans="1:23" ht="12.75" x14ac:dyDescent="0.2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</row>
    <row r="226" spans="1:23" ht="12.75" x14ac:dyDescent="0.2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</row>
    <row r="227" spans="1:23" ht="12.75" x14ac:dyDescent="0.2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</row>
    <row r="228" spans="1:23" ht="12.75" x14ac:dyDescent="0.2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</row>
    <row r="229" spans="1:23" ht="12.75" x14ac:dyDescent="0.2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</row>
    <row r="230" spans="1:23" ht="12.75" x14ac:dyDescent="0.2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</row>
    <row r="231" spans="1:23" ht="12.75" x14ac:dyDescent="0.2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</row>
    <row r="232" spans="1:23" ht="12.75" x14ac:dyDescent="0.2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</row>
    <row r="233" spans="1:23" ht="12.75" x14ac:dyDescent="0.2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</row>
    <row r="234" spans="1:23" ht="12.75" x14ac:dyDescent="0.2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</row>
    <row r="235" spans="1:23" ht="12.75" x14ac:dyDescent="0.2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</row>
    <row r="236" spans="1:23" ht="12.75" x14ac:dyDescent="0.2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</row>
    <row r="237" spans="1:23" ht="12.75" x14ac:dyDescent="0.2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</row>
    <row r="238" spans="1:23" ht="12.75" x14ac:dyDescent="0.2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</row>
    <row r="239" spans="1:23" ht="12.75" x14ac:dyDescent="0.2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</row>
    <row r="240" spans="1:23" ht="12.75" x14ac:dyDescent="0.2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</row>
    <row r="241" spans="1:23" ht="12.75" x14ac:dyDescent="0.2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</row>
    <row r="242" spans="1:23" ht="12.75" x14ac:dyDescent="0.2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</row>
    <row r="243" spans="1:23" ht="12.75" x14ac:dyDescent="0.2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</row>
    <row r="244" spans="1:23" ht="12.75" x14ac:dyDescent="0.2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</row>
    <row r="245" spans="1:23" ht="12.75" x14ac:dyDescent="0.2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</row>
    <row r="246" spans="1:23" ht="12.75" x14ac:dyDescent="0.2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</row>
    <row r="247" spans="1:23" ht="12.75" x14ac:dyDescent="0.2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</row>
    <row r="248" spans="1:23" ht="12.75" x14ac:dyDescent="0.2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</row>
    <row r="249" spans="1:23" ht="12.75" x14ac:dyDescent="0.2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</row>
    <row r="250" spans="1:23" ht="12.75" x14ac:dyDescent="0.2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</row>
    <row r="251" spans="1:23" ht="12.75" x14ac:dyDescent="0.2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</row>
    <row r="252" spans="1:23" ht="12.75" x14ac:dyDescent="0.2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</row>
    <row r="253" spans="1:23" ht="12.75" x14ac:dyDescent="0.2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</row>
    <row r="254" spans="1:23" ht="12.75" x14ac:dyDescent="0.2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</row>
    <row r="255" spans="1:23" ht="12.75" x14ac:dyDescent="0.2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</row>
    <row r="256" spans="1:23" ht="12.75" x14ac:dyDescent="0.2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</row>
    <row r="257" spans="1:23" ht="12.75" x14ac:dyDescent="0.2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</row>
    <row r="258" spans="1:23" ht="12.75" x14ac:dyDescent="0.2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</row>
    <row r="259" spans="1:23" ht="12.75" x14ac:dyDescent="0.2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</row>
    <row r="260" spans="1:23" ht="12.75" x14ac:dyDescent="0.2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</row>
    <row r="261" spans="1:23" ht="12.75" x14ac:dyDescent="0.2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</row>
    <row r="262" spans="1:23" ht="12.75" x14ac:dyDescent="0.2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</row>
    <row r="263" spans="1:23" ht="12.75" x14ac:dyDescent="0.2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</row>
    <row r="264" spans="1:23" ht="12.75" x14ac:dyDescent="0.2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</row>
    <row r="265" spans="1:23" ht="12.75" x14ac:dyDescent="0.2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</row>
    <row r="266" spans="1:23" ht="12.75" x14ac:dyDescent="0.2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</row>
    <row r="267" spans="1:23" ht="12.75" x14ac:dyDescent="0.2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</row>
    <row r="268" spans="1:23" ht="12.75" x14ac:dyDescent="0.2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</row>
    <row r="269" spans="1:23" ht="12.75" x14ac:dyDescent="0.2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</row>
    <row r="270" spans="1:23" ht="12.75" x14ac:dyDescent="0.2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</row>
    <row r="271" spans="1:23" ht="12.75" x14ac:dyDescent="0.2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</row>
    <row r="272" spans="1:23" ht="12.75" x14ac:dyDescent="0.2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</row>
    <row r="273" spans="1:23" ht="12.75" x14ac:dyDescent="0.2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</row>
    <row r="274" spans="1:23" ht="12.75" x14ac:dyDescent="0.2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</row>
    <row r="275" spans="1:23" ht="12.75" x14ac:dyDescent="0.2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</row>
    <row r="276" spans="1:23" ht="12.75" x14ac:dyDescent="0.2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</row>
    <row r="277" spans="1:23" ht="12.75" x14ac:dyDescent="0.2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</row>
    <row r="278" spans="1:23" ht="12.75" x14ac:dyDescent="0.2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</row>
    <row r="279" spans="1:23" ht="12.75" x14ac:dyDescent="0.2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</row>
    <row r="280" spans="1:23" ht="12.75" x14ac:dyDescent="0.2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</row>
    <row r="281" spans="1:23" ht="12.75" x14ac:dyDescent="0.2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</row>
    <row r="282" spans="1:23" ht="12.75" x14ac:dyDescent="0.2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</row>
    <row r="283" spans="1:23" ht="12.75" x14ac:dyDescent="0.2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</row>
    <row r="284" spans="1:23" ht="12.75" x14ac:dyDescent="0.2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</row>
    <row r="285" spans="1:23" ht="12.75" x14ac:dyDescent="0.2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</row>
    <row r="286" spans="1:23" ht="12.75" x14ac:dyDescent="0.2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</row>
    <row r="287" spans="1:23" ht="12.75" x14ac:dyDescent="0.2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</row>
    <row r="288" spans="1:23" ht="12.75" x14ac:dyDescent="0.2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</row>
    <row r="289" spans="1:23" ht="12.75" x14ac:dyDescent="0.2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</row>
    <row r="290" spans="1:23" ht="12.75" x14ac:dyDescent="0.2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</row>
    <row r="291" spans="1:23" ht="12.75" x14ac:dyDescent="0.2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</row>
    <row r="292" spans="1:23" ht="12.75" x14ac:dyDescent="0.2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</row>
    <row r="293" spans="1:23" ht="12.75" x14ac:dyDescent="0.2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</row>
    <row r="294" spans="1:23" ht="12.75" x14ac:dyDescent="0.2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</row>
    <row r="295" spans="1:23" ht="12.75" x14ac:dyDescent="0.2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</row>
    <row r="296" spans="1:23" ht="12.75" x14ac:dyDescent="0.2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</row>
    <row r="297" spans="1:23" ht="12.75" x14ac:dyDescent="0.2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</row>
    <row r="298" spans="1:23" ht="12.75" x14ac:dyDescent="0.2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</row>
    <row r="299" spans="1:23" ht="12.75" x14ac:dyDescent="0.2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</row>
    <row r="300" spans="1:23" ht="12.75" x14ac:dyDescent="0.2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</row>
    <row r="301" spans="1:23" ht="12.75" x14ac:dyDescent="0.2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</row>
    <row r="302" spans="1:23" ht="12.75" x14ac:dyDescent="0.2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</row>
    <row r="303" spans="1:23" ht="12.75" x14ac:dyDescent="0.2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</row>
    <row r="304" spans="1:23" ht="12.75" x14ac:dyDescent="0.2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</row>
    <row r="305" spans="1:23" ht="12.75" x14ac:dyDescent="0.2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</row>
    <row r="306" spans="1:23" ht="12.75" x14ac:dyDescent="0.2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</row>
    <row r="307" spans="1:23" ht="12.75" x14ac:dyDescent="0.2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</row>
    <row r="308" spans="1:23" ht="12.75" x14ac:dyDescent="0.2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</row>
    <row r="309" spans="1:23" ht="12.75" x14ac:dyDescent="0.2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</row>
    <row r="310" spans="1:23" ht="12.75" x14ac:dyDescent="0.2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</row>
    <row r="311" spans="1:23" ht="12.75" x14ac:dyDescent="0.2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</row>
    <row r="312" spans="1:23" ht="12.75" x14ac:dyDescent="0.2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</row>
    <row r="313" spans="1:23" ht="12.75" x14ac:dyDescent="0.2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</row>
    <row r="314" spans="1:23" ht="12.75" x14ac:dyDescent="0.2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</row>
    <row r="315" spans="1:23" ht="12.75" x14ac:dyDescent="0.2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</row>
    <row r="316" spans="1:23" ht="12.75" x14ac:dyDescent="0.2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</row>
    <row r="317" spans="1:23" ht="12.75" x14ac:dyDescent="0.2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</row>
    <row r="318" spans="1:23" ht="12.75" x14ac:dyDescent="0.2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</row>
    <row r="319" spans="1:23" ht="12.75" x14ac:dyDescent="0.2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</row>
    <row r="320" spans="1:23" ht="12.75" x14ac:dyDescent="0.2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</row>
    <row r="321" spans="1:23" ht="12.75" x14ac:dyDescent="0.2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</row>
    <row r="322" spans="1:23" ht="12.75" x14ac:dyDescent="0.2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</row>
    <row r="323" spans="1:23" ht="12.75" x14ac:dyDescent="0.2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</row>
    <row r="324" spans="1:23" ht="12.75" x14ac:dyDescent="0.2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</row>
    <row r="325" spans="1:23" ht="12.75" x14ac:dyDescent="0.2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</row>
    <row r="326" spans="1:23" ht="12.75" x14ac:dyDescent="0.2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</row>
    <row r="327" spans="1:23" ht="12.75" x14ac:dyDescent="0.2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</row>
    <row r="328" spans="1:23" ht="12.75" x14ac:dyDescent="0.2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</row>
    <row r="329" spans="1:23" ht="12.75" x14ac:dyDescent="0.2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</row>
    <row r="330" spans="1:23" ht="12.75" x14ac:dyDescent="0.2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</row>
    <row r="331" spans="1:23" ht="12.75" x14ac:dyDescent="0.2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</row>
    <row r="332" spans="1:23" ht="12.75" x14ac:dyDescent="0.2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</row>
    <row r="333" spans="1:23" ht="12.75" x14ac:dyDescent="0.2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</row>
    <row r="334" spans="1:23" ht="12.75" x14ac:dyDescent="0.2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</row>
    <row r="335" spans="1:23" ht="12.75" x14ac:dyDescent="0.2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</row>
    <row r="336" spans="1:23" ht="12.75" x14ac:dyDescent="0.2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</row>
    <row r="337" spans="1:23" ht="12.75" x14ac:dyDescent="0.2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</row>
    <row r="338" spans="1:23" ht="12.75" x14ac:dyDescent="0.2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</row>
    <row r="339" spans="1:23" ht="12.75" x14ac:dyDescent="0.2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</row>
    <row r="340" spans="1:23" ht="12.75" x14ac:dyDescent="0.2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</row>
    <row r="341" spans="1:23" ht="12.75" x14ac:dyDescent="0.2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</row>
    <row r="342" spans="1:23" ht="12.75" x14ac:dyDescent="0.2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</row>
    <row r="343" spans="1:23" ht="12.75" x14ac:dyDescent="0.2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</row>
    <row r="344" spans="1:23" ht="12.75" x14ac:dyDescent="0.2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</row>
    <row r="345" spans="1:23" ht="12.75" x14ac:dyDescent="0.2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</row>
    <row r="346" spans="1:23" ht="12.75" x14ac:dyDescent="0.2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</row>
    <row r="347" spans="1:23" ht="12.75" x14ac:dyDescent="0.2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</row>
    <row r="348" spans="1:23" ht="12.75" x14ac:dyDescent="0.2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</row>
    <row r="349" spans="1:23" ht="12.75" x14ac:dyDescent="0.2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</row>
    <row r="350" spans="1:23" ht="12.75" x14ac:dyDescent="0.2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</row>
    <row r="351" spans="1:23" ht="12.75" x14ac:dyDescent="0.2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</row>
    <row r="352" spans="1:23" ht="12.75" x14ac:dyDescent="0.2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</row>
    <row r="353" spans="1:23" ht="12.75" x14ac:dyDescent="0.2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</row>
    <row r="354" spans="1:23" ht="12.75" x14ac:dyDescent="0.2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</row>
    <row r="355" spans="1:23" ht="12.75" x14ac:dyDescent="0.2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</row>
    <row r="356" spans="1:23" ht="12.75" x14ac:dyDescent="0.2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</row>
    <row r="357" spans="1:23" ht="12.75" x14ac:dyDescent="0.2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</row>
    <row r="358" spans="1:23" ht="12.75" x14ac:dyDescent="0.2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</row>
    <row r="359" spans="1:23" ht="12.75" x14ac:dyDescent="0.2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</row>
    <row r="360" spans="1:23" ht="12.75" x14ac:dyDescent="0.2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</row>
    <row r="361" spans="1:23" ht="12.75" x14ac:dyDescent="0.2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</row>
    <row r="362" spans="1:23" ht="12.75" x14ac:dyDescent="0.2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</row>
    <row r="363" spans="1:23" ht="12.75" x14ac:dyDescent="0.2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</row>
    <row r="364" spans="1:23" ht="12.75" x14ac:dyDescent="0.2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</row>
    <row r="365" spans="1:23" ht="12.75" x14ac:dyDescent="0.2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</row>
    <row r="366" spans="1:23" ht="12.75" x14ac:dyDescent="0.2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</row>
    <row r="367" spans="1:23" ht="12.75" x14ac:dyDescent="0.2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</row>
    <row r="368" spans="1:23" ht="12.75" x14ac:dyDescent="0.2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</row>
    <row r="369" spans="1:23" ht="12.75" x14ac:dyDescent="0.2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</row>
    <row r="370" spans="1:23" ht="12.75" x14ac:dyDescent="0.2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</row>
    <row r="371" spans="1:23" ht="12.75" x14ac:dyDescent="0.2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</row>
    <row r="372" spans="1:23" ht="12.75" x14ac:dyDescent="0.2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</row>
    <row r="373" spans="1:23" ht="12.75" x14ac:dyDescent="0.2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</row>
    <row r="374" spans="1:23" ht="12.75" x14ac:dyDescent="0.2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</row>
    <row r="375" spans="1:23" ht="12.75" x14ac:dyDescent="0.2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</row>
    <row r="376" spans="1:23" ht="12.75" x14ac:dyDescent="0.2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</row>
    <row r="377" spans="1:23" ht="12.75" x14ac:dyDescent="0.2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</row>
    <row r="378" spans="1:23" ht="12.75" x14ac:dyDescent="0.2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</row>
    <row r="379" spans="1:23" ht="12.75" x14ac:dyDescent="0.2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</row>
    <row r="380" spans="1:23" ht="12.75" x14ac:dyDescent="0.2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</row>
    <row r="381" spans="1:23" ht="12.75" x14ac:dyDescent="0.2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</row>
    <row r="382" spans="1:23" ht="12.75" x14ac:dyDescent="0.2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</row>
    <row r="383" spans="1:23" ht="12.75" x14ac:dyDescent="0.2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</row>
    <row r="384" spans="1:23" ht="12.75" x14ac:dyDescent="0.2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</row>
    <row r="385" spans="1:23" ht="12.75" x14ac:dyDescent="0.2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</row>
    <row r="386" spans="1:23" ht="12.75" x14ac:dyDescent="0.2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</row>
    <row r="387" spans="1:23" ht="12.75" x14ac:dyDescent="0.2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</row>
    <row r="388" spans="1:23" ht="12.75" x14ac:dyDescent="0.2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</row>
    <row r="389" spans="1:23" ht="12.75" x14ac:dyDescent="0.2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</row>
    <row r="390" spans="1:23" ht="12.75" x14ac:dyDescent="0.2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</row>
    <row r="391" spans="1:23" ht="12.75" x14ac:dyDescent="0.2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</row>
    <row r="392" spans="1:23" ht="12.75" x14ac:dyDescent="0.2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</row>
    <row r="393" spans="1:23" ht="12.75" x14ac:dyDescent="0.2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</row>
    <row r="394" spans="1:23" ht="12.75" x14ac:dyDescent="0.2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</row>
    <row r="395" spans="1:23" ht="12.75" x14ac:dyDescent="0.2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</row>
    <row r="396" spans="1:23" ht="12.75" x14ac:dyDescent="0.2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</row>
    <row r="397" spans="1:23" ht="12.75" x14ac:dyDescent="0.2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</row>
    <row r="398" spans="1:23" ht="12.75" x14ac:dyDescent="0.2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</row>
    <row r="399" spans="1:23" ht="12.75" x14ac:dyDescent="0.2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</row>
    <row r="400" spans="1:23" ht="12.75" x14ac:dyDescent="0.2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</row>
    <row r="401" spans="1:23" ht="12.75" x14ac:dyDescent="0.2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</row>
    <row r="402" spans="1:23" ht="12.75" x14ac:dyDescent="0.2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</row>
    <row r="403" spans="1:23" ht="12.75" x14ac:dyDescent="0.2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</row>
    <row r="404" spans="1:23" ht="12.75" x14ac:dyDescent="0.2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</row>
    <row r="405" spans="1:23" ht="12.75" x14ac:dyDescent="0.2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</row>
    <row r="406" spans="1:23" ht="12.75" x14ac:dyDescent="0.2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</row>
    <row r="407" spans="1:23" ht="12.75" x14ac:dyDescent="0.2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</row>
    <row r="408" spans="1:23" ht="12.75" x14ac:dyDescent="0.2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</row>
    <row r="409" spans="1:23" ht="12.75" x14ac:dyDescent="0.2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</row>
    <row r="410" spans="1:23" ht="12.75" x14ac:dyDescent="0.2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</row>
    <row r="411" spans="1:23" ht="12.75" x14ac:dyDescent="0.2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</row>
    <row r="412" spans="1:23" ht="12.75" x14ac:dyDescent="0.2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</row>
    <row r="413" spans="1:23" ht="12.75" x14ac:dyDescent="0.2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</row>
    <row r="414" spans="1:23" ht="12.75" x14ac:dyDescent="0.2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</row>
    <row r="415" spans="1:23" ht="12.75" x14ac:dyDescent="0.2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</row>
    <row r="416" spans="1:23" ht="12.75" x14ac:dyDescent="0.2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</row>
    <row r="417" spans="1:23" ht="12.75" x14ac:dyDescent="0.2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</row>
    <row r="418" spans="1:23" ht="12.75" x14ac:dyDescent="0.2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</row>
    <row r="419" spans="1:23" ht="12.75" x14ac:dyDescent="0.2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</row>
    <row r="420" spans="1:23" ht="12.75" x14ac:dyDescent="0.2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</row>
    <row r="421" spans="1:23" ht="12.75" x14ac:dyDescent="0.2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</row>
    <row r="422" spans="1:23" ht="12.75" x14ac:dyDescent="0.2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</row>
    <row r="423" spans="1:23" ht="12.75" x14ac:dyDescent="0.2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</row>
    <row r="424" spans="1:23" ht="12.75" x14ac:dyDescent="0.2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</row>
    <row r="425" spans="1:23" ht="12.75" x14ac:dyDescent="0.2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</row>
    <row r="426" spans="1:23" ht="12.75" x14ac:dyDescent="0.2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</row>
    <row r="427" spans="1:23" ht="12.75" x14ac:dyDescent="0.2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</row>
    <row r="428" spans="1:23" ht="12.75" x14ac:dyDescent="0.2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</row>
    <row r="429" spans="1:23" ht="12.75" x14ac:dyDescent="0.2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</row>
    <row r="430" spans="1:23" ht="12.75" x14ac:dyDescent="0.2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</row>
    <row r="431" spans="1:23" ht="12.75" x14ac:dyDescent="0.2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</row>
    <row r="432" spans="1:23" ht="12.75" x14ac:dyDescent="0.2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</row>
    <row r="433" spans="1:23" ht="12.75" x14ac:dyDescent="0.2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</row>
    <row r="434" spans="1:23" ht="12.75" x14ac:dyDescent="0.2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</row>
    <row r="435" spans="1:23" ht="12.75" x14ac:dyDescent="0.2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</row>
    <row r="436" spans="1:23" ht="12.75" x14ac:dyDescent="0.2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</row>
    <row r="437" spans="1:23" ht="12.75" x14ac:dyDescent="0.2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</row>
    <row r="438" spans="1:23" ht="12.75" x14ac:dyDescent="0.2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</row>
    <row r="439" spans="1:23" ht="12.75" x14ac:dyDescent="0.2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</row>
    <row r="440" spans="1:23" ht="12.75" x14ac:dyDescent="0.2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</row>
    <row r="441" spans="1:23" ht="12.75" x14ac:dyDescent="0.2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</row>
    <row r="442" spans="1:23" ht="12.75" x14ac:dyDescent="0.2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</row>
    <row r="443" spans="1:23" ht="12.75" x14ac:dyDescent="0.2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</row>
    <row r="444" spans="1:23" ht="12.75" x14ac:dyDescent="0.2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</row>
    <row r="445" spans="1:23" ht="12.75" x14ac:dyDescent="0.2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</row>
    <row r="446" spans="1:23" ht="12.75" x14ac:dyDescent="0.2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</row>
    <row r="447" spans="1:23" ht="12.75" x14ac:dyDescent="0.2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</row>
    <row r="448" spans="1:23" ht="12.75" x14ac:dyDescent="0.2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</row>
    <row r="449" spans="1:23" ht="12.75" x14ac:dyDescent="0.2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</row>
    <row r="450" spans="1:23" ht="12.75" x14ac:dyDescent="0.2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</row>
    <row r="451" spans="1:23" ht="12.75" x14ac:dyDescent="0.2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</row>
    <row r="452" spans="1:23" ht="12.75" x14ac:dyDescent="0.2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</row>
    <row r="453" spans="1:23" ht="12.75" x14ac:dyDescent="0.2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</row>
    <row r="454" spans="1:23" ht="12.75" x14ac:dyDescent="0.2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</row>
    <row r="455" spans="1:23" ht="12.75" x14ac:dyDescent="0.2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</row>
    <row r="456" spans="1:23" ht="12.75" x14ac:dyDescent="0.2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</row>
    <row r="457" spans="1:23" ht="12.75" x14ac:dyDescent="0.2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</row>
    <row r="458" spans="1:23" ht="12.75" x14ac:dyDescent="0.2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</row>
    <row r="459" spans="1:23" ht="12.75" x14ac:dyDescent="0.2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</row>
    <row r="460" spans="1:23" ht="12.75" x14ac:dyDescent="0.2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</row>
    <row r="461" spans="1:23" ht="12.75" x14ac:dyDescent="0.2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</row>
    <row r="462" spans="1:23" ht="12.75" x14ac:dyDescent="0.2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</row>
    <row r="463" spans="1:23" ht="12.75" x14ac:dyDescent="0.2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</row>
    <row r="464" spans="1:23" ht="12.75" x14ac:dyDescent="0.2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</row>
    <row r="465" spans="1:23" ht="12.75" x14ac:dyDescent="0.2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</row>
    <row r="466" spans="1:23" ht="12.75" x14ac:dyDescent="0.2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</row>
    <row r="467" spans="1:23" ht="12.75" x14ac:dyDescent="0.2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</row>
    <row r="468" spans="1:23" ht="12.75" x14ac:dyDescent="0.2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</row>
    <row r="469" spans="1:23" ht="12.75" x14ac:dyDescent="0.2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</row>
    <row r="470" spans="1:23" ht="12.75" x14ac:dyDescent="0.2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</row>
    <row r="471" spans="1:23" ht="12.75" x14ac:dyDescent="0.2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</row>
    <row r="472" spans="1:23" ht="12.75" x14ac:dyDescent="0.2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</row>
    <row r="473" spans="1:23" ht="12.75" x14ac:dyDescent="0.2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</row>
    <row r="474" spans="1:23" ht="12.75" x14ac:dyDescent="0.2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</row>
    <row r="475" spans="1:23" ht="12.75" x14ac:dyDescent="0.2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</row>
    <row r="476" spans="1:23" ht="12.75" x14ac:dyDescent="0.2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</row>
    <row r="477" spans="1:23" ht="12.75" x14ac:dyDescent="0.2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</row>
    <row r="478" spans="1:23" ht="12.75" x14ac:dyDescent="0.2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</row>
    <row r="479" spans="1:23" ht="12.75" x14ac:dyDescent="0.2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</row>
    <row r="480" spans="1:23" ht="12.75" x14ac:dyDescent="0.2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</row>
    <row r="481" spans="1:23" ht="12.75" x14ac:dyDescent="0.2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</row>
    <row r="482" spans="1:23" ht="12.75" x14ac:dyDescent="0.2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</row>
    <row r="483" spans="1:23" ht="12.75" x14ac:dyDescent="0.2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</row>
    <row r="484" spans="1:23" ht="12.75" x14ac:dyDescent="0.2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</row>
    <row r="485" spans="1:23" ht="12.75" x14ac:dyDescent="0.2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</row>
    <row r="486" spans="1:23" ht="12.75" x14ac:dyDescent="0.2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</row>
    <row r="487" spans="1:23" ht="12.75" x14ac:dyDescent="0.2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</row>
    <row r="488" spans="1:23" ht="12.75" x14ac:dyDescent="0.2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</row>
    <row r="489" spans="1:23" ht="12.75" x14ac:dyDescent="0.2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</row>
    <row r="490" spans="1:23" ht="12.75" x14ac:dyDescent="0.2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</row>
    <row r="491" spans="1:23" ht="12.75" x14ac:dyDescent="0.2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</row>
    <row r="492" spans="1:23" ht="12.75" x14ac:dyDescent="0.2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</row>
    <row r="493" spans="1:23" ht="12.75" x14ac:dyDescent="0.2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</row>
    <row r="494" spans="1:23" ht="12.75" x14ac:dyDescent="0.2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</row>
    <row r="495" spans="1:23" ht="12.75" x14ac:dyDescent="0.2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</row>
    <row r="496" spans="1:23" ht="12.75" x14ac:dyDescent="0.2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</row>
    <row r="497" spans="1:23" ht="12.75" x14ac:dyDescent="0.2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</row>
    <row r="498" spans="1:23" ht="12.75" x14ac:dyDescent="0.2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</row>
    <row r="499" spans="1:23" ht="12.75" x14ac:dyDescent="0.2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</row>
    <row r="500" spans="1:23" ht="12.75" x14ac:dyDescent="0.2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</row>
    <row r="501" spans="1:23" ht="12.75" x14ac:dyDescent="0.2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</row>
    <row r="502" spans="1:23" ht="12.75" x14ac:dyDescent="0.2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</row>
    <row r="503" spans="1:23" ht="12.75" x14ac:dyDescent="0.2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</row>
    <row r="504" spans="1:23" ht="12.75" x14ac:dyDescent="0.2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</row>
    <row r="505" spans="1:23" ht="12.75" x14ac:dyDescent="0.2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</row>
    <row r="506" spans="1:23" ht="12.75" x14ac:dyDescent="0.2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</row>
    <row r="507" spans="1:23" ht="12.75" x14ac:dyDescent="0.2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</row>
    <row r="508" spans="1:23" ht="12.75" x14ac:dyDescent="0.2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</row>
    <row r="509" spans="1:23" ht="12.75" x14ac:dyDescent="0.2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</row>
    <row r="510" spans="1:23" ht="12.75" x14ac:dyDescent="0.2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</row>
    <row r="511" spans="1:23" ht="12.75" x14ac:dyDescent="0.2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</row>
    <row r="512" spans="1:23" ht="12.75" x14ac:dyDescent="0.2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</row>
    <row r="513" spans="1:23" ht="12.75" x14ac:dyDescent="0.2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</row>
    <row r="514" spans="1:23" ht="12.75" x14ac:dyDescent="0.2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</row>
    <row r="515" spans="1:23" ht="12.75" x14ac:dyDescent="0.2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</row>
    <row r="516" spans="1:23" ht="12.75" x14ac:dyDescent="0.2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</row>
    <row r="517" spans="1:23" ht="12.75" x14ac:dyDescent="0.2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</row>
    <row r="518" spans="1:23" ht="12.75" x14ac:dyDescent="0.2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</row>
    <row r="519" spans="1:23" ht="12.75" x14ac:dyDescent="0.2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</row>
    <row r="520" spans="1:23" ht="12.75" x14ac:dyDescent="0.2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</row>
    <row r="521" spans="1:23" ht="12.75" x14ac:dyDescent="0.2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</row>
    <row r="522" spans="1:23" ht="12.75" x14ac:dyDescent="0.2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</row>
    <row r="523" spans="1:23" ht="12.75" x14ac:dyDescent="0.2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</row>
    <row r="524" spans="1:23" ht="12.75" x14ac:dyDescent="0.2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</row>
    <row r="525" spans="1:23" ht="12.75" x14ac:dyDescent="0.2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</row>
    <row r="526" spans="1:23" ht="12.75" x14ac:dyDescent="0.2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</row>
    <row r="527" spans="1:23" ht="12.75" x14ac:dyDescent="0.2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</row>
    <row r="528" spans="1:23" ht="12.75" x14ac:dyDescent="0.2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</row>
    <row r="529" spans="1:23" ht="12.75" x14ac:dyDescent="0.2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</row>
    <row r="530" spans="1:23" ht="12.75" x14ac:dyDescent="0.2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</row>
    <row r="531" spans="1:23" ht="12.75" x14ac:dyDescent="0.2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</row>
    <row r="532" spans="1:23" ht="12.75" x14ac:dyDescent="0.2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</row>
    <row r="533" spans="1:23" ht="12.75" x14ac:dyDescent="0.2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</row>
    <row r="534" spans="1:23" ht="12.75" x14ac:dyDescent="0.2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</row>
    <row r="535" spans="1:23" ht="12.75" x14ac:dyDescent="0.2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</row>
    <row r="536" spans="1:23" ht="12.75" x14ac:dyDescent="0.2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</row>
    <row r="537" spans="1:23" ht="12.75" x14ac:dyDescent="0.2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</row>
    <row r="538" spans="1:23" ht="12.75" x14ac:dyDescent="0.2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</row>
    <row r="539" spans="1:23" ht="12.75" x14ac:dyDescent="0.2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</row>
    <row r="540" spans="1:23" ht="12.75" x14ac:dyDescent="0.2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</row>
    <row r="541" spans="1:23" ht="12.75" x14ac:dyDescent="0.2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</row>
    <row r="542" spans="1:23" ht="12.75" x14ac:dyDescent="0.2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</row>
    <row r="543" spans="1:23" ht="12.75" x14ac:dyDescent="0.2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</row>
    <row r="544" spans="1:23" ht="12.75" x14ac:dyDescent="0.2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</row>
    <row r="545" spans="1:23" ht="12.75" x14ac:dyDescent="0.2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</row>
    <row r="546" spans="1:23" ht="12.75" x14ac:dyDescent="0.2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</row>
    <row r="547" spans="1:23" ht="12.75" x14ac:dyDescent="0.2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</row>
    <row r="548" spans="1:23" ht="12.75" x14ac:dyDescent="0.2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</row>
    <row r="549" spans="1:23" ht="12.75" x14ac:dyDescent="0.2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</row>
    <row r="550" spans="1:23" ht="12.75" x14ac:dyDescent="0.2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</row>
    <row r="551" spans="1:23" ht="12.75" x14ac:dyDescent="0.2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</row>
    <row r="552" spans="1:23" ht="12.75" x14ac:dyDescent="0.2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</row>
    <row r="553" spans="1:23" ht="12.75" x14ac:dyDescent="0.2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</row>
    <row r="554" spans="1:23" ht="12.75" x14ac:dyDescent="0.2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</row>
    <row r="555" spans="1:23" ht="12.75" x14ac:dyDescent="0.2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</row>
    <row r="556" spans="1:23" ht="12.75" x14ac:dyDescent="0.2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</row>
    <row r="557" spans="1:23" ht="12.75" x14ac:dyDescent="0.2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</row>
    <row r="558" spans="1:23" ht="12.75" x14ac:dyDescent="0.2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</row>
    <row r="559" spans="1:23" ht="12.75" x14ac:dyDescent="0.2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</row>
    <row r="560" spans="1:23" ht="12.75" x14ac:dyDescent="0.2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</row>
    <row r="561" spans="1:23" ht="12.75" x14ac:dyDescent="0.2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</row>
    <row r="562" spans="1:23" ht="12.75" x14ac:dyDescent="0.2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</row>
    <row r="563" spans="1:23" ht="12.75" x14ac:dyDescent="0.2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</row>
    <row r="564" spans="1:23" ht="12.75" x14ac:dyDescent="0.2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</row>
    <row r="565" spans="1:23" ht="12.75" x14ac:dyDescent="0.2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</row>
    <row r="566" spans="1:23" ht="12.75" x14ac:dyDescent="0.2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</row>
    <row r="567" spans="1:23" ht="12.75" x14ac:dyDescent="0.2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</row>
    <row r="568" spans="1:23" ht="12.75" x14ac:dyDescent="0.2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</row>
    <row r="569" spans="1:23" ht="12.75" x14ac:dyDescent="0.2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</row>
    <row r="570" spans="1:23" ht="12.75" x14ac:dyDescent="0.2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</row>
    <row r="571" spans="1:23" ht="12.75" x14ac:dyDescent="0.2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</row>
    <row r="572" spans="1:23" ht="12.75" x14ac:dyDescent="0.2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</row>
    <row r="573" spans="1:23" ht="12.75" x14ac:dyDescent="0.2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</row>
    <row r="574" spans="1:23" ht="12.75" x14ac:dyDescent="0.2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</row>
    <row r="575" spans="1:23" ht="12.75" x14ac:dyDescent="0.2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</row>
    <row r="576" spans="1:23" ht="12.75" x14ac:dyDescent="0.2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</row>
    <row r="577" spans="1:23" ht="12.75" x14ac:dyDescent="0.2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</row>
    <row r="578" spans="1:23" ht="12.75" x14ac:dyDescent="0.2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</row>
    <row r="579" spans="1:23" ht="12.75" x14ac:dyDescent="0.2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</row>
    <row r="580" spans="1:23" ht="12.75" x14ac:dyDescent="0.2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</row>
    <row r="581" spans="1:23" ht="12.75" x14ac:dyDescent="0.2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</row>
    <row r="582" spans="1:23" ht="12.75" x14ac:dyDescent="0.2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</row>
    <row r="583" spans="1:23" ht="12.75" x14ac:dyDescent="0.2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</row>
    <row r="584" spans="1:23" ht="12.75" x14ac:dyDescent="0.2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</row>
    <row r="585" spans="1:23" ht="12.75" x14ac:dyDescent="0.2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</row>
    <row r="586" spans="1:23" ht="12.75" x14ac:dyDescent="0.2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</row>
    <row r="587" spans="1:23" ht="12.75" x14ac:dyDescent="0.2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</row>
    <row r="588" spans="1:23" ht="12.75" x14ac:dyDescent="0.2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</row>
    <row r="589" spans="1:23" ht="12.75" x14ac:dyDescent="0.2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</row>
    <row r="590" spans="1:23" ht="12.75" x14ac:dyDescent="0.2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</row>
    <row r="591" spans="1:23" ht="12.75" x14ac:dyDescent="0.2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</row>
    <row r="592" spans="1:23" ht="12.75" x14ac:dyDescent="0.2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</row>
    <row r="593" spans="1:23" ht="12.75" x14ac:dyDescent="0.2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</row>
    <row r="594" spans="1:23" ht="12.75" x14ac:dyDescent="0.2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</row>
    <row r="595" spans="1:23" ht="12.75" x14ac:dyDescent="0.2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</row>
    <row r="596" spans="1:23" ht="12.75" x14ac:dyDescent="0.2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</row>
    <row r="597" spans="1:23" ht="12.75" x14ac:dyDescent="0.2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</row>
    <row r="598" spans="1:23" ht="12.75" x14ac:dyDescent="0.2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</row>
    <row r="599" spans="1:23" ht="12.75" x14ac:dyDescent="0.2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</row>
    <row r="600" spans="1:23" ht="12.75" x14ac:dyDescent="0.2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</row>
    <row r="601" spans="1:23" ht="12.75" x14ac:dyDescent="0.2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</row>
    <row r="602" spans="1:23" ht="12.75" x14ac:dyDescent="0.2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</row>
    <row r="603" spans="1:23" ht="12.75" x14ac:dyDescent="0.2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</row>
    <row r="604" spans="1:23" ht="12.75" x14ac:dyDescent="0.2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</row>
    <row r="605" spans="1:23" ht="12.75" x14ac:dyDescent="0.2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</row>
    <row r="606" spans="1:23" ht="12.75" x14ac:dyDescent="0.2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</row>
    <row r="607" spans="1:23" ht="12.75" x14ac:dyDescent="0.2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</row>
    <row r="608" spans="1:23" ht="12.75" x14ac:dyDescent="0.2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</row>
    <row r="609" spans="1:23" ht="12.75" x14ac:dyDescent="0.2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</row>
    <row r="610" spans="1:23" ht="12.75" x14ac:dyDescent="0.2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</row>
    <row r="611" spans="1:23" ht="12.75" x14ac:dyDescent="0.2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</row>
    <row r="612" spans="1:23" ht="12.75" x14ac:dyDescent="0.2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</row>
    <row r="613" spans="1:23" ht="12.75" x14ac:dyDescent="0.2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</row>
    <row r="614" spans="1:23" ht="12.75" x14ac:dyDescent="0.2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</row>
    <row r="615" spans="1:23" ht="12.75" x14ac:dyDescent="0.2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</row>
    <row r="616" spans="1:23" ht="12.75" x14ac:dyDescent="0.2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</row>
    <row r="617" spans="1:23" ht="12.75" x14ac:dyDescent="0.2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</row>
    <row r="618" spans="1:23" ht="12.75" x14ac:dyDescent="0.2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</row>
    <row r="619" spans="1:23" ht="12.75" x14ac:dyDescent="0.2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</row>
    <row r="620" spans="1:23" ht="12.75" x14ac:dyDescent="0.2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</row>
    <row r="621" spans="1:23" ht="12.75" x14ac:dyDescent="0.2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</row>
    <row r="622" spans="1:23" ht="12.75" x14ac:dyDescent="0.2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</row>
    <row r="623" spans="1:23" ht="12.75" x14ac:dyDescent="0.2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</row>
    <row r="624" spans="1:23" ht="12.75" x14ac:dyDescent="0.2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</row>
    <row r="625" spans="1:23" ht="12.75" x14ac:dyDescent="0.2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</row>
    <row r="626" spans="1:23" ht="12.75" x14ac:dyDescent="0.2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</row>
    <row r="627" spans="1:23" ht="12.75" x14ac:dyDescent="0.2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</row>
    <row r="628" spans="1:23" ht="12.75" x14ac:dyDescent="0.2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</row>
    <row r="629" spans="1:23" ht="12.75" x14ac:dyDescent="0.2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</row>
    <row r="630" spans="1:23" ht="12.75" x14ac:dyDescent="0.2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</row>
    <row r="631" spans="1:23" ht="12.75" x14ac:dyDescent="0.2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</row>
    <row r="632" spans="1:23" ht="12.75" x14ac:dyDescent="0.2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</row>
    <row r="633" spans="1:23" ht="12.75" x14ac:dyDescent="0.2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</row>
    <row r="634" spans="1:23" ht="12.75" x14ac:dyDescent="0.2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</row>
    <row r="635" spans="1:23" ht="12.75" x14ac:dyDescent="0.2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</row>
    <row r="636" spans="1:23" ht="12.75" x14ac:dyDescent="0.2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</row>
    <row r="637" spans="1:23" ht="12.75" x14ac:dyDescent="0.2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</row>
    <row r="638" spans="1:23" ht="12.75" x14ac:dyDescent="0.2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</row>
    <row r="639" spans="1:23" ht="12.75" x14ac:dyDescent="0.2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</row>
    <row r="640" spans="1:23" ht="12.75" x14ac:dyDescent="0.2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</row>
    <row r="641" spans="1:23" ht="12.75" x14ac:dyDescent="0.2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</row>
    <row r="642" spans="1:23" ht="12.75" x14ac:dyDescent="0.2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</row>
    <row r="643" spans="1:23" ht="12.75" x14ac:dyDescent="0.2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</row>
    <row r="644" spans="1:23" ht="12.75" x14ac:dyDescent="0.2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</row>
    <row r="645" spans="1:23" ht="12.75" x14ac:dyDescent="0.2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</row>
    <row r="646" spans="1:23" ht="12.75" x14ac:dyDescent="0.2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</row>
    <row r="647" spans="1:23" ht="12.75" x14ac:dyDescent="0.2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</row>
    <row r="648" spans="1:23" ht="12.75" x14ac:dyDescent="0.2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</row>
    <row r="649" spans="1:23" ht="12.75" x14ac:dyDescent="0.2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</row>
    <row r="650" spans="1:23" ht="12.75" x14ac:dyDescent="0.2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</row>
    <row r="651" spans="1:23" ht="12.75" x14ac:dyDescent="0.2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</row>
    <row r="652" spans="1:23" ht="12.75" x14ac:dyDescent="0.2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</row>
    <row r="653" spans="1:23" ht="12.75" x14ac:dyDescent="0.2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</row>
    <row r="654" spans="1:23" ht="12.75" x14ac:dyDescent="0.2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</row>
    <row r="655" spans="1:23" ht="12.75" x14ac:dyDescent="0.2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</row>
    <row r="656" spans="1:23" ht="12.75" x14ac:dyDescent="0.2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</row>
    <row r="657" spans="1:23" ht="12.75" x14ac:dyDescent="0.2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</row>
    <row r="658" spans="1:23" ht="12.75" x14ac:dyDescent="0.2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</row>
    <row r="659" spans="1:23" ht="12.75" x14ac:dyDescent="0.2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</row>
    <row r="660" spans="1:23" ht="12.75" x14ac:dyDescent="0.2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</row>
    <row r="661" spans="1:23" ht="12.75" x14ac:dyDescent="0.2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</row>
    <row r="662" spans="1:23" ht="12.75" x14ac:dyDescent="0.2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</row>
    <row r="663" spans="1:23" ht="12.75" x14ac:dyDescent="0.2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</row>
    <row r="664" spans="1:23" ht="12.75" x14ac:dyDescent="0.2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</row>
    <row r="665" spans="1:23" ht="12.75" x14ac:dyDescent="0.2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</row>
    <row r="666" spans="1:23" ht="12.75" x14ac:dyDescent="0.2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</row>
    <row r="667" spans="1:23" ht="12.75" x14ac:dyDescent="0.2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</row>
    <row r="668" spans="1:23" ht="12.75" x14ac:dyDescent="0.2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</row>
    <row r="669" spans="1:23" ht="12.75" x14ac:dyDescent="0.2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</row>
    <row r="670" spans="1:23" ht="12.75" x14ac:dyDescent="0.2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</row>
    <row r="671" spans="1:23" ht="12.75" x14ac:dyDescent="0.2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</row>
    <row r="672" spans="1:23" ht="12.75" x14ac:dyDescent="0.2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</row>
    <row r="673" spans="1:23" ht="12.75" x14ac:dyDescent="0.2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</row>
    <row r="674" spans="1:23" ht="12.75" x14ac:dyDescent="0.2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</row>
    <row r="675" spans="1:23" ht="12.75" x14ac:dyDescent="0.2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</row>
    <row r="676" spans="1:23" ht="12.75" x14ac:dyDescent="0.2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</row>
    <row r="677" spans="1:23" ht="12.75" x14ac:dyDescent="0.2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</row>
    <row r="678" spans="1:23" ht="12.75" x14ac:dyDescent="0.2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</row>
    <row r="679" spans="1:23" ht="12.75" x14ac:dyDescent="0.2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</row>
    <row r="680" spans="1:23" ht="12.75" x14ac:dyDescent="0.2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</row>
    <row r="681" spans="1:23" ht="12.75" x14ac:dyDescent="0.2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</row>
    <row r="682" spans="1:23" ht="12.75" x14ac:dyDescent="0.2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</row>
    <row r="683" spans="1:23" ht="12.75" x14ac:dyDescent="0.2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</row>
    <row r="684" spans="1:23" ht="12.75" x14ac:dyDescent="0.2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</row>
    <row r="685" spans="1:23" ht="12.75" x14ac:dyDescent="0.2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</row>
    <row r="686" spans="1:23" ht="12.75" x14ac:dyDescent="0.2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</row>
    <row r="687" spans="1:23" ht="12.75" x14ac:dyDescent="0.2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</row>
    <row r="688" spans="1:23" ht="12.75" x14ac:dyDescent="0.2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</row>
    <row r="689" spans="1:23" ht="12.75" x14ac:dyDescent="0.2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</row>
    <row r="690" spans="1:23" ht="12.75" x14ac:dyDescent="0.2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</row>
    <row r="691" spans="1:23" ht="12.75" x14ac:dyDescent="0.2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</row>
    <row r="692" spans="1:23" ht="12.75" x14ac:dyDescent="0.2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</row>
    <row r="693" spans="1:23" ht="12.75" x14ac:dyDescent="0.2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</row>
    <row r="694" spans="1:23" ht="12.75" x14ac:dyDescent="0.2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</row>
    <row r="695" spans="1:23" ht="12.75" x14ac:dyDescent="0.2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</row>
    <row r="696" spans="1:23" ht="12.75" x14ac:dyDescent="0.2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</row>
    <row r="697" spans="1:23" ht="12.75" x14ac:dyDescent="0.2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</row>
    <row r="698" spans="1:23" ht="12.75" x14ac:dyDescent="0.2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</row>
    <row r="699" spans="1:23" ht="12.75" x14ac:dyDescent="0.2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</row>
    <row r="700" spans="1:23" ht="12.75" x14ac:dyDescent="0.2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</row>
    <row r="701" spans="1:23" ht="12.75" x14ac:dyDescent="0.2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</row>
    <row r="702" spans="1:23" ht="12.75" x14ac:dyDescent="0.2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</row>
    <row r="703" spans="1:23" ht="12.75" x14ac:dyDescent="0.2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</row>
    <row r="704" spans="1:23" ht="12.75" x14ac:dyDescent="0.2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</row>
    <row r="705" spans="1:23" ht="12.75" x14ac:dyDescent="0.2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</row>
    <row r="706" spans="1:23" ht="12.75" x14ac:dyDescent="0.2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</row>
    <row r="707" spans="1:23" ht="12.75" x14ac:dyDescent="0.2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</row>
    <row r="708" spans="1:23" ht="12.75" x14ac:dyDescent="0.2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</row>
    <row r="709" spans="1:23" ht="12.75" x14ac:dyDescent="0.2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</row>
    <row r="710" spans="1:23" ht="12.75" x14ac:dyDescent="0.2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</row>
    <row r="711" spans="1:23" ht="12.75" x14ac:dyDescent="0.2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</row>
    <row r="712" spans="1:23" ht="12.75" x14ac:dyDescent="0.2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</row>
    <row r="713" spans="1:23" ht="12.75" x14ac:dyDescent="0.2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</row>
    <row r="714" spans="1:23" ht="12.75" x14ac:dyDescent="0.2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</row>
    <row r="715" spans="1:23" ht="12.75" x14ac:dyDescent="0.2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</row>
    <row r="716" spans="1:23" ht="12.75" x14ac:dyDescent="0.2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</row>
    <row r="717" spans="1:23" ht="12.75" x14ac:dyDescent="0.2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</row>
    <row r="718" spans="1:23" ht="12.75" x14ac:dyDescent="0.2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</row>
    <row r="719" spans="1:23" ht="12.75" x14ac:dyDescent="0.2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</row>
    <row r="720" spans="1:23" ht="12.75" x14ac:dyDescent="0.2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</row>
    <row r="721" spans="1:23" ht="12.75" x14ac:dyDescent="0.2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</row>
    <row r="722" spans="1:23" ht="12.75" x14ac:dyDescent="0.2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</row>
    <row r="723" spans="1:23" ht="12.75" x14ac:dyDescent="0.2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</row>
    <row r="724" spans="1:23" ht="12.75" x14ac:dyDescent="0.2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</row>
    <row r="725" spans="1:23" ht="12.75" x14ac:dyDescent="0.2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</row>
    <row r="726" spans="1:23" ht="12.75" x14ac:dyDescent="0.2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</row>
    <row r="727" spans="1:23" ht="12.75" x14ac:dyDescent="0.2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</row>
    <row r="728" spans="1:23" ht="12.75" x14ac:dyDescent="0.2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</row>
    <row r="729" spans="1:23" ht="12.75" x14ac:dyDescent="0.2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</row>
    <row r="730" spans="1:23" ht="12.75" x14ac:dyDescent="0.2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</row>
    <row r="731" spans="1:23" ht="12.75" x14ac:dyDescent="0.2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</row>
    <row r="732" spans="1:23" ht="12.75" x14ac:dyDescent="0.2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</row>
    <row r="733" spans="1:23" ht="12.75" x14ac:dyDescent="0.2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</row>
    <row r="734" spans="1:23" ht="12.75" x14ac:dyDescent="0.2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</row>
    <row r="735" spans="1:23" ht="12.75" x14ac:dyDescent="0.2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</row>
    <row r="736" spans="1:23" ht="12.75" x14ac:dyDescent="0.2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</row>
    <row r="737" spans="1:23" ht="12.75" x14ac:dyDescent="0.2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</row>
    <row r="738" spans="1:23" ht="12.75" x14ac:dyDescent="0.2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</row>
    <row r="739" spans="1:23" ht="12.75" x14ac:dyDescent="0.2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</row>
    <row r="740" spans="1:23" ht="12.75" x14ac:dyDescent="0.2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</row>
    <row r="741" spans="1:23" ht="12.75" x14ac:dyDescent="0.2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</row>
    <row r="742" spans="1:23" ht="12.75" x14ac:dyDescent="0.2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</row>
    <row r="743" spans="1:23" ht="12.75" x14ac:dyDescent="0.2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</row>
    <row r="744" spans="1:23" ht="12.75" x14ac:dyDescent="0.2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</row>
    <row r="745" spans="1:23" ht="12.75" x14ac:dyDescent="0.2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</row>
    <row r="746" spans="1:23" ht="12.75" x14ac:dyDescent="0.2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</row>
    <row r="747" spans="1:23" ht="12.75" x14ac:dyDescent="0.2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</row>
    <row r="748" spans="1:23" ht="12.75" x14ac:dyDescent="0.2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</row>
    <row r="749" spans="1:23" ht="12.75" x14ac:dyDescent="0.2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</row>
    <row r="750" spans="1:23" ht="12.75" x14ac:dyDescent="0.2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</row>
    <row r="751" spans="1:23" ht="12.75" x14ac:dyDescent="0.2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</row>
    <row r="752" spans="1:23" ht="12.75" x14ac:dyDescent="0.2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</row>
    <row r="753" spans="1:23" ht="12.75" x14ac:dyDescent="0.2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</row>
    <row r="754" spans="1:23" ht="12.75" x14ac:dyDescent="0.2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</row>
    <row r="755" spans="1:23" ht="12.75" x14ac:dyDescent="0.2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</row>
    <row r="756" spans="1:23" ht="12.75" x14ac:dyDescent="0.2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</row>
    <row r="757" spans="1:23" ht="12.75" x14ac:dyDescent="0.2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</row>
    <row r="758" spans="1:23" ht="12.75" x14ac:dyDescent="0.2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</row>
    <row r="759" spans="1:23" ht="12.75" x14ac:dyDescent="0.2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</row>
    <row r="760" spans="1:23" ht="12.75" x14ac:dyDescent="0.2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</row>
    <row r="761" spans="1:23" ht="12.75" x14ac:dyDescent="0.2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</row>
    <row r="762" spans="1:23" ht="12.75" x14ac:dyDescent="0.2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</row>
    <row r="763" spans="1:23" ht="12.75" x14ac:dyDescent="0.2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</row>
    <row r="764" spans="1:23" ht="12.75" x14ac:dyDescent="0.2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</row>
    <row r="765" spans="1:23" ht="12.75" x14ac:dyDescent="0.2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</row>
    <row r="766" spans="1:23" ht="12.75" x14ac:dyDescent="0.2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</row>
    <row r="767" spans="1:23" ht="12.75" x14ac:dyDescent="0.2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</row>
    <row r="768" spans="1:23" ht="12.75" x14ac:dyDescent="0.2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</row>
    <row r="769" spans="1:23" ht="12.75" x14ac:dyDescent="0.2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</row>
    <row r="770" spans="1:23" ht="12.75" x14ac:dyDescent="0.2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</row>
    <row r="771" spans="1:23" ht="12.75" x14ac:dyDescent="0.2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</row>
    <row r="772" spans="1:23" ht="12.75" x14ac:dyDescent="0.2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</row>
    <row r="773" spans="1:23" ht="12.75" x14ac:dyDescent="0.2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</row>
    <row r="774" spans="1:23" ht="12.75" x14ac:dyDescent="0.2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</row>
    <row r="775" spans="1:23" ht="12.75" x14ac:dyDescent="0.2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</row>
    <row r="776" spans="1:23" ht="12.75" x14ac:dyDescent="0.2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</row>
    <row r="777" spans="1:23" ht="12.75" x14ac:dyDescent="0.2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</row>
    <row r="778" spans="1:23" ht="12.75" x14ac:dyDescent="0.2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</row>
    <row r="779" spans="1:23" ht="12.75" x14ac:dyDescent="0.2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</row>
    <row r="780" spans="1:23" ht="12.75" x14ac:dyDescent="0.2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</row>
    <row r="781" spans="1:23" ht="12.75" x14ac:dyDescent="0.2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</row>
    <row r="782" spans="1:23" ht="12.75" x14ac:dyDescent="0.2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</row>
    <row r="783" spans="1:23" ht="12.75" x14ac:dyDescent="0.2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</row>
    <row r="784" spans="1:23" ht="12.75" x14ac:dyDescent="0.2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</row>
    <row r="785" spans="1:23" ht="12.75" x14ac:dyDescent="0.2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</row>
    <row r="786" spans="1:23" ht="12.75" x14ac:dyDescent="0.2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</row>
    <row r="787" spans="1:23" ht="12.75" x14ac:dyDescent="0.2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</row>
    <row r="788" spans="1:23" ht="12.75" x14ac:dyDescent="0.2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</row>
    <row r="789" spans="1:23" ht="12.75" x14ac:dyDescent="0.2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</row>
    <row r="790" spans="1:23" ht="12.75" x14ac:dyDescent="0.2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</row>
    <row r="791" spans="1:23" ht="12.75" x14ac:dyDescent="0.2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</row>
    <row r="792" spans="1:23" ht="12.75" x14ac:dyDescent="0.2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</row>
    <row r="793" spans="1:23" ht="12.75" x14ac:dyDescent="0.2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</row>
    <row r="794" spans="1:23" ht="12.75" x14ac:dyDescent="0.2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</row>
    <row r="795" spans="1:23" ht="12.75" x14ac:dyDescent="0.2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</row>
    <row r="796" spans="1:23" ht="12.75" x14ac:dyDescent="0.2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</row>
    <row r="797" spans="1:23" ht="12.75" x14ac:dyDescent="0.2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</row>
    <row r="798" spans="1:23" ht="12.75" x14ac:dyDescent="0.2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</row>
    <row r="799" spans="1:23" ht="12.75" x14ac:dyDescent="0.2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</row>
    <row r="800" spans="1:23" ht="12.75" x14ac:dyDescent="0.2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</row>
    <row r="801" spans="1:23" ht="12.75" x14ac:dyDescent="0.2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</row>
    <row r="802" spans="1:23" ht="12.75" x14ac:dyDescent="0.2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</row>
    <row r="803" spans="1:23" ht="12.75" x14ac:dyDescent="0.2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</row>
    <row r="804" spans="1:23" ht="12.75" x14ac:dyDescent="0.2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</row>
    <row r="805" spans="1:23" ht="12.75" x14ac:dyDescent="0.2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</row>
    <row r="806" spans="1:23" ht="12.75" x14ac:dyDescent="0.2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</row>
    <row r="807" spans="1:23" ht="12.75" x14ac:dyDescent="0.2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</row>
    <row r="808" spans="1:23" ht="12.75" x14ac:dyDescent="0.2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</row>
    <row r="809" spans="1:23" ht="12.75" x14ac:dyDescent="0.2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</row>
    <row r="810" spans="1:23" ht="12.75" x14ac:dyDescent="0.2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</row>
    <row r="811" spans="1:23" ht="12.75" x14ac:dyDescent="0.2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</row>
    <row r="812" spans="1:23" ht="12.75" x14ac:dyDescent="0.2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</row>
    <row r="813" spans="1:23" ht="12.75" x14ac:dyDescent="0.2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</row>
    <row r="814" spans="1:23" ht="12.75" x14ac:dyDescent="0.2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</row>
    <row r="815" spans="1:23" ht="12.75" x14ac:dyDescent="0.2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</row>
    <row r="816" spans="1:23" ht="12.75" x14ac:dyDescent="0.2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</row>
    <row r="817" spans="1:23" ht="12.75" x14ac:dyDescent="0.2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</row>
    <row r="818" spans="1:23" ht="12.75" x14ac:dyDescent="0.2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</row>
    <row r="819" spans="1:23" ht="12.75" x14ac:dyDescent="0.2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</row>
    <row r="820" spans="1:23" ht="12.75" x14ac:dyDescent="0.2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</row>
    <row r="821" spans="1:23" ht="12.75" x14ac:dyDescent="0.2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</row>
    <row r="822" spans="1:23" ht="12.75" x14ac:dyDescent="0.2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</row>
    <row r="823" spans="1:23" ht="12.75" x14ac:dyDescent="0.2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</row>
    <row r="824" spans="1:23" ht="12.75" x14ac:dyDescent="0.2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</row>
    <row r="825" spans="1:23" ht="12.75" x14ac:dyDescent="0.2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</row>
    <row r="826" spans="1:23" ht="12.75" x14ac:dyDescent="0.2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</row>
    <row r="827" spans="1:23" ht="12.75" x14ac:dyDescent="0.2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</row>
    <row r="828" spans="1:23" ht="12.75" x14ac:dyDescent="0.2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</row>
    <row r="829" spans="1:23" ht="12.75" x14ac:dyDescent="0.2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</row>
    <row r="830" spans="1:23" ht="12.75" x14ac:dyDescent="0.2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</row>
    <row r="831" spans="1:23" ht="12.75" x14ac:dyDescent="0.2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</row>
    <row r="832" spans="1:23" ht="12.75" x14ac:dyDescent="0.2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</row>
    <row r="833" spans="1:23" ht="12.75" x14ac:dyDescent="0.2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</row>
    <row r="834" spans="1:23" ht="12.75" x14ac:dyDescent="0.2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</row>
    <row r="835" spans="1:23" ht="12.75" x14ac:dyDescent="0.2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</row>
    <row r="836" spans="1:23" ht="12.75" x14ac:dyDescent="0.2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</row>
    <row r="837" spans="1:23" ht="12.75" x14ac:dyDescent="0.2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</row>
    <row r="838" spans="1:23" ht="12.75" x14ac:dyDescent="0.2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</row>
    <row r="839" spans="1:23" ht="12.75" x14ac:dyDescent="0.2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</row>
    <row r="840" spans="1:23" ht="12.75" x14ac:dyDescent="0.2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</row>
    <row r="841" spans="1:23" ht="12.75" x14ac:dyDescent="0.2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</row>
    <row r="842" spans="1:23" ht="12.75" x14ac:dyDescent="0.2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</row>
    <row r="843" spans="1:23" ht="12.75" x14ac:dyDescent="0.2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</row>
    <row r="844" spans="1:23" ht="12.75" x14ac:dyDescent="0.2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</row>
    <row r="845" spans="1:23" ht="12.75" x14ac:dyDescent="0.2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</row>
    <row r="846" spans="1:23" ht="12.75" x14ac:dyDescent="0.2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</row>
    <row r="847" spans="1:23" ht="12.75" x14ac:dyDescent="0.2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</row>
    <row r="848" spans="1:23" ht="12.75" x14ac:dyDescent="0.2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</row>
    <row r="849" spans="1:23" ht="12.75" x14ac:dyDescent="0.2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</row>
    <row r="850" spans="1:23" ht="12.75" x14ac:dyDescent="0.2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</row>
    <row r="851" spans="1:23" ht="12.75" x14ac:dyDescent="0.2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</row>
    <row r="852" spans="1:23" ht="12.75" x14ac:dyDescent="0.2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</row>
    <row r="853" spans="1:23" ht="12.75" x14ac:dyDescent="0.2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</row>
    <row r="854" spans="1:23" ht="12.75" x14ac:dyDescent="0.2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</row>
    <row r="855" spans="1:23" ht="12.75" x14ac:dyDescent="0.2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</row>
    <row r="856" spans="1:23" ht="12.75" x14ac:dyDescent="0.2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</row>
    <row r="857" spans="1:23" ht="12.75" x14ac:dyDescent="0.2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</row>
    <row r="858" spans="1:23" ht="12.75" x14ac:dyDescent="0.2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</row>
    <row r="859" spans="1:23" ht="12.75" x14ac:dyDescent="0.2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</row>
    <row r="860" spans="1:23" ht="12.75" x14ac:dyDescent="0.2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</row>
    <row r="861" spans="1:23" ht="12.75" x14ac:dyDescent="0.2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</row>
    <row r="862" spans="1:23" ht="12.75" x14ac:dyDescent="0.2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</row>
    <row r="863" spans="1:23" ht="12.75" x14ac:dyDescent="0.2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</row>
    <row r="864" spans="1:23" ht="12.75" x14ac:dyDescent="0.2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</row>
    <row r="865" spans="1:23" ht="12.75" x14ac:dyDescent="0.2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</row>
    <row r="866" spans="1:23" ht="12.75" x14ac:dyDescent="0.2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</row>
    <row r="867" spans="1:23" ht="12.75" x14ac:dyDescent="0.2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</row>
    <row r="868" spans="1:23" ht="12.75" x14ac:dyDescent="0.2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</row>
    <row r="869" spans="1:23" ht="12.75" x14ac:dyDescent="0.2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</row>
    <row r="870" spans="1:23" ht="12.75" x14ac:dyDescent="0.2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</row>
    <row r="871" spans="1:23" ht="12.75" x14ac:dyDescent="0.2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</row>
    <row r="872" spans="1:23" ht="12.75" x14ac:dyDescent="0.2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</row>
    <row r="873" spans="1:23" ht="12.75" x14ac:dyDescent="0.2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</row>
    <row r="874" spans="1:23" ht="12.75" x14ac:dyDescent="0.2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</row>
    <row r="875" spans="1:23" ht="12.75" x14ac:dyDescent="0.2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</row>
    <row r="876" spans="1:23" ht="12.75" x14ac:dyDescent="0.2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</row>
    <row r="877" spans="1:23" ht="12.75" x14ac:dyDescent="0.2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</row>
    <row r="878" spans="1:23" ht="12.75" x14ac:dyDescent="0.2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</row>
    <row r="879" spans="1:23" ht="12.75" x14ac:dyDescent="0.2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</row>
    <row r="880" spans="1:23" ht="12.75" x14ac:dyDescent="0.2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</row>
    <row r="881" spans="1:23" ht="12.75" x14ac:dyDescent="0.2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</row>
    <row r="882" spans="1:23" ht="12.75" x14ac:dyDescent="0.2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</row>
    <row r="883" spans="1:23" ht="12.75" x14ac:dyDescent="0.2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</row>
    <row r="884" spans="1:23" ht="12.75" x14ac:dyDescent="0.2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</row>
    <row r="885" spans="1:23" ht="12.75" x14ac:dyDescent="0.2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</row>
    <row r="886" spans="1:23" ht="12.75" x14ac:dyDescent="0.2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</row>
    <row r="887" spans="1:23" ht="12.75" x14ac:dyDescent="0.2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</row>
    <row r="888" spans="1:23" ht="12.75" x14ac:dyDescent="0.2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</row>
    <row r="889" spans="1:23" ht="12.75" x14ac:dyDescent="0.2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</row>
    <row r="890" spans="1:23" ht="12.75" x14ac:dyDescent="0.2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</row>
    <row r="891" spans="1:23" ht="12.75" x14ac:dyDescent="0.2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</row>
    <row r="892" spans="1:23" ht="12.75" x14ac:dyDescent="0.2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</row>
    <row r="893" spans="1:23" ht="12.75" x14ac:dyDescent="0.2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</row>
    <row r="894" spans="1:23" ht="12.75" x14ac:dyDescent="0.2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</row>
    <row r="895" spans="1:23" ht="12.75" x14ac:dyDescent="0.2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</row>
    <row r="896" spans="1:23" ht="12.75" x14ac:dyDescent="0.2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</row>
    <row r="897" spans="1:23" ht="12.75" x14ac:dyDescent="0.2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</row>
    <row r="898" spans="1:23" ht="12.75" x14ac:dyDescent="0.2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</row>
    <row r="899" spans="1:23" ht="12.75" x14ac:dyDescent="0.2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</row>
    <row r="900" spans="1:23" ht="12.75" x14ac:dyDescent="0.2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</row>
    <row r="901" spans="1:23" ht="12.75" x14ac:dyDescent="0.2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</row>
    <row r="902" spans="1:23" ht="12.75" x14ac:dyDescent="0.2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</row>
    <row r="903" spans="1:23" ht="12.75" x14ac:dyDescent="0.2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</row>
    <row r="904" spans="1:23" ht="12.75" x14ac:dyDescent="0.2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</row>
    <row r="905" spans="1:23" ht="12.75" x14ac:dyDescent="0.2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</row>
    <row r="906" spans="1:23" ht="12.75" x14ac:dyDescent="0.2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</row>
    <row r="907" spans="1:23" ht="12.75" x14ac:dyDescent="0.2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</row>
    <row r="908" spans="1:23" ht="12.75" x14ac:dyDescent="0.2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</row>
    <row r="909" spans="1:23" ht="12.75" x14ac:dyDescent="0.2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</row>
    <row r="910" spans="1:23" ht="12.75" x14ac:dyDescent="0.2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</row>
    <row r="911" spans="1:23" ht="12.75" x14ac:dyDescent="0.2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</row>
    <row r="912" spans="1:23" ht="12.75" x14ac:dyDescent="0.2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</row>
    <row r="913" spans="1:23" ht="12.75" x14ac:dyDescent="0.2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</row>
    <row r="914" spans="1:23" ht="12.75" x14ac:dyDescent="0.2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</row>
    <row r="915" spans="1:23" ht="12.75" x14ac:dyDescent="0.2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</row>
    <row r="916" spans="1:23" ht="12.75" x14ac:dyDescent="0.2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</row>
    <row r="917" spans="1:23" ht="12.75" x14ac:dyDescent="0.2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</row>
    <row r="918" spans="1:23" ht="12.75" x14ac:dyDescent="0.2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</row>
    <row r="919" spans="1:23" ht="12.75" x14ac:dyDescent="0.2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</row>
    <row r="920" spans="1:23" ht="12.75" x14ac:dyDescent="0.2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</row>
    <row r="921" spans="1:23" ht="12.75" x14ac:dyDescent="0.2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</row>
    <row r="922" spans="1:23" ht="12.75" x14ac:dyDescent="0.2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</row>
    <row r="923" spans="1:23" ht="12.75" x14ac:dyDescent="0.2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</row>
    <row r="924" spans="1:23" ht="12.75" x14ac:dyDescent="0.2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</row>
    <row r="925" spans="1:23" ht="12.75" x14ac:dyDescent="0.2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</row>
    <row r="926" spans="1:23" ht="12.75" x14ac:dyDescent="0.2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</row>
    <row r="927" spans="1:23" ht="12.75" x14ac:dyDescent="0.2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</row>
    <row r="928" spans="1:23" ht="12.75" x14ac:dyDescent="0.2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</row>
    <row r="929" spans="1:23" ht="12.75" x14ac:dyDescent="0.2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</row>
    <row r="930" spans="1:23" ht="12.75" x14ac:dyDescent="0.2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</row>
    <row r="931" spans="1:23" ht="12.75" x14ac:dyDescent="0.2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</row>
    <row r="932" spans="1:23" ht="12.75" x14ac:dyDescent="0.2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</row>
    <row r="933" spans="1:23" ht="12.75" x14ac:dyDescent="0.2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</row>
    <row r="934" spans="1:23" ht="12.75" x14ac:dyDescent="0.2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</row>
    <row r="935" spans="1:23" ht="12.75" x14ac:dyDescent="0.2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</row>
    <row r="936" spans="1:23" ht="12.75" x14ac:dyDescent="0.2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</row>
    <row r="937" spans="1:23" ht="12.75" x14ac:dyDescent="0.2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</row>
    <row r="938" spans="1:23" ht="12.75" x14ac:dyDescent="0.2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</row>
    <row r="939" spans="1:23" ht="12.75" x14ac:dyDescent="0.2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</row>
    <row r="940" spans="1:23" ht="12.75" x14ac:dyDescent="0.2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</row>
    <row r="941" spans="1:23" ht="12.75" x14ac:dyDescent="0.2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</row>
    <row r="942" spans="1:23" ht="12.75" x14ac:dyDescent="0.2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</row>
    <row r="943" spans="1:23" ht="12.75" x14ac:dyDescent="0.2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</row>
    <row r="944" spans="1:23" ht="12.75" x14ac:dyDescent="0.2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</row>
    <row r="945" spans="1:23" ht="12.75" x14ac:dyDescent="0.2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</row>
    <row r="946" spans="1:23" ht="12.75" x14ac:dyDescent="0.2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</row>
    <row r="947" spans="1:23" ht="12.75" x14ac:dyDescent="0.2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</row>
    <row r="948" spans="1:23" ht="12.75" x14ac:dyDescent="0.2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</row>
    <row r="949" spans="1:23" ht="12.75" x14ac:dyDescent="0.2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</row>
    <row r="950" spans="1:23" ht="12.75" x14ac:dyDescent="0.2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</row>
    <row r="951" spans="1:23" ht="12.75" x14ac:dyDescent="0.2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</row>
    <row r="952" spans="1:23" ht="12.75" x14ac:dyDescent="0.2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</row>
    <row r="953" spans="1:23" ht="12.75" x14ac:dyDescent="0.2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</row>
    <row r="954" spans="1:23" ht="12.75" x14ac:dyDescent="0.2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</row>
    <row r="955" spans="1:23" ht="12.75" x14ac:dyDescent="0.2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</row>
    <row r="956" spans="1:23" ht="12.75" x14ac:dyDescent="0.2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</row>
    <row r="957" spans="1:23" ht="12.75" x14ac:dyDescent="0.2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</row>
    <row r="958" spans="1:23" ht="12.75" x14ac:dyDescent="0.2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</row>
    <row r="959" spans="1:23" ht="12.75" x14ac:dyDescent="0.2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</row>
    <row r="960" spans="1:23" ht="12.75" x14ac:dyDescent="0.2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</row>
    <row r="961" spans="1:23" ht="12.75" x14ac:dyDescent="0.2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</row>
    <row r="962" spans="1:23" ht="12.75" x14ac:dyDescent="0.2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</row>
    <row r="963" spans="1:23" ht="12.75" x14ac:dyDescent="0.2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</row>
    <row r="964" spans="1:23" ht="12.75" x14ac:dyDescent="0.2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</row>
    <row r="965" spans="1:23" ht="12.75" x14ac:dyDescent="0.2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</row>
    <row r="966" spans="1:23" ht="12.75" x14ac:dyDescent="0.2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</row>
    <row r="967" spans="1:23" ht="12.75" x14ac:dyDescent="0.2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</row>
    <row r="968" spans="1:23" ht="12.75" x14ac:dyDescent="0.2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</row>
    <row r="969" spans="1:23" ht="12.75" x14ac:dyDescent="0.2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</row>
    <row r="970" spans="1:23" ht="12.75" x14ac:dyDescent="0.2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</row>
    <row r="971" spans="1:23" ht="12.75" x14ac:dyDescent="0.2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</row>
    <row r="972" spans="1:23" ht="12.75" x14ac:dyDescent="0.2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</row>
    <row r="973" spans="1:23" ht="12.75" x14ac:dyDescent="0.2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</row>
    <row r="974" spans="1:23" ht="12.75" x14ac:dyDescent="0.2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</row>
    <row r="975" spans="1:23" ht="12.75" x14ac:dyDescent="0.2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</row>
    <row r="976" spans="1:23" ht="12.75" x14ac:dyDescent="0.2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</row>
    <row r="977" spans="1:23" ht="12.75" x14ac:dyDescent="0.2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</row>
    <row r="978" spans="1:23" ht="12.75" x14ac:dyDescent="0.2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</row>
    <row r="979" spans="1:23" ht="12.75" x14ac:dyDescent="0.2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</row>
    <row r="980" spans="1:23" ht="12.75" x14ac:dyDescent="0.2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</row>
    <row r="981" spans="1:23" ht="12.75" x14ac:dyDescent="0.2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</row>
    <row r="982" spans="1:23" ht="12.75" x14ac:dyDescent="0.2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</row>
    <row r="983" spans="1:23" ht="12.75" x14ac:dyDescent="0.2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</row>
    <row r="984" spans="1:23" ht="12.75" x14ac:dyDescent="0.2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</row>
    <row r="985" spans="1:23" ht="12.75" x14ac:dyDescent="0.2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</row>
    <row r="986" spans="1:23" ht="12.75" x14ac:dyDescent="0.2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</row>
    <row r="987" spans="1:23" ht="12.75" x14ac:dyDescent="0.2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FirstRound</vt:lpstr>
      <vt:lpstr>SecondRound</vt:lpstr>
      <vt:lpstr>agreement data</vt:lpstr>
      <vt:lpstr>Kriperdoffs alpha calculation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Maxime Lamothe</cp:lastModifiedBy>
  <dcterms:modified xsi:type="dcterms:W3CDTF">2020-08-28T16:39:40Z</dcterms:modified>
</cp:coreProperties>
</file>