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.E.T\Grade 8\"/>
    </mc:Choice>
  </mc:AlternateContent>
  <xr:revisionPtr revIDLastSave="0" documentId="13_ncr:1_{F150D892-30F1-4814-8941-42059491DD83}" xr6:coauthVersionLast="47" xr6:coauthVersionMax="47" xr10:uidLastSave="{00000000-0000-0000-0000-000000000000}"/>
  <bookViews>
    <workbookView xWindow="-120" yWindow="-120" windowWidth="29040" windowHeight="17520" activeTab="1" xr2:uid="{5442C070-5481-4E16-B0D9-97853718CB49}"/>
  </bookViews>
  <sheets>
    <sheet name="Fonts and Sizes" sheetId="2" r:id="rId1"/>
    <sheet name="Monthly Report Template" sheetId="3" r:id="rId2"/>
    <sheet name="Engine de Chantier-Ex1" sheetId="4" r:id="rId3"/>
    <sheet name="Ex2" sheetId="5" r:id="rId4"/>
  </sheets>
  <definedNames>
    <definedName name="_xlnm.Print_Area" localSheetId="1">'Monthly Report Template'!$A$1:$J$28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3" l="1"/>
  <c r="C36" i="4"/>
  <c r="C37" i="4" s="1"/>
  <c r="D37" i="4" s="1"/>
  <c r="E37" i="4" s="1"/>
  <c r="F37" i="4" s="1"/>
  <c r="G37" i="4" s="1"/>
  <c r="H37" i="4" s="1"/>
  <c r="I37" i="4" s="1"/>
  <c r="I10" i="3"/>
  <c r="D46" i="4"/>
  <c r="C46" i="4"/>
  <c r="C45" i="4"/>
  <c r="I36" i="4"/>
  <c r="H36" i="4"/>
  <c r="G36" i="4"/>
  <c r="F36" i="4"/>
  <c r="E36" i="4"/>
  <c r="D36" i="4"/>
  <c r="E26" i="4"/>
  <c r="F26" i="4"/>
  <c r="G26" i="4"/>
  <c r="H26" i="4"/>
  <c r="I26" i="4"/>
  <c r="D26" i="4"/>
  <c r="C26" i="4"/>
  <c r="I25" i="4"/>
  <c r="H25" i="4"/>
  <c r="G25" i="4"/>
  <c r="F25" i="4"/>
  <c r="E25" i="4"/>
  <c r="D25" i="4"/>
  <c r="C25" i="4"/>
  <c r="F19" i="4"/>
  <c r="E15" i="3"/>
  <c r="D15" i="3"/>
  <c r="I9" i="3"/>
  <c r="D45" i="4" l="1"/>
  <c r="I15" i="3"/>
  <c r="E45" i="4" l="1"/>
  <c r="E46" i="4" s="1"/>
  <c r="F45" i="4" l="1"/>
  <c r="F46" i="4" s="1"/>
  <c r="G45" i="4" l="1"/>
  <c r="G46" i="4" s="1"/>
  <c r="H45" i="4" l="1"/>
  <c r="I46" i="4" l="1"/>
</calcChain>
</file>

<file path=xl/sharedStrings.xml><?xml version="1.0" encoding="utf-8"?>
<sst xmlns="http://schemas.openxmlformats.org/spreadsheetml/2006/main" count="52" uniqueCount="42">
  <si>
    <t xml:space="preserve">DATE </t>
  </si>
  <si>
    <t xml:space="preserve">DIFFICULTIES ENCOUNTERED </t>
  </si>
  <si>
    <t>GENERAL COMMENT</t>
  </si>
  <si>
    <t>Trader:</t>
  </si>
  <si>
    <t>Money management ​​​:</t>
  </si>
  <si>
    <t>Unschedule</t>
  </si>
  <si>
    <t>History of the Day</t>
  </si>
  <si>
    <t xml:space="preserve">®Sophal Trading </t>
  </si>
  <si>
    <t>Max SL $10, 3 Entry</t>
  </si>
  <si>
    <t>PNL</t>
  </si>
  <si>
    <t>Market is not really good since 
it doesn't have Perfect SNR I wanna see.</t>
  </si>
  <si>
    <t>NO</t>
  </si>
  <si>
    <t>I only want to see it goes with consistency, I refer it as a back test.</t>
  </si>
  <si>
    <t>TRADING REPORT IN NOVEMBER</t>
  </si>
  <si>
    <t>PLATFORM:   IQ OPTION</t>
  </si>
  <si>
    <t>Deposit</t>
  </si>
  <si>
    <t>Withdraw</t>
  </si>
  <si>
    <t>-</t>
  </si>
  <si>
    <t>Total</t>
  </si>
  <si>
    <t>SON CHANSOPHAL</t>
  </si>
  <si>
    <r>
      <rPr>
        <sz val="14"/>
        <rFont val="Times New Roman"/>
        <family val="1"/>
      </rPr>
      <t>(</t>
    </r>
    <r>
      <rPr>
        <sz val="14"/>
        <color rgb="FFFF0000"/>
        <rFont val="Times New Roman"/>
        <family val="1"/>
      </rPr>
      <t>L</t>
    </r>
    <r>
      <rPr>
        <sz val="14"/>
        <color theme="1"/>
        <rFont val="Times New Roman"/>
        <family val="1"/>
      </rPr>
      <t>-</t>
    </r>
    <r>
      <rPr>
        <sz val="14"/>
        <color rgb="FFFF0000"/>
        <rFont val="Times New Roman"/>
        <family val="1"/>
      </rPr>
      <t>L</t>
    </r>
    <r>
      <rPr>
        <sz val="14"/>
        <color theme="1"/>
        <rFont val="Times New Roman"/>
        <family val="1"/>
      </rPr>
      <t>-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theme="2" tint="-0.749992370372631"/>
        <rFont val="Times New Roman"/>
        <family val="1"/>
      </rPr>
      <t>D</t>
    </r>
    <r>
      <rPr>
        <sz val="14"/>
        <color theme="1"/>
        <rFont val="Times New Roman"/>
        <family val="1"/>
      </rPr>
      <t>-</t>
    </r>
    <r>
      <rPr>
        <sz val="14"/>
        <color rgb="FFFF0000"/>
        <rFont val="Times New Roman"/>
        <family val="1"/>
      </rPr>
      <t>L</t>
    </r>
    <r>
      <rPr>
        <sz val="14"/>
        <rFont val="Times New Roman"/>
        <family val="1"/>
      </rPr>
      <t>)</t>
    </r>
    <r>
      <rPr>
        <sz val="14"/>
        <color rgb="FFFF0000"/>
        <rFont val="Times New Roman"/>
        <family val="1"/>
      </rPr>
      <t xml:space="preserve"> (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rgb="FFFF0000"/>
        <rFont val="Times New Roman"/>
        <family val="1"/>
      </rPr>
      <t>L</t>
    </r>
    <r>
      <rPr>
        <sz val="14"/>
        <color theme="1"/>
        <rFont val="Times New Roman"/>
        <family val="1"/>
      </rPr>
      <t>-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rgb="FFFF0000"/>
        <rFont val="Times New Roman"/>
        <family val="1"/>
      </rPr>
      <t>L</t>
    </r>
    <r>
      <rPr>
        <sz val="14"/>
        <color theme="1"/>
        <rFont val="Times New Roman"/>
        <family val="1"/>
      </rPr>
      <t>-</t>
    </r>
    <r>
      <rPr>
        <sz val="14"/>
        <color rgb="FF00B050"/>
        <rFont val="Times New Roman"/>
        <family val="1"/>
      </rPr>
      <t>W)</t>
    </r>
  </si>
  <si>
    <t>Input</t>
  </si>
  <si>
    <t>IC</t>
  </si>
  <si>
    <t>TC</t>
  </si>
  <si>
    <t>N</t>
  </si>
  <si>
    <t>S</t>
  </si>
  <si>
    <t>Mean of TC</t>
  </si>
  <si>
    <t>Dn</t>
  </si>
  <si>
    <t>BVn</t>
  </si>
  <si>
    <t>Year</t>
  </si>
  <si>
    <t>1st Method '' Straight-line "</t>
  </si>
  <si>
    <t>Second Method " Sum of year Digit depreciation"</t>
  </si>
  <si>
    <t>Third Method " Double-Declining Balance depreciation"</t>
  </si>
  <si>
    <r>
      <t>(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rgb="FFFF0000"/>
        <rFont val="Times New Roman"/>
        <family val="1"/>
      </rPr>
      <t>L</t>
    </r>
    <r>
      <rPr>
        <sz val="14"/>
        <color theme="1"/>
        <rFont val="Times New Roman"/>
        <family val="1"/>
      </rPr>
      <t>-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)(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rgb="FFFB2805"/>
        <rFont val="Times New Roman"/>
        <family val="1"/>
      </rPr>
      <t>L</t>
    </r>
    <r>
      <rPr>
        <sz val="14"/>
        <color theme="1"/>
        <rFont val="Times New Roman"/>
        <family val="1"/>
      </rPr>
      <t>-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rgb="FF00B050"/>
        <rFont val="Times New Roman"/>
        <family val="1"/>
      </rPr>
      <t>W</t>
    </r>
    <r>
      <rPr>
        <sz val="14"/>
        <color theme="1"/>
        <rFont val="Times New Roman"/>
        <family val="1"/>
      </rPr>
      <t>-</t>
    </r>
    <r>
      <rPr>
        <sz val="14"/>
        <color rgb="FFFB2805"/>
        <rFont val="Times New Roman"/>
        <family val="1"/>
      </rPr>
      <t>L</t>
    </r>
    <r>
      <rPr>
        <sz val="14"/>
        <color theme="1"/>
        <rFont val="Times New Roman"/>
        <family val="1"/>
      </rPr>
      <t>)</t>
    </r>
  </si>
  <si>
    <t xml:space="preserve">I trade night 5th first 5 entries,
For the last 5 Entries I spent around 90min for it. </t>
  </si>
  <si>
    <t>Miss entry cuz of price action and unclear</t>
  </si>
  <si>
    <t>6 dyas per week</t>
  </si>
  <si>
    <t>CONTENT REPORT IN NOV-2024</t>
  </si>
  <si>
    <t xml:space="preserve">Schedule </t>
  </si>
  <si>
    <t>Market low momentum</t>
  </si>
  <si>
    <t>Unstable</t>
  </si>
  <si>
    <r>
      <t>(</t>
    </r>
    <r>
      <rPr>
        <sz val="14"/>
        <color theme="9"/>
        <rFont val="Times New Roman"/>
        <family val="1"/>
      </rPr>
      <t>W</t>
    </r>
    <r>
      <rPr>
        <sz val="14"/>
        <rFont val="Times New Roman"/>
        <family val="1"/>
      </rPr>
      <t>-</t>
    </r>
    <r>
      <rPr>
        <sz val="14"/>
        <color rgb="FFFF0000"/>
        <rFont val="Times New Roman"/>
        <family val="1"/>
      </rPr>
      <t>L</t>
    </r>
    <r>
      <rPr>
        <sz val="14"/>
        <rFont val="Times New Roman"/>
        <family val="1"/>
      </rPr>
      <t>-</t>
    </r>
    <r>
      <rPr>
        <sz val="14"/>
        <color rgb="FFFF0000"/>
        <rFont val="Times New Roman"/>
        <family val="1"/>
      </rPr>
      <t>L</t>
    </r>
    <r>
      <rPr>
        <sz val="14"/>
        <rFont val="Times New Roman"/>
        <family val="1"/>
      </rPr>
      <t>-</t>
    </r>
    <r>
      <rPr>
        <sz val="14"/>
        <color rgb="FFFF0000"/>
        <rFont val="Times New Roman"/>
        <family val="1"/>
      </rPr>
      <t>L</t>
    </r>
    <r>
      <rPr>
        <sz val="14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</si>
</sst>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3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Khmer OS Bokor"/>
    </font>
    <font>
      <sz val="18"/>
      <color theme="4" tint="-0.249977111117893"/>
      <name val="Khmer OS Bokor"/>
    </font>
    <font>
      <sz val="16"/>
      <color theme="1"/>
      <name val="Khmer OS Bok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Khmer OS Bok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2E74B5"/>
      <name val="Times New Roman"/>
      <family val="1"/>
    </font>
    <font>
      <b/>
      <sz val="18"/>
      <color theme="4" tint="-0.249977111117893"/>
      <name val="Times New Roman"/>
      <family val="1"/>
    </font>
    <font>
      <sz val="16"/>
      <color rgb="FF2E74B5"/>
      <name val="Times New Roman"/>
      <family val="1"/>
    </font>
    <font>
      <sz val="14"/>
      <color theme="5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4"/>
      <color theme="2" tint="-0.749992370372631"/>
      <name val="Times New Roman"/>
      <family val="1"/>
    </font>
    <font>
      <sz val="30"/>
      <color theme="1"/>
      <name val="Georgia"/>
      <family val="1"/>
    </font>
    <font>
      <b/>
      <sz val="18"/>
      <color theme="1"/>
      <name val="Georgia"/>
      <family val="1"/>
    </font>
    <font>
      <sz val="18"/>
      <color theme="1"/>
      <name val="Georgia"/>
      <family val="1"/>
    </font>
    <font>
      <sz val="14"/>
      <color theme="9"/>
      <name val="Times New Roman"/>
      <family val="1"/>
    </font>
    <font>
      <sz val="14"/>
      <color rgb="FFFB2805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u/>
      <sz val="18"/>
      <color theme="1"/>
      <name val="Georgia"/>
      <family val="1"/>
    </font>
    <font>
      <i/>
      <u/>
      <sz val="18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rgb="FFFFD966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 style="medium">
        <color indexed="64"/>
      </right>
      <top/>
      <bottom/>
      <diagonal/>
    </border>
    <border>
      <left style="thin">
        <color theme="6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6"/>
      </right>
      <top style="medium">
        <color indexed="64"/>
      </top>
      <bottom style="medium">
        <color theme="2" tint="-0.499984740745262"/>
      </bottom>
      <diagonal/>
    </border>
    <border>
      <left style="medium">
        <color indexed="64"/>
      </left>
      <right style="thin">
        <color theme="6"/>
      </right>
      <top/>
      <bottom style="medium">
        <color indexed="64"/>
      </bottom>
      <diagonal/>
    </border>
    <border>
      <left/>
      <right style="thin">
        <color theme="6"/>
      </right>
      <top/>
      <bottom style="medium">
        <color indexed="64"/>
      </bottom>
      <diagonal/>
    </border>
    <border>
      <left style="thin">
        <color theme="6"/>
      </left>
      <right style="thin">
        <color theme="6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4" fontId="21" fillId="0" borderId="0" applyFont="0" applyFill="0" applyBorder="0" applyAlignment="0" applyProtection="0"/>
  </cellStyleXfs>
  <cellXfs count="58">
    <xf numFmtId="0" fontId="0" fillId="0" borderId="0" xfId="0"/>
    <xf numFmtId="0" fontId="7" fillId="0" borderId="0" xfId="0" applyFont="1"/>
    <xf numFmtId="0" fontId="10" fillId="0" borderId="0" xfId="1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1" applyFont="1" applyAlignment="1">
      <alignment vertical="top" wrapText="1"/>
    </xf>
    <xf numFmtId="0" fontId="14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9" fontId="17" fillId="0" borderId="4" xfId="0" applyNumberFormat="1" applyFont="1" applyBorder="1" applyAlignment="1">
      <alignment horizontal="center" vertical="center" wrapText="1"/>
    </xf>
    <xf numFmtId="9" fontId="17" fillId="0" borderId="4" xfId="0" applyNumberFormat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44" fontId="17" fillId="0" borderId="4" xfId="3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44" fontId="16" fillId="0" borderId="4" xfId="3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/>
    </xf>
    <xf numFmtId="44" fontId="9" fillId="3" borderId="4" xfId="0" applyNumberFormat="1" applyFont="1" applyFill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8" fillId="0" borderId="4" xfId="3" applyNumberFormat="1" applyFont="1" applyBorder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44" fontId="8" fillId="0" borderId="4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1" fillId="0" borderId="0" xfId="1" applyFont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44" fontId="26" fillId="3" borderId="4" xfId="0" applyNumberFormat="1" applyFont="1" applyFill="1" applyBorder="1" applyAlignment="1">
      <alignment horizontal="center" vertical="center"/>
    </xf>
    <xf numFmtId="44" fontId="18" fillId="0" borderId="4" xfId="3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 wrapText="1"/>
    </xf>
    <xf numFmtId="0" fontId="30" fillId="0" borderId="9" xfId="1" applyFont="1" applyBorder="1" applyAlignment="1">
      <alignment horizontal="center" vertical="center" wrapText="1"/>
    </xf>
    <xf numFmtId="0" fontId="25" fillId="0" borderId="2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top" wrapText="1"/>
    </xf>
    <xf numFmtId="0" fontId="25" fillId="0" borderId="0" xfId="1" applyFont="1" applyAlignment="1">
      <alignment horizontal="center" vertical="top" wrapText="1"/>
    </xf>
    <xf numFmtId="0" fontId="29" fillId="0" borderId="0" xfId="0" applyFont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4">
    <cellStyle name="Currency" xfId="3" builtinId="4"/>
    <cellStyle name="Normal" xfId="0" builtinId="0"/>
    <cellStyle name="Normal 2" xfId="1" xr:uid="{38E55AE5-0268-48F8-99ED-A82C6FA10444}"/>
    <cellStyle name="Normal 3" xfId="2" xr:uid="{993B98E0-17A7-452F-A4A2-BFC3D7211230}"/>
  </cellStyles>
  <dxfs count="0"/>
  <tableStyles count="0" defaultTableStyle="TableStyleMedium2" defaultPivotStyle="PivotStyleLight16"/>
  <colors>
    <mruColors>
      <color rgb="FFFB2805"/>
      <color rgb="FF81220F"/>
      <color rgb="FF820E5B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208019</xdr:colOff>
      <xdr:row>1</xdr:row>
      <xdr:rowOff>10767</xdr:rowOff>
    </xdr:from>
    <xdr:to>
      <xdr:col>18</xdr:col>
      <xdr:colOff>68740</xdr:colOff>
      <xdr:row>31</xdr:row>
      <xdr:rowOff>132272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6DDC0-21E0-4CEA-A2C3-D866FD6D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019" y="199755"/>
          <a:ext cx="10882507" cy="5791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83346</xdr:colOff>
      <xdr:row>0</xdr:row>
      <xdr:rowOff>385005</xdr:rowOff>
    </xdr:from>
    <xdr:to>
      <xdr:col>2</xdr:col>
      <xdr:colOff>174591</xdr:colOff>
      <xdr:row>2</xdr:row>
      <xdr:rowOff>442232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68A3DB-39F2-5424-E86D-87CB5445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185" y="385005"/>
          <a:ext cx="1508656" cy="15086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575896</xdr:colOff>
      <xdr:row>3</xdr:row>
      <xdr:rowOff>160460</xdr:rowOff>
    </xdr:from>
    <xdr:to>
      <xdr:col>9</xdr:col>
      <xdr:colOff>288681</xdr:colOff>
      <xdr:row>14</xdr:row>
      <xdr:rowOff>104362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681D4-8DE8-2A30-5103-2B5D2B9C9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896" y="731960"/>
          <a:ext cx="8018585" cy="2039402"/>
        </a:xfrm>
        <a:prstGeom prst="rect">
          <a:avLst/>
        </a:prstGeom>
      </xdr:spPr>
    </xdr:pic>
    <xdr:clientData/>
  </xdr:twoCellAnchor>
  <xdr:twoCellAnchor editAs="oneCell">
    <xdr:from>
      <xdr:col>3</xdr:col>
      <xdr:colOff>21980</xdr:colOff>
      <xdr:row>14</xdr:row>
      <xdr:rowOff>188634</xdr:rowOff>
    </xdr:from>
    <xdr:to>
      <xdr:col>9</xdr:col>
      <xdr:colOff>197827</xdr:colOff>
      <xdr:row>17</xdr:row>
      <xdr:rowOff>204505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2208A1-B3A0-6453-E6E5-C1401CFD0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2730" y="2855634"/>
          <a:ext cx="6198578" cy="6899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76201</xdr:rowOff>
    </xdr:from>
    <xdr:to>
      <xdr:col>8</xdr:col>
      <xdr:colOff>945345</xdr:colOff>
      <xdr:row>32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9867CA-94E0-C722-DF3A-457966A91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029326"/>
          <a:ext cx="7650945" cy="94297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38</xdr:row>
      <xdr:rowOff>14722</xdr:rowOff>
    </xdr:from>
    <xdr:to>
      <xdr:col>6</xdr:col>
      <xdr:colOff>600075</xdr:colOff>
      <xdr:row>41</xdr:row>
      <xdr:rowOff>195111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4CDC99-D092-8DE8-BA3E-20BB7DCC2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" y="8349097"/>
          <a:ext cx="5305425" cy="89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AAC-1C87-425F-B8B9-B581E821C1FF}">
  <dimension ref="A1"/>
  <sheetViews>
    <sheetView zoomScale="145" zoomScaleNormal="145" workbookViewId="0">
      <selection activeCell="T8" sqref="T8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98F5-E723-4BDC-AF99-3A8638650C1E}">
  <sheetPr>
    <pageSetUpPr fitToPage="1"/>
  </sheetPr>
  <dimension ref="A1:I20"/>
  <sheetViews>
    <sheetView showGridLines="0" tabSelected="1" view="pageBreakPreview" topLeftCell="C4" zoomScale="109" zoomScaleNormal="70" zoomScaleSheetLayoutView="130" zoomScalePageLayoutView="55" workbookViewId="0">
      <selection activeCell="H18" sqref="H18"/>
    </sheetView>
  </sheetViews>
  <sheetFormatPr defaultColWidth="2.7109375" defaultRowHeight="15" x14ac:dyDescent="0.25"/>
  <cols>
    <col min="1" max="1" width="4.85546875" customWidth="1"/>
    <col min="2" max="2" width="21.28515625" bestFit="1" customWidth="1"/>
    <col min="3" max="3" width="22.7109375" bestFit="1" customWidth="1"/>
    <col min="4" max="4" width="15.5703125" customWidth="1"/>
    <col min="5" max="5" width="36" bestFit="1" customWidth="1"/>
    <col min="6" max="6" width="50.28515625" customWidth="1"/>
    <col min="7" max="7" width="36" bestFit="1" customWidth="1"/>
    <col min="8" max="8" width="37.85546875" customWidth="1"/>
    <col min="9" max="9" width="30.7109375" customWidth="1"/>
    <col min="10" max="10" width="6.42578125" customWidth="1"/>
  </cols>
  <sheetData>
    <row r="1" spans="1:9" ht="81" customHeight="1" x14ac:dyDescent="0.25">
      <c r="E1" s="49" t="s">
        <v>13</v>
      </c>
      <c r="F1" s="49"/>
      <c r="G1" s="49"/>
      <c r="H1" s="49"/>
    </row>
    <row r="2" spans="1:9" ht="33" customHeight="1" x14ac:dyDescent="0.25">
      <c r="D2" s="6"/>
      <c r="E2" s="49"/>
      <c r="F2" s="49"/>
      <c r="G2" s="49"/>
      <c r="H2" s="49"/>
      <c r="I2" s="6"/>
    </row>
    <row r="3" spans="1:9" ht="56.45" customHeight="1" x14ac:dyDescent="0.25">
      <c r="B3" s="50"/>
      <c r="C3" s="18"/>
      <c r="D3" s="7"/>
      <c r="E3" s="52" t="s">
        <v>14</v>
      </c>
      <c r="F3" s="53"/>
      <c r="G3" s="53"/>
      <c r="H3" s="53"/>
      <c r="I3" s="37" t="s">
        <v>38</v>
      </c>
    </row>
    <row r="4" spans="1:9" ht="49.5" x14ac:dyDescent="0.35">
      <c r="B4" s="51"/>
      <c r="C4" s="19"/>
      <c r="E4" s="36" t="s">
        <v>3</v>
      </c>
      <c r="F4" s="54" t="s">
        <v>19</v>
      </c>
      <c r="G4" s="54"/>
      <c r="H4" s="5"/>
      <c r="I4" s="35" t="s">
        <v>36</v>
      </c>
    </row>
    <row r="5" spans="1:9" ht="23.25" x14ac:dyDescent="0.35">
      <c r="B5" s="1"/>
      <c r="C5" s="1"/>
      <c r="E5" s="36" t="s">
        <v>4</v>
      </c>
      <c r="F5" s="54" t="s">
        <v>8</v>
      </c>
      <c r="G5" s="54"/>
      <c r="H5" s="5"/>
      <c r="I5" s="8" t="s">
        <v>5</v>
      </c>
    </row>
    <row r="6" spans="1:9" ht="19.899999999999999" customHeight="1" thickBot="1" x14ac:dyDescent="0.3"/>
    <row r="7" spans="1:9" ht="75.75" customHeight="1" thickBot="1" x14ac:dyDescent="0.3">
      <c r="A7" s="2"/>
      <c r="B7" s="41" t="s">
        <v>37</v>
      </c>
      <c r="C7" s="42"/>
      <c r="D7" s="43"/>
      <c r="E7" s="43"/>
      <c r="F7" s="43"/>
      <c r="G7" s="43"/>
      <c r="H7" s="43"/>
      <c r="I7" s="44"/>
    </row>
    <row r="8" spans="1:9" ht="15.75" x14ac:dyDescent="0.25">
      <c r="B8" s="12" t="s">
        <v>11</v>
      </c>
      <c r="C8" s="13" t="s">
        <v>0</v>
      </c>
      <c r="D8" s="13" t="s">
        <v>15</v>
      </c>
      <c r="E8" s="13" t="s">
        <v>16</v>
      </c>
      <c r="F8" s="13" t="s">
        <v>1</v>
      </c>
      <c r="G8" s="13" t="s">
        <v>2</v>
      </c>
      <c r="H8" s="13" t="s">
        <v>6</v>
      </c>
      <c r="I8" s="14" t="s">
        <v>9</v>
      </c>
    </row>
    <row r="9" spans="1:9" ht="56.25" x14ac:dyDescent="0.25">
      <c r="B9" s="11">
        <v>1</v>
      </c>
      <c r="C9" s="22">
        <v>45601</v>
      </c>
      <c r="D9" s="23">
        <v>10.72</v>
      </c>
      <c r="E9" s="24" t="s">
        <v>17</v>
      </c>
      <c r="F9" s="10" t="s">
        <v>10</v>
      </c>
      <c r="G9" s="10" t="s">
        <v>12</v>
      </c>
      <c r="H9" s="10" t="s">
        <v>20</v>
      </c>
      <c r="I9" s="21">
        <f>4.59</f>
        <v>4.59</v>
      </c>
    </row>
    <row r="10" spans="1:9" ht="56.25" x14ac:dyDescent="0.25">
      <c r="B10" s="11">
        <v>2</v>
      </c>
      <c r="C10" s="22">
        <v>45602</v>
      </c>
      <c r="D10" s="15" t="s">
        <v>17</v>
      </c>
      <c r="E10" s="24" t="s">
        <v>17</v>
      </c>
      <c r="F10" s="10" t="s">
        <v>35</v>
      </c>
      <c r="G10" s="10" t="s">
        <v>34</v>
      </c>
      <c r="H10" s="9" t="s">
        <v>33</v>
      </c>
      <c r="I10" s="21">
        <f>5.41+2.14</f>
        <v>7.5500000000000007</v>
      </c>
    </row>
    <row r="11" spans="1:9" ht="18.75" customHeight="1" x14ac:dyDescent="0.25">
      <c r="B11" s="20">
        <v>3</v>
      </c>
      <c r="C11" s="22">
        <v>45603</v>
      </c>
      <c r="D11" s="15" t="s">
        <v>17</v>
      </c>
      <c r="E11" s="24" t="s">
        <v>17</v>
      </c>
      <c r="F11" s="38" t="s">
        <v>40</v>
      </c>
      <c r="G11" s="38" t="s">
        <v>39</v>
      </c>
      <c r="H11" s="38" t="s">
        <v>41</v>
      </c>
      <c r="I11" s="40">
        <f>-10+1.2*0.85</f>
        <v>-8.98</v>
      </c>
    </row>
    <row r="12" spans="1:9" ht="18.75" x14ac:dyDescent="0.25">
      <c r="B12" s="11">
        <v>4</v>
      </c>
      <c r="C12" s="22">
        <v>45604</v>
      </c>
      <c r="D12" s="15"/>
      <c r="E12" s="24"/>
      <c r="F12" s="10"/>
      <c r="G12" s="10"/>
      <c r="H12" s="10"/>
      <c r="I12" s="17"/>
    </row>
    <row r="13" spans="1:9" ht="18.75" x14ac:dyDescent="0.25">
      <c r="B13" s="11">
        <v>5</v>
      </c>
      <c r="C13" s="22">
        <v>45605</v>
      </c>
      <c r="D13" s="15"/>
      <c r="E13" s="24"/>
      <c r="F13" s="9"/>
      <c r="G13" s="9"/>
      <c r="H13" s="9"/>
      <c r="I13" s="17"/>
    </row>
    <row r="14" spans="1:9" ht="18.75" x14ac:dyDescent="0.25">
      <c r="B14" s="11">
        <v>6</v>
      </c>
      <c r="C14" s="22">
        <v>45606</v>
      </c>
      <c r="D14" s="15"/>
      <c r="E14" s="24"/>
      <c r="F14" s="10"/>
      <c r="G14" s="10"/>
      <c r="H14" s="10"/>
      <c r="I14" s="16"/>
    </row>
    <row r="15" spans="1:9" ht="18.75" x14ac:dyDescent="0.25">
      <c r="B15" s="55" t="s">
        <v>18</v>
      </c>
      <c r="C15" s="56"/>
      <c r="D15" s="26">
        <f>SUM(D9:D14)</f>
        <v>10.72</v>
      </c>
      <c r="E15" s="25">
        <f>SUM(E9:E14)</f>
        <v>0</v>
      </c>
      <c r="F15" s="25"/>
      <c r="G15" s="25"/>
      <c r="H15" s="25"/>
      <c r="I15" s="39">
        <f>SUM(I9:I14)</f>
        <v>3.16</v>
      </c>
    </row>
    <row r="16" spans="1:9" ht="21" thickBot="1" x14ac:dyDescent="0.3">
      <c r="B16" s="45" t="s">
        <v>7</v>
      </c>
      <c r="C16" s="46"/>
      <c r="D16" s="47"/>
      <c r="E16" s="47"/>
      <c r="F16" s="47"/>
      <c r="G16" s="47"/>
      <c r="H16" s="47"/>
      <c r="I16" s="48"/>
    </row>
    <row r="17" spans="1:6" ht="36" customHeight="1" x14ac:dyDescent="0.25">
      <c r="A17" s="3"/>
      <c r="B17" s="3"/>
      <c r="C17" s="3"/>
      <c r="D17" s="3"/>
      <c r="E17" s="3"/>
      <c r="F17" s="3"/>
    </row>
    <row r="18" spans="1:6" ht="15.75" x14ac:dyDescent="0.25">
      <c r="A18" s="3"/>
    </row>
    <row r="19" spans="1:6" ht="15.75" x14ac:dyDescent="0.25">
      <c r="A19" s="4"/>
      <c r="B19" s="3"/>
      <c r="C19" s="3"/>
      <c r="D19" s="3"/>
      <c r="E19" s="3"/>
      <c r="F19" s="3"/>
    </row>
    <row r="20" spans="1:6" ht="15.75" x14ac:dyDescent="0.25">
      <c r="A20" s="3"/>
    </row>
  </sheetData>
  <mergeCells count="8">
    <mergeCell ref="B7:I7"/>
    <mergeCell ref="B16:I16"/>
    <mergeCell ref="E1:H2"/>
    <mergeCell ref="B3:B4"/>
    <mergeCell ref="E3:H3"/>
    <mergeCell ref="F4:G4"/>
    <mergeCell ref="F5:G5"/>
    <mergeCell ref="B15:C15"/>
  </mergeCells>
  <printOptions horizontalCentered="1" verticalCentered="1"/>
  <pageMargins left="0.183823529411765" right="8.7719298245613996E-3" top="0.27941176470588203" bottom="0.75" header="0.09" footer="0.3"/>
  <pageSetup paperSize="8" scale="81" orientation="landscape" horizontalDpi="1200" verticalDpi="1200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CBB6-EE94-4838-B6E6-360E9ADDA059}">
  <dimension ref="A16:AW181"/>
  <sheetViews>
    <sheetView zoomScaleNormal="100" workbookViewId="0">
      <selection activeCell="D36" sqref="D36"/>
    </sheetView>
  </sheetViews>
  <sheetFormatPr defaultRowHeight="15" x14ac:dyDescent="0.25"/>
  <cols>
    <col min="2" max="2" width="8.85546875" customWidth="1"/>
    <col min="3" max="4" width="16.140625" bestFit="1" customWidth="1"/>
    <col min="5" max="9" width="14.85546875" bestFit="1" customWidth="1"/>
  </cols>
  <sheetData>
    <row r="16" spans="1:49" ht="18.75" x14ac:dyDescent="0.3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</row>
    <row r="17" spans="1:49" ht="18.75" x14ac:dyDescent="0.3">
      <c r="A17" s="27"/>
      <c r="B17" s="9" t="s">
        <v>21</v>
      </c>
      <c r="C17" s="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</row>
    <row r="18" spans="1:49" ht="18.75" x14ac:dyDescent="0.3">
      <c r="A18" s="27"/>
      <c r="B18" s="9" t="s">
        <v>22</v>
      </c>
      <c r="C18" s="30">
        <v>148000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</row>
    <row r="19" spans="1:49" ht="18.75" x14ac:dyDescent="0.3">
      <c r="A19" s="27"/>
      <c r="B19" s="9" t="s">
        <v>23</v>
      </c>
      <c r="C19" s="30">
        <v>16000</v>
      </c>
      <c r="D19" s="28"/>
      <c r="E19" s="28" t="s">
        <v>26</v>
      </c>
      <c r="F19" s="31">
        <f>C19/C20</f>
        <v>2285.7142857142858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</row>
    <row r="20" spans="1:49" ht="18.75" x14ac:dyDescent="0.3">
      <c r="A20" s="27"/>
      <c r="B20" s="9" t="s">
        <v>24</v>
      </c>
      <c r="C20" s="9">
        <v>7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</row>
    <row r="21" spans="1:49" ht="18.75" x14ac:dyDescent="0.3">
      <c r="A21" s="27"/>
      <c r="B21" s="9" t="s">
        <v>25</v>
      </c>
      <c r="C21" s="30">
        <v>18000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</row>
    <row r="22" spans="1:49" ht="18.75" x14ac:dyDescent="0.3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</row>
    <row r="23" spans="1:49" ht="18.75" x14ac:dyDescent="0.3">
      <c r="A23" s="27"/>
      <c r="B23" s="57" t="s">
        <v>30</v>
      </c>
      <c r="C23" s="57"/>
      <c r="D23" s="57"/>
      <c r="E23" s="57"/>
      <c r="F23" s="57"/>
      <c r="G23" s="57"/>
      <c r="H23" s="57"/>
      <c r="I23" s="57"/>
      <c r="J23" s="32"/>
      <c r="K23" s="32"/>
      <c r="L23" s="32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</row>
    <row r="24" spans="1:49" ht="18.75" x14ac:dyDescent="0.3">
      <c r="A24" s="27"/>
      <c r="B24" s="9" t="s">
        <v>29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>
        <v>6</v>
      </c>
      <c r="I24" s="9">
        <v>7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</row>
    <row r="25" spans="1:49" ht="18.75" x14ac:dyDescent="0.3">
      <c r="A25" s="27"/>
      <c r="B25" s="9" t="s">
        <v>27</v>
      </c>
      <c r="C25" s="33">
        <f>(C18-C21-C19)/C20</f>
        <v>16285.714285714286</v>
      </c>
      <c r="D25" s="33">
        <f>C25</f>
        <v>16285.714285714286</v>
      </c>
      <c r="E25" s="33">
        <f>C25</f>
        <v>16285.714285714286</v>
      </c>
      <c r="F25" s="33">
        <f>C25</f>
        <v>16285.714285714286</v>
      </c>
      <c r="G25" s="33">
        <f>C25</f>
        <v>16285.714285714286</v>
      </c>
      <c r="H25" s="33">
        <f>C25</f>
        <v>16285.714285714286</v>
      </c>
      <c r="I25" s="33">
        <f>C25</f>
        <v>16285.714285714286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</row>
    <row r="26" spans="1:49" ht="18.75" x14ac:dyDescent="0.3">
      <c r="A26" s="27"/>
      <c r="B26" s="9" t="s">
        <v>28</v>
      </c>
      <c r="C26" s="33">
        <f>C18-C25-F19</f>
        <v>129428.57142857142</v>
      </c>
      <c r="D26" s="33">
        <f>C26-D25-F19</f>
        <v>110857.14285714284</v>
      </c>
      <c r="E26" s="33">
        <f>D26-E25-F19</f>
        <v>92285.714285714261</v>
      </c>
      <c r="F26" s="33">
        <f>E26-F25-F19</f>
        <v>73714.285714285681</v>
      </c>
      <c r="G26" s="33">
        <f>F26-G25-F19</f>
        <v>55142.857142857109</v>
      </c>
      <c r="H26" s="33">
        <f>G26-F19-H25</f>
        <v>36571.428571428536</v>
      </c>
      <c r="I26" s="33">
        <f>H26-I25-F19</f>
        <v>17999.999999999964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</row>
    <row r="27" spans="1:49" ht="18.75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</row>
    <row r="28" spans="1:49" ht="18.75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</row>
    <row r="29" spans="1:49" ht="18.75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</row>
    <row r="30" spans="1:49" ht="18.75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</row>
    <row r="31" spans="1:49" ht="18.75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</row>
    <row r="32" spans="1:49" ht="18.75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</row>
    <row r="33" spans="1:49" ht="18.75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</row>
    <row r="34" spans="1:49" ht="18.75" x14ac:dyDescent="0.3">
      <c r="A34" s="27"/>
      <c r="B34" s="57" t="s">
        <v>31</v>
      </c>
      <c r="C34" s="57"/>
      <c r="D34" s="57"/>
      <c r="E34" s="57"/>
      <c r="F34" s="57"/>
      <c r="G34" s="57"/>
      <c r="H34" s="57"/>
      <c r="I34" s="57"/>
      <c r="J34" s="28"/>
      <c r="K34" s="28"/>
      <c r="L34" s="28"/>
      <c r="M34" s="28"/>
      <c r="N34" s="28"/>
      <c r="O34" s="28"/>
      <c r="P34" s="28"/>
      <c r="Q34" s="28"/>
      <c r="R34" s="28">
        <v>6</v>
      </c>
      <c r="S34" s="28"/>
      <c r="T34" s="28"/>
      <c r="U34" s="28"/>
      <c r="V34" s="28"/>
      <c r="W34" s="28"/>
      <c r="X34" s="28"/>
      <c r="Y34" s="28"/>
      <c r="Z34" s="28"/>
      <c r="AA34" s="28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</row>
    <row r="35" spans="1:49" ht="18.75" x14ac:dyDescent="0.3">
      <c r="A35" s="27"/>
      <c r="B35" s="9" t="s">
        <v>29</v>
      </c>
      <c r="C35" s="9">
        <v>1</v>
      </c>
      <c r="D35" s="9">
        <v>2</v>
      </c>
      <c r="E35" s="9">
        <v>3</v>
      </c>
      <c r="F35" s="9">
        <v>4</v>
      </c>
      <c r="G35" s="9">
        <v>5</v>
      </c>
      <c r="H35" s="9">
        <v>6</v>
      </c>
      <c r="I35" s="9">
        <v>7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</row>
    <row r="36" spans="1:49" ht="18.75" x14ac:dyDescent="0.3">
      <c r="A36" s="27"/>
      <c r="B36" s="9" t="s">
        <v>27</v>
      </c>
      <c r="C36" s="34">
        <f>(C20-C35+C35)*(C18-C19-C21)/SUM(C35:I35)</f>
        <v>28500</v>
      </c>
      <c r="D36" s="34">
        <f>(C20-D35+C35)*(C18-C19-C21)/SUM(C35:I35)</f>
        <v>24428.571428571428</v>
      </c>
      <c r="E36" s="34">
        <f>(C20-E35+C35)*(C18-C19-C21)/SUM(C35:I35)</f>
        <v>20357.142857142859</v>
      </c>
      <c r="F36" s="34">
        <f>(C20-F35+C35)*(C18-C19-C21)/SUM(C35:I35)</f>
        <v>16285.714285714286</v>
      </c>
      <c r="G36" s="34">
        <f>(C20-G35+C35)*(C18-C19-C21)/SUM((C35:I35))</f>
        <v>12214.285714285714</v>
      </c>
      <c r="H36" s="34">
        <f>(C20-H35+C35)*(C18-C19-C21)/SUM(C35:I35)</f>
        <v>8142.8571428571431</v>
      </c>
      <c r="I36" s="33">
        <f>(C20-I35+C35)*(C18-C19-C21)/SUM(C35:I35)</f>
        <v>4071.4285714285716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</row>
    <row r="37" spans="1:49" ht="18.75" x14ac:dyDescent="0.3">
      <c r="A37" s="27"/>
      <c r="B37" s="9" t="s">
        <v>28</v>
      </c>
      <c r="C37" s="33">
        <f>C18-C36-F19</f>
        <v>117214.28571428571</v>
      </c>
      <c r="D37" s="33">
        <f>C37-D36-F19</f>
        <v>90500</v>
      </c>
      <c r="E37" s="33">
        <f>D37-E36-F19</f>
        <v>67857.142857142855</v>
      </c>
      <c r="F37" s="33">
        <f>E37-F36-F19</f>
        <v>49285.714285714283</v>
      </c>
      <c r="G37" s="33">
        <f>F37-G36-F19</f>
        <v>34785.714285714283</v>
      </c>
      <c r="H37" s="33">
        <f>G37-H36-F19</f>
        <v>24357.142857142851</v>
      </c>
      <c r="I37" s="33">
        <f>H37-I36-F19</f>
        <v>17999.999999999993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</row>
    <row r="38" spans="1:49" ht="18.75" x14ac:dyDescent="0.3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</row>
    <row r="39" spans="1:49" ht="18.75" x14ac:dyDescent="0.3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</row>
    <row r="40" spans="1:49" ht="18.75" x14ac:dyDescent="0.3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</row>
    <row r="41" spans="1:49" ht="18.75" x14ac:dyDescent="0.3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</row>
    <row r="42" spans="1:49" ht="18.75" x14ac:dyDescent="0.3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</row>
    <row r="43" spans="1:49" ht="18.75" x14ac:dyDescent="0.3">
      <c r="A43" s="27"/>
      <c r="B43" s="57" t="s">
        <v>32</v>
      </c>
      <c r="C43" s="57"/>
      <c r="D43" s="57"/>
      <c r="E43" s="57"/>
      <c r="F43" s="57"/>
      <c r="G43" s="57"/>
      <c r="H43" s="57"/>
      <c r="I43" s="57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</row>
    <row r="44" spans="1:49" ht="18.75" x14ac:dyDescent="0.3">
      <c r="A44" s="27"/>
      <c r="B44" s="9" t="s">
        <v>29</v>
      </c>
      <c r="C44" s="9">
        <v>1</v>
      </c>
      <c r="D44" s="9">
        <v>2</v>
      </c>
      <c r="E44" s="9">
        <v>3</v>
      </c>
      <c r="F44" s="9">
        <v>4</v>
      </c>
      <c r="G44" s="9">
        <v>5</v>
      </c>
      <c r="H44" s="9">
        <v>6</v>
      </c>
      <c r="I44" s="9">
        <v>7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</row>
    <row r="45" spans="1:49" ht="18.75" x14ac:dyDescent="0.3">
      <c r="A45" s="27"/>
      <c r="B45" s="9" t="s">
        <v>27</v>
      </c>
      <c r="C45" s="34">
        <f>2*(C18-C19)/C20</f>
        <v>37714.285714285717</v>
      </c>
      <c r="D45" s="33">
        <f>2*(C46-C19)/7</f>
        <v>22367.34693877551</v>
      </c>
      <c r="E45" s="33">
        <f>2*(D46-C19)/7</f>
        <v>15976.676384839653</v>
      </c>
      <c r="F45" s="33">
        <f>2*(E46-C19)/7</f>
        <v>11411.911703456895</v>
      </c>
      <c r="G45" s="33">
        <f>2*(F46-C19)/7</f>
        <v>8151.3655024692125</v>
      </c>
      <c r="H45" s="33">
        <f>2*(G46-C19)/7</f>
        <v>5822.4039303351519</v>
      </c>
      <c r="I45" s="33">
        <v>0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</row>
    <row r="46" spans="1:49" ht="18.75" x14ac:dyDescent="0.3">
      <c r="A46" s="27"/>
      <c r="B46" s="9" t="s">
        <v>28</v>
      </c>
      <c r="C46" s="34">
        <f>C18-C45-C19</f>
        <v>94285.71428571429</v>
      </c>
      <c r="D46" s="34">
        <f>C46-D45</f>
        <v>71918.367346938787</v>
      </c>
      <c r="E46" s="33">
        <f>D46-E45</f>
        <v>55941.690962099136</v>
      </c>
      <c r="F46" s="33">
        <f>E46-F45</f>
        <v>44529.779258642244</v>
      </c>
      <c r="G46" s="33">
        <f>F46-G45</f>
        <v>36378.413756173031</v>
      </c>
      <c r="H46" s="33">
        <v>18000</v>
      </c>
      <c r="I46" s="33">
        <f>H46-I45</f>
        <v>18000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</row>
    <row r="47" spans="1:49" ht="18.75" x14ac:dyDescent="0.3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</row>
    <row r="48" spans="1:49" ht="18.75" x14ac:dyDescent="0.3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</row>
    <row r="49" spans="1:49" ht="18.75" x14ac:dyDescent="0.3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</row>
    <row r="50" spans="1:49" ht="18.75" x14ac:dyDescent="0.3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</row>
    <row r="51" spans="1:49" ht="18.75" x14ac:dyDescent="0.3">
      <c r="A51" s="27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</row>
    <row r="52" spans="1:49" ht="18.75" x14ac:dyDescent="0.3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</row>
    <row r="53" spans="1:49" ht="18.75" x14ac:dyDescent="0.3">
      <c r="A53" s="2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</row>
    <row r="54" spans="1:49" ht="18.75" x14ac:dyDescent="0.3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</row>
    <row r="55" spans="1:49" ht="18.75" x14ac:dyDescent="0.3">
      <c r="A55" s="27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</row>
    <row r="56" spans="1:49" ht="18.75" x14ac:dyDescent="0.3">
      <c r="A56" s="27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</row>
    <row r="57" spans="1:49" ht="18.75" x14ac:dyDescent="0.3">
      <c r="A57" s="27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</row>
    <row r="58" spans="1:49" ht="18.75" x14ac:dyDescent="0.3">
      <c r="A58" s="27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</row>
    <row r="59" spans="1:49" ht="18.75" x14ac:dyDescent="0.3">
      <c r="A59" s="27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</row>
    <row r="60" spans="1:49" ht="18.75" x14ac:dyDescent="0.3">
      <c r="A60" s="27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</row>
    <row r="61" spans="1:49" ht="18.75" x14ac:dyDescent="0.3">
      <c r="A61" s="27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</row>
    <row r="62" spans="1:49" ht="18.75" x14ac:dyDescent="0.3">
      <c r="A62" s="27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</row>
    <row r="63" spans="1:49" ht="18.75" x14ac:dyDescent="0.3">
      <c r="A63" s="27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</row>
    <row r="64" spans="1:49" ht="18.75" x14ac:dyDescent="0.3">
      <c r="A64" s="27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</row>
    <row r="65" spans="1:49" ht="18.75" x14ac:dyDescent="0.3">
      <c r="A65" s="27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</row>
    <row r="66" spans="1:49" ht="18.75" x14ac:dyDescent="0.3">
      <c r="A66" s="27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</row>
    <row r="67" spans="1:49" ht="18.75" x14ac:dyDescent="0.3">
      <c r="A67" s="27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</row>
    <row r="68" spans="1:49" ht="18.75" x14ac:dyDescent="0.3">
      <c r="A68" s="27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</row>
    <row r="69" spans="1:49" ht="18.75" x14ac:dyDescent="0.3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</row>
    <row r="70" spans="1:49" ht="18.75" x14ac:dyDescent="0.3">
      <c r="A70" s="27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</row>
    <row r="71" spans="1:49" ht="18.75" x14ac:dyDescent="0.3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</row>
    <row r="72" spans="1:49" ht="18.75" x14ac:dyDescent="0.3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</row>
    <row r="73" spans="1:49" ht="18.75" x14ac:dyDescent="0.3">
      <c r="A73" s="27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</row>
    <row r="74" spans="1:49" ht="18.75" x14ac:dyDescent="0.3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</row>
    <row r="75" spans="1:49" ht="18.75" x14ac:dyDescent="0.3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</row>
    <row r="76" spans="1:49" ht="18.75" x14ac:dyDescent="0.3">
      <c r="A76" s="27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</row>
    <row r="77" spans="1:49" ht="18.75" x14ac:dyDescent="0.3">
      <c r="A77" s="27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</row>
    <row r="78" spans="1:49" ht="18.75" x14ac:dyDescent="0.3">
      <c r="A78" s="27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</row>
    <row r="79" spans="1:49" ht="18.75" x14ac:dyDescent="0.3">
      <c r="A79" s="2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</row>
    <row r="80" spans="1:49" ht="18.75" x14ac:dyDescent="0.3">
      <c r="A80" s="27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</row>
    <row r="81" spans="1:49" ht="18.75" x14ac:dyDescent="0.3">
      <c r="A81" s="27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</row>
    <row r="82" spans="1:49" ht="18.75" x14ac:dyDescent="0.3">
      <c r="A82" s="27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</row>
    <row r="83" spans="1:49" ht="18.75" x14ac:dyDescent="0.3">
      <c r="A83" s="27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</row>
    <row r="84" spans="1:49" ht="18.75" x14ac:dyDescent="0.3">
      <c r="A84" s="27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</row>
    <row r="85" spans="1:49" ht="18.75" x14ac:dyDescent="0.3">
      <c r="A85" s="27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</row>
    <row r="86" spans="1:49" ht="18.75" x14ac:dyDescent="0.3">
      <c r="A86" s="27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</row>
    <row r="87" spans="1:49" ht="18.75" x14ac:dyDescent="0.3">
      <c r="A87" s="27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</row>
    <row r="88" spans="1:49" ht="18.75" x14ac:dyDescent="0.3">
      <c r="A88" s="27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</row>
    <row r="89" spans="1:49" ht="18.75" x14ac:dyDescent="0.3">
      <c r="A89" s="27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</row>
    <row r="90" spans="1:49" ht="18.75" x14ac:dyDescent="0.3">
      <c r="A90" s="27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</row>
    <row r="91" spans="1:49" ht="18.75" x14ac:dyDescent="0.3">
      <c r="A91" s="27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</row>
    <row r="92" spans="1:49" ht="18.75" x14ac:dyDescent="0.3">
      <c r="A92" s="27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</row>
    <row r="93" spans="1:49" ht="18.75" x14ac:dyDescent="0.3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</row>
    <row r="94" spans="1:49" ht="18.75" x14ac:dyDescent="0.3">
      <c r="A94" s="27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</row>
    <row r="95" spans="1:49" ht="18.75" x14ac:dyDescent="0.3">
      <c r="A95" s="27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</row>
    <row r="96" spans="1:49" ht="18.75" x14ac:dyDescent="0.3">
      <c r="A96" s="27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</row>
    <row r="97" spans="1:49" ht="18.75" x14ac:dyDescent="0.3">
      <c r="A97" s="27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</row>
    <row r="98" spans="1:49" ht="18.75" x14ac:dyDescent="0.3">
      <c r="A98" s="27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</row>
    <row r="99" spans="1:49" ht="18.75" x14ac:dyDescent="0.3">
      <c r="A99" s="2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</row>
    <row r="100" spans="1:49" ht="18.75" x14ac:dyDescent="0.3">
      <c r="A100" s="2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</row>
    <row r="101" spans="1:49" ht="18.75" x14ac:dyDescent="0.3">
      <c r="A101" s="27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</row>
    <row r="102" spans="1:49" ht="18.75" x14ac:dyDescent="0.3">
      <c r="A102" s="27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</row>
    <row r="103" spans="1:49" ht="18.75" x14ac:dyDescent="0.3">
      <c r="A103" s="27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</row>
    <row r="104" spans="1:49" ht="18.75" x14ac:dyDescent="0.3">
      <c r="A104" s="27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</row>
    <row r="105" spans="1:49" ht="18.75" x14ac:dyDescent="0.3">
      <c r="A105" s="27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</row>
    <row r="106" spans="1:49" ht="18.75" x14ac:dyDescent="0.3">
      <c r="A106" s="27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</row>
    <row r="107" spans="1:49" ht="18.75" x14ac:dyDescent="0.3">
      <c r="A107" s="27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</row>
    <row r="108" spans="1:49" ht="18.75" x14ac:dyDescent="0.3">
      <c r="A108" s="27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</row>
    <row r="109" spans="1:49" ht="18.75" x14ac:dyDescent="0.3">
      <c r="A109" s="27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</row>
    <row r="110" spans="1:49" ht="18.75" x14ac:dyDescent="0.3">
      <c r="A110" s="27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</row>
    <row r="111" spans="1:49" ht="18.75" x14ac:dyDescent="0.3">
      <c r="A111" s="2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</row>
    <row r="112" spans="1:49" ht="18.75" x14ac:dyDescent="0.3">
      <c r="A112" s="27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</row>
    <row r="113" spans="1:49" ht="18.75" x14ac:dyDescent="0.3">
      <c r="A113" s="27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</row>
    <row r="114" spans="1:49" ht="18.75" x14ac:dyDescent="0.3">
      <c r="A114" s="27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</row>
    <row r="115" spans="1:49" ht="18.75" x14ac:dyDescent="0.3">
      <c r="A115" s="27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</row>
    <row r="116" spans="1:49" ht="18.75" x14ac:dyDescent="0.3">
      <c r="A116" s="27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</row>
    <row r="117" spans="1:49" ht="18.75" x14ac:dyDescent="0.3">
      <c r="A117" s="27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</row>
    <row r="118" spans="1:49" ht="18.75" x14ac:dyDescent="0.3">
      <c r="A118" s="27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</row>
    <row r="119" spans="1:49" ht="18.75" x14ac:dyDescent="0.3">
      <c r="A119" s="27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</row>
    <row r="120" spans="1:49" ht="18.75" x14ac:dyDescent="0.3">
      <c r="A120" s="27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</row>
    <row r="121" spans="1:49" ht="18.75" x14ac:dyDescent="0.3">
      <c r="A121" s="27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</row>
    <row r="122" spans="1:49" ht="18.75" x14ac:dyDescent="0.3">
      <c r="A122" s="27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</row>
    <row r="123" spans="1:49" ht="18.75" x14ac:dyDescent="0.3">
      <c r="A123" s="27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</row>
    <row r="124" spans="1:49" ht="18.75" x14ac:dyDescent="0.3">
      <c r="A124" s="27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</row>
    <row r="125" spans="1:49" ht="18.75" x14ac:dyDescent="0.3">
      <c r="A125" s="27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</row>
    <row r="126" spans="1:49" ht="18.75" x14ac:dyDescent="0.3">
      <c r="A126" s="27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</row>
    <row r="127" spans="1:49" ht="18.75" x14ac:dyDescent="0.3">
      <c r="A127" s="27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</row>
    <row r="128" spans="1:49" ht="18.75" x14ac:dyDescent="0.3">
      <c r="A128" s="27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</row>
    <row r="129" spans="1:49" ht="18.75" x14ac:dyDescent="0.3">
      <c r="A129" s="27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</row>
    <row r="130" spans="1:49" ht="18.75" x14ac:dyDescent="0.3">
      <c r="A130" s="27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</row>
    <row r="131" spans="1:49" ht="18.75" x14ac:dyDescent="0.3">
      <c r="A131" s="27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</row>
    <row r="132" spans="1:49" ht="18.75" x14ac:dyDescent="0.3">
      <c r="A132" s="27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</row>
    <row r="133" spans="1:49" ht="18.75" x14ac:dyDescent="0.3">
      <c r="A133" s="27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</row>
    <row r="134" spans="1:49" ht="18.75" x14ac:dyDescent="0.3">
      <c r="A134" s="27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</row>
    <row r="135" spans="1:49" ht="18.75" x14ac:dyDescent="0.3">
      <c r="A135" s="27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</row>
    <row r="136" spans="1:49" ht="18.75" x14ac:dyDescent="0.3">
      <c r="A136" s="27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</row>
    <row r="137" spans="1:49" ht="18.75" x14ac:dyDescent="0.3">
      <c r="A137" s="27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</row>
    <row r="138" spans="1:49" ht="18.75" x14ac:dyDescent="0.3">
      <c r="A138" s="27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</row>
    <row r="139" spans="1:49" ht="18.75" x14ac:dyDescent="0.3">
      <c r="A139" s="27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</row>
    <row r="140" spans="1:49" ht="18.75" x14ac:dyDescent="0.3">
      <c r="A140" s="27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</row>
    <row r="141" spans="1:49" ht="18.75" x14ac:dyDescent="0.3">
      <c r="A141" s="27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</row>
    <row r="142" spans="1:49" ht="18.75" x14ac:dyDescent="0.3">
      <c r="A142" s="27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</row>
    <row r="143" spans="1:49" ht="18.75" x14ac:dyDescent="0.3">
      <c r="A143" s="27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</row>
    <row r="144" spans="1:49" ht="18.75" x14ac:dyDescent="0.3">
      <c r="A144" s="27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</row>
    <row r="145" spans="1:49" ht="18.75" x14ac:dyDescent="0.3">
      <c r="A145" s="27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</row>
    <row r="146" spans="1:49" ht="18.75" x14ac:dyDescent="0.3">
      <c r="A146" s="27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</row>
    <row r="147" spans="1:49" ht="18.75" x14ac:dyDescent="0.3">
      <c r="A147" s="27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</row>
    <row r="148" spans="1:49" ht="18.75" x14ac:dyDescent="0.3">
      <c r="A148" s="27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</row>
    <row r="149" spans="1:49" ht="18.75" x14ac:dyDescent="0.3">
      <c r="A149" s="27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</row>
    <row r="150" spans="1:49" ht="18.75" x14ac:dyDescent="0.3">
      <c r="A150" s="2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</row>
    <row r="151" spans="1:49" ht="18.75" x14ac:dyDescent="0.3">
      <c r="A151" s="27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</row>
    <row r="152" spans="1:49" ht="18.75" x14ac:dyDescent="0.3">
      <c r="A152" s="27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</row>
    <row r="153" spans="1:49" ht="18.75" x14ac:dyDescent="0.3">
      <c r="A153" s="27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</row>
    <row r="154" spans="1:49" ht="18.75" x14ac:dyDescent="0.3">
      <c r="A154" s="27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</row>
    <row r="155" spans="1:49" ht="18.75" x14ac:dyDescent="0.3">
      <c r="A155" s="27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</row>
    <row r="156" spans="1:49" ht="18.75" x14ac:dyDescent="0.3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</row>
    <row r="157" spans="1:49" ht="18.75" x14ac:dyDescent="0.3">
      <c r="A157" s="27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</row>
    <row r="158" spans="1:49" ht="18.75" x14ac:dyDescent="0.3">
      <c r="A158" s="27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</row>
    <row r="159" spans="1:49" ht="18.75" x14ac:dyDescent="0.3">
      <c r="A159" s="27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</row>
    <row r="160" spans="1:49" ht="18.75" x14ac:dyDescent="0.3">
      <c r="A160" s="27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</row>
    <row r="161" spans="1:49" ht="18.75" x14ac:dyDescent="0.3">
      <c r="A161" s="27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</row>
    <row r="162" spans="1:49" ht="18.75" x14ac:dyDescent="0.3">
      <c r="A162" s="27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</row>
    <row r="163" spans="1:49" ht="18.75" x14ac:dyDescent="0.3">
      <c r="A163" s="27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</row>
    <row r="164" spans="1:49" ht="18.75" x14ac:dyDescent="0.3">
      <c r="A164" s="27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</row>
    <row r="165" spans="1:49" ht="18.75" x14ac:dyDescent="0.3">
      <c r="A165" s="27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</row>
    <row r="166" spans="1:49" ht="18.75" x14ac:dyDescent="0.3">
      <c r="A166" s="27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</row>
    <row r="167" spans="1:49" ht="18.75" x14ac:dyDescent="0.3">
      <c r="A167" s="27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</row>
    <row r="168" spans="1:49" ht="18.75" x14ac:dyDescent="0.3">
      <c r="A168" s="27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</row>
    <row r="169" spans="1:49" ht="18.75" x14ac:dyDescent="0.3">
      <c r="A169" s="27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</row>
    <row r="170" spans="1:49" x14ac:dyDescent="0.25"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</row>
    <row r="171" spans="1:49" x14ac:dyDescent="0.25"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</row>
    <row r="172" spans="1:49" x14ac:dyDescent="0.25"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</row>
    <row r="173" spans="1:49" x14ac:dyDescent="0.25"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</row>
    <row r="174" spans="1:49" x14ac:dyDescent="0.25"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</row>
    <row r="175" spans="1:49" x14ac:dyDescent="0.25"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</row>
    <row r="176" spans="1:49" x14ac:dyDescent="0.25"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</row>
    <row r="177" spans="2:49" x14ac:dyDescent="0.2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</row>
    <row r="178" spans="2:49" x14ac:dyDescent="0.25"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</row>
    <row r="179" spans="2:49" x14ac:dyDescent="0.25"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</row>
    <row r="180" spans="2:49" x14ac:dyDescent="0.25"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</row>
    <row r="181" spans="2:49" x14ac:dyDescent="0.25"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</row>
  </sheetData>
  <mergeCells count="3">
    <mergeCell ref="B23:I23"/>
    <mergeCell ref="B34:I34"/>
    <mergeCell ref="B43:I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80A3-4363-4EF5-9905-C55E85DA3F82}">
  <dimension ref="A1"/>
  <sheetViews>
    <sheetView workbookViewId="0">
      <selection activeCell="J21" sqref="J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Fonts and Sizes</vt:lpstr>
      <vt:lpstr>Monthly Report Template</vt:lpstr>
      <vt:lpstr>Engine de Chantier-Ex1</vt:lpstr>
      <vt:lpstr>Ex2</vt:lpstr>
      <vt:lpstr>'Monthly Report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SON CHANSOPHAL</cp:lastModifiedBy>
  <cp:lastPrinted>2024-10-05T10:51:00Z</cp:lastPrinted>
  <dcterms:created xsi:type="dcterms:W3CDTF">2024-05-29T01:39:14Z</dcterms:created>
  <dcterms:modified xsi:type="dcterms:W3CDTF">2024-11-07T05:54:12Z</dcterms:modified>
</cp:coreProperties>
</file>